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Veiligheidsregio IJsselland/2024/EA - Microsoft licenties/00. Aanbestedingsdocumenten (gedeeld)/Def. Aanbestedingsdocumenten/Ter publicatie/"/>
    </mc:Choice>
  </mc:AlternateContent>
  <xr:revisionPtr revIDLastSave="309" documentId="8_{4CAEC1F2-C64E-4E2A-9732-54E720E7E703}" xr6:coauthVersionLast="47" xr6:coauthVersionMax="47" xr10:uidLastSave="{4CFF4B3C-E5DB-4F9A-A3D9-844AAC570D13}"/>
  <bookViews>
    <workbookView xWindow="-108" yWindow="-108" windowWidth="23256" windowHeight="12576" xr2:uid="{00000000-000D-0000-FFFF-FFFF00000000}"/>
  </bookViews>
  <sheets>
    <sheet name=" Microsoft - Scenario 1" sheetId="2" r:id="rId1"/>
  </sheets>
  <definedNames>
    <definedName name="_xlnm._FilterDatabase" localSheetId="0" hidden="1">' Microsoft - Scenario 1'!$A$4:$W$4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" l="1"/>
  <c r="N8" i="2"/>
  <c r="N9" i="2"/>
  <c r="N10" i="2"/>
  <c r="R10" i="2" s="1"/>
  <c r="U10" i="2" s="1"/>
  <c r="N11" i="2"/>
  <c r="R11" i="2" s="1"/>
  <c r="U11" i="2" s="1"/>
  <c r="N12" i="2"/>
  <c r="R12" i="2" s="1"/>
  <c r="U12" i="2" s="1"/>
  <c r="N13" i="2"/>
  <c r="N14" i="2"/>
  <c r="R14" i="2" s="1"/>
  <c r="U14" i="2" s="1"/>
  <c r="N15" i="2"/>
  <c r="N16" i="2"/>
  <c r="R16" i="2" s="1"/>
  <c r="U16" i="2" s="1"/>
  <c r="N17" i="2"/>
  <c r="N18" i="2"/>
  <c r="N6" i="2"/>
  <c r="R6" i="2" s="1"/>
  <c r="U6" i="2" s="1"/>
  <c r="P6" i="2"/>
  <c r="T6" i="2" s="1"/>
  <c r="W6" i="2" s="1"/>
  <c r="P7" i="2"/>
  <c r="T7" i="2" s="1"/>
  <c r="W7" i="2" s="1"/>
  <c r="O7" i="2"/>
  <c r="S7" i="2" s="1"/>
  <c r="V7" i="2" s="1"/>
  <c r="R7" i="2"/>
  <c r="U7" i="2" s="1"/>
  <c r="P16" i="2"/>
  <c r="T16" i="2" s="1"/>
  <c r="W16" i="2" s="1"/>
  <c r="O16" i="2"/>
  <c r="S16" i="2" s="1"/>
  <c r="V16" i="2" s="1"/>
  <c r="P15" i="2"/>
  <c r="T15" i="2" s="1"/>
  <c r="W15" i="2" s="1"/>
  <c r="O15" i="2"/>
  <c r="S15" i="2" s="1"/>
  <c r="V15" i="2" s="1"/>
  <c r="R15" i="2"/>
  <c r="U15" i="2" s="1"/>
  <c r="P14" i="2"/>
  <c r="T14" i="2" s="1"/>
  <c r="W14" i="2" s="1"/>
  <c r="O14" i="2"/>
  <c r="S14" i="2" s="1"/>
  <c r="V14" i="2" s="1"/>
  <c r="P13" i="2"/>
  <c r="T13" i="2" s="1"/>
  <c r="W13" i="2" s="1"/>
  <c r="O13" i="2"/>
  <c r="S13" i="2" s="1"/>
  <c r="V13" i="2" s="1"/>
  <c r="R13" i="2"/>
  <c r="U13" i="2" s="1"/>
  <c r="P17" i="2"/>
  <c r="T17" i="2" s="1"/>
  <c r="W17" i="2" s="1"/>
  <c r="O17" i="2"/>
  <c r="S17" i="2" s="1"/>
  <c r="V17" i="2" s="1"/>
  <c r="R17" i="2"/>
  <c r="U17" i="2" s="1"/>
  <c r="P12" i="2"/>
  <c r="T12" i="2" s="1"/>
  <c r="W12" i="2" s="1"/>
  <c r="O12" i="2"/>
  <c r="S12" i="2" s="1"/>
  <c r="V12" i="2" s="1"/>
  <c r="P11" i="2"/>
  <c r="T11" i="2" s="1"/>
  <c r="W11" i="2" s="1"/>
  <c r="O11" i="2"/>
  <c r="S11" i="2" s="1"/>
  <c r="V11" i="2" s="1"/>
  <c r="P10" i="2"/>
  <c r="T10" i="2" s="1"/>
  <c r="W10" i="2" s="1"/>
  <c r="O10" i="2"/>
  <c r="S10" i="2" s="1"/>
  <c r="V10" i="2" s="1"/>
  <c r="P18" i="2"/>
  <c r="T18" i="2" s="1"/>
  <c r="W18" i="2" s="1"/>
  <c r="O18" i="2"/>
  <c r="S18" i="2" s="1"/>
  <c r="V18" i="2" s="1"/>
  <c r="R18" i="2"/>
  <c r="U18" i="2" s="1"/>
  <c r="R8" i="2"/>
  <c r="U8" i="2" s="1"/>
  <c r="R9" i="2"/>
  <c r="U9" i="2" s="1"/>
  <c r="P9" i="2"/>
  <c r="T9" i="2" s="1"/>
  <c r="W9" i="2" s="1"/>
  <c r="P8" i="2"/>
  <c r="T8" i="2" s="1"/>
  <c r="W8" i="2" s="1"/>
  <c r="O9" i="2"/>
  <c r="S9" i="2" s="1"/>
  <c r="V9" i="2" s="1"/>
  <c r="O8" i="2"/>
  <c r="S8" i="2" s="1"/>
  <c r="V8" i="2" s="1"/>
  <c r="O6" i="2"/>
  <c r="S6" i="2" s="1"/>
  <c r="V6" i="2" s="1"/>
  <c r="U20" i="2" l="1"/>
  <c r="V20" i="2"/>
  <c r="W20" i="2"/>
  <c r="U21" i="2" l="1"/>
</calcChain>
</file>

<file path=xl/sharedStrings.xml><?xml version="1.0" encoding="utf-8"?>
<sst xmlns="http://schemas.openxmlformats.org/spreadsheetml/2006/main" count="85" uniqueCount="61">
  <si>
    <r>
      <rPr>
        <b/>
        <sz val="16"/>
        <color rgb="FFC65911"/>
        <rFont val="Calibri"/>
        <scheme val="minor"/>
      </rPr>
      <t>BIJLAGE 3 - PRIJZENBLAD</t>
    </r>
    <r>
      <rPr>
        <b/>
        <sz val="16"/>
        <color rgb="FF000000"/>
        <rFont val="Calibri"/>
        <scheme val="minor"/>
      </rPr>
      <t xml:space="preserve"> Europese openbare aanbesteding voor de levering van Microsoft 365 licenties t.b.v. Veiligheidsregio IJsselland
Projectnummer TN 470666/H.vd.W/S.S.
</t>
    </r>
    <r>
      <rPr>
        <sz val="12"/>
        <color rgb="FF000000"/>
        <rFont val="Calibri"/>
        <scheme val="minor"/>
      </rPr>
      <t>Vul de paarse vakken in (partnummer indien deze afwijkt, prijs per stuk &amp; opslagpercentage). 
Opslagpercentage mag negatief zijn. Het aanbrengen van wijzigingen in andere cellen is niet toegestaan en kan uitsluiting als gevolg hebben.
Verder instructies staan vermeld in paragraaf 5.1.3 van het</t>
    </r>
    <r>
      <rPr>
        <sz val="12"/>
        <color rgb="FFFF0000"/>
        <rFont val="Calibri"/>
        <scheme val="minor"/>
      </rPr>
      <t xml:space="preserve"> </t>
    </r>
    <r>
      <rPr>
        <sz val="12"/>
        <color rgb="FF000000"/>
        <rFont val="Calibri"/>
        <scheme val="minor"/>
      </rPr>
      <t xml:space="preserve">Beschrijvend Document (Deel A).
Totale stuksprijs dient per maand per periode te worden ingevuld. Sommige velden bevatten formules.
De aantallen zijn onder voorbehoud. Hieraan kunnen geen rechten worden ontleend. </t>
    </r>
  </si>
  <si>
    <t>Gewenste Microsoft licenties (verwachte aantallen)</t>
  </si>
  <si>
    <t>Artikel nummer</t>
  </si>
  <si>
    <t>Productomschrijving</t>
  </si>
  <si>
    <t>Perpetual
Subscription
SA</t>
  </si>
  <si>
    <t>Contract type</t>
  </si>
  <si>
    <t>Start datum</t>
  </si>
  <si>
    <t>Eind 
datum</t>
  </si>
  <si>
    <r>
      <rPr>
        <b/>
        <sz val="11"/>
        <color rgb="FFFF0000"/>
        <rFont val="Calibri"/>
        <family val="2"/>
        <scheme val="minor"/>
      </rPr>
      <t xml:space="preserve">Opslagper-centage in %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</si>
  <si>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>SKU: AAD-33168</t>
  </si>
  <si>
    <r>
      <t xml:space="preserve">MS365 </t>
    </r>
    <r>
      <rPr>
        <b/>
        <sz val="10"/>
        <color theme="1"/>
        <rFont val="Calibri"/>
        <family val="2"/>
        <scheme val="minor"/>
      </rPr>
      <t>E5</t>
    </r>
    <r>
      <rPr>
        <sz val="10"/>
        <color theme="1"/>
        <rFont val="Calibri"/>
        <family val="2"/>
        <scheme val="minor"/>
      </rPr>
      <t xml:space="preserve">  Unified (Full SKU) Sub Per User</t>
    </r>
  </si>
  <si>
    <t>Subscription</t>
  </si>
  <si>
    <t>EAS</t>
  </si>
  <si>
    <t>SKU: AAD-33204</t>
  </si>
  <si>
    <r>
      <rPr>
        <sz val="10"/>
        <color rgb="FF000000"/>
        <rFont val="Calibri"/>
        <scheme val="minor"/>
      </rPr>
      <t xml:space="preserve">MS365 </t>
    </r>
    <r>
      <rPr>
        <b/>
        <sz val="10"/>
        <color rgb="FF000000"/>
        <rFont val="Calibri"/>
        <scheme val="minor"/>
      </rPr>
      <t>E3</t>
    </r>
    <r>
      <rPr>
        <sz val="10"/>
        <color rgb="FF000000"/>
        <rFont val="Calibri"/>
        <scheme val="minor"/>
      </rPr>
      <t xml:space="preserve">  Unified (Full SKU) Sub Per User</t>
    </r>
  </si>
  <si>
    <t>SKU: JFX-00003</t>
  </si>
  <si>
    <r>
      <t xml:space="preserve">MS365 </t>
    </r>
    <r>
      <rPr>
        <b/>
        <sz val="10"/>
        <color theme="1"/>
        <rFont val="Calibri"/>
        <family val="2"/>
        <scheme val="minor"/>
      </rPr>
      <t>F3</t>
    </r>
    <r>
      <rPr>
        <sz val="10"/>
        <color theme="1"/>
        <rFont val="Calibri"/>
        <family val="2"/>
        <scheme val="minor"/>
      </rPr>
      <t xml:space="preserve"> FUSL Sub Per User </t>
    </r>
  </si>
  <si>
    <t>SKU: 8RU-00005</t>
  </si>
  <si>
    <r>
      <t xml:space="preserve">MS365 </t>
    </r>
    <r>
      <rPr>
        <b/>
        <sz val="10"/>
        <color theme="1"/>
        <rFont val="Calibri"/>
        <family val="2"/>
        <scheme val="minor"/>
      </rPr>
      <t>F5</t>
    </r>
    <r>
      <rPr>
        <sz val="10"/>
        <color theme="1"/>
        <rFont val="Calibri"/>
        <family val="2"/>
        <scheme val="minor"/>
      </rPr>
      <t xml:space="preserve"> Security + Compliance Sub Add-on </t>
    </r>
  </si>
  <si>
    <t>SKU: 1PI-00001</t>
  </si>
  <si>
    <t>MS365 F1</t>
  </si>
  <si>
    <t>SKU: 6E6-00003</t>
  </si>
  <si>
    <t>Entra ID P2 Sub Per User</t>
  </si>
  <si>
    <t>SKU: N9U-00002</t>
  </si>
  <si>
    <t>Microsoft Visio Plan 2</t>
  </si>
  <si>
    <t>SKU: TRS-00002</t>
  </si>
  <si>
    <t xml:space="preserve">Planner P1 Sub </t>
  </si>
  <si>
    <t>SKU: 7LS-00002</t>
  </si>
  <si>
    <t>Project P3 Sub Per User</t>
  </si>
  <si>
    <t>SKU: NK4-00002</t>
  </si>
  <si>
    <t>Power BI Pro Sub Per User</t>
  </si>
  <si>
    <t>SKU: V9B-00001</t>
  </si>
  <si>
    <t>Teams Rooms Pro Sub Per Device</t>
  </si>
  <si>
    <t>SKU: AAA-10732</t>
  </si>
  <si>
    <t>EMS E3 ALng Sub Per User</t>
  </si>
  <si>
    <t>SKU: U5U-00016</t>
  </si>
  <si>
    <t>Intune P1 Sub AP Per User</t>
  </si>
  <si>
    <t>Totaal exclusief BTW inclusief opslag</t>
  </si>
  <si>
    <t xml:space="preserve">Type contracten: </t>
  </si>
  <si>
    <t>Enterprise Subsription Agreement (EAS)</t>
  </si>
  <si>
    <t>Naam Opdrachtnemer</t>
  </si>
  <si>
    <t>Naam ondergetekende</t>
  </si>
  <si>
    <t>Functie</t>
  </si>
  <si>
    <t>Plaats en datum</t>
  </si>
  <si>
    <t>Handtekening</t>
  </si>
  <si>
    <r>
      <t xml:space="preserve">Aantal licenties van </t>
    </r>
    <r>
      <rPr>
        <b/>
        <u/>
        <sz val="11"/>
        <color rgb="FF000000"/>
        <rFont val="Calibri"/>
        <scheme val="minor"/>
      </rPr>
      <t xml:space="preserve">1-9-2024 t/m 30-11-2024
</t>
    </r>
  </si>
  <si>
    <r>
      <t xml:space="preserve">Aantal licenties van </t>
    </r>
    <r>
      <rPr>
        <b/>
        <u/>
        <sz val="11"/>
        <color theme="1"/>
        <rFont val="Calibri"/>
        <family val="2"/>
        <scheme val="minor"/>
      </rPr>
      <t>1-12-2024 t/m 30-11-2025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</si>
  <si>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Aantal licenties van </t>
    </r>
    <r>
      <rPr>
        <b/>
        <u/>
        <sz val="11"/>
        <color theme="1"/>
        <rFont val="Calibri"/>
        <family val="2"/>
        <scheme val="minor"/>
      </rPr>
      <t>1-12-2025 t/m 30-11-2026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</si>
  <si>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Aantal licenties van </t>
    </r>
    <r>
      <rPr>
        <b/>
        <u/>
        <sz val="11"/>
        <color rgb="FF000000"/>
        <rFont val="Calibri"/>
        <scheme val="minor"/>
      </rPr>
      <t xml:space="preserve">1-12-2026 t/m 31-08-2027
</t>
    </r>
  </si>
  <si>
    <r>
      <t xml:space="preserve">Netto prijs per stuk per maand exclusief BTW </t>
    </r>
    <r>
      <rPr>
        <b/>
        <u/>
        <sz val="11"/>
        <color rgb="FF000000"/>
        <rFont val="Calibri"/>
        <scheme val="minor"/>
      </rPr>
      <t xml:space="preserve">01-09-2024 t/m 31-08-2025
</t>
    </r>
    <r>
      <rPr>
        <b/>
        <i/>
        <sz val="11"/>
        <color rgb="FF000000"/>
        <rFont val="Calibri"/>
        <scheme val="minor"/>
      </rPr>
      <t>(zelf afronden op 2 decimalen)</t>
    </r>
  </si>
  <si>
    <r>
      <t xml:space="preserve">Netto prijs per stuk per maand exclusief BTW </t>
    </r>
    <r>
      <rPr>
        <b/>
        <u/>
        <sz val="11"/>
        <color theme="1"/>
        <rFont val="Calibri"/>
        <family val="2"/>
        <scheme val="minor"/>
      </rPr>
      <t>01-09-2025 t/m 31-08-2026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</si>
  <si>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per stuk per maand exclusief BTW </t>
    </r>
    <r>
      <rPr>
        <b/>
        <u/>
        <sz val="11"/>
        <color theme="1"/>
        <rFont val="Calibri"/>
        <family val="2"/>
        <scheme val="minor"/>
      </rPr>
      <t>01-09-2026 t/m 31-08-2027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</si>
  <si>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per stuk </t>
    </r>
    <r>
      <rPr>
        <b/>
        <u/>
        <sz val="11"/>
        <color rgb="FF000000"/>
        <rFont val="Calibri"/>
        <scheme val="minor"/>
      </rPr>
      <t>01-09-2024 t/m 31-08-2025</t>
    </r>
    <r>
      <rPr>
        <b/>
        <sz val="11"/>
        <color rgb="FF000000"/>
        <rFont val="Calibri"/>
        <scheme val="minor"/>
      </rPr>
      <t xml:space="preserve"> exclusief BTW
</t>
    </r>
  </si>
  <si>
    <r>
      <t xml:space="preserve">Netto prijs per stuk </t>
    </r>
    <r>
      <rPr>
        <b/>
        <u/>
        <sz val="11"/>
        <color rgb="FF000000"/>
        <rFont val="Calibri"/>
        <scheme val="minor"/>
      </rPr>
      <t>01-09-2024 t/m 31-08-2025</t>
    </r>
    <r>
      <rPr>
        <b/>
        <sz val="11"/>
        <color rgb="FF000000"/>
        <rFont val="Calibri"/>
        <scheme val="minor"/>
      </rPr>
      <t xml:space="preserve"> exclusief BTW inclusief opslagpercentage
</t>
    </r>
  </si>
  <si>
    <t>Totaal 
01-09-2024 t/m 31-08-2025
exclusief 
BTW</t>
  </si>
  <si>
    <r>
      <t xml:space="preserve">Netto prijs per stuk </t>
    </r>
    <r>
      <rPr>
        <b/>
        <u/>
        <sz val="11"/>
        <color theme="1"/>
        <rFont val="Calibri"/>
        <family val="2"/>
        <scheme val="minor"/>
      </rPr>
      <t>01-09-2025 t/m 31-08-2026</t>
    </r>
    <r>
      <rPr>
        <b/>
        <sz val="11"/>
        <color theme="1"/>
        <rFont val="Calibri"/>
        <family val="2"/>
        <scheme val="minor"/>
      </rPr>
      <t xml:space="preserve"> exclusief BTW
</t>
    </r>
  </si>
  <si>
    <r>
      <t xml:space="preserve">Netto prijs per stuk </t>
    </r>
    <r>
      <rPr>
        <b/>
        <u/>
        <sz val="11"/>
        <color theme="1"/>
        <rFont val="Calibri"/>
        <family val="2"/>
        <scheme val="minor"/>
      </rPr>
      <t>01-09-2025 t/m 31-08-2026</t>
    </r>
    <r>
      <rPr>
        <b/>
        <sz val="11"/>
        <color theme="1"/>
        <rFont val="Calibri"/>
        <family val="2"/>
        <scheme val="minor"/>
      </rPr>
      <t xml:space="preserve"> exclusief BTW inclusief opslagpercentage
</t>
    </r>
  </si>
  <si>
    <t>Totaal 
01-09-2025 t/m 31-08-2026
exclusief 
BTW</t>
  </si>
  <si>
    <r>
      <t xml:space="preserve">Netto prijs per stuk </t>
    </r>
    <r>
      <rPr>
        <b/>
        <u/>
        <sz val="11"/>
        <color theme="1"/>
        <rFont val="Calibri"/>
        <family val="2"/>
        <scheme val="minor"/>
      </rPr>
      <t>01-09-2026 t/m 31-08-2027</t>
    </r>
    <r>
      <rPr>
        <b/>
        <sz val="11"/>
        <color theme="1"/>
        <rFont val="Calibri"/>
        <family val="2"/>
        <scheme val="minor"/>
      </rPr>
      <t xml:space="preserve"> exclusief BTW
</t>
    </r>
  </si>
  <si>
    <r>
      <t xml:space="preserve">Netto prijs per stuk </t>
    </r>
    <r>
      <rPr>
        <b/>
        <u/>
        <sz val="11"/>
        <color theme="1"/>
        <rFont val="Calibri"/>
        <family val="2"/>
        <scheme val="minor"/>
      </rPr>
      <t>01-09-2026 t/m 31-08-2027</t>
    </r>
    <r>
      <rPr>
        <b/>
        <sz val="11"/>
        <color theme="1"/>
        <rFont val="Calibri"/>
        <family val="2"/>
        <scheme val="minor"/>
      </rPr>
      <t xml:space="preserve"> exclusief BTW inclusief opslagpercentage
</t>
    </r>
  </si>
  <si>
    <t>Totaal 
01-09-2026 t/m 31-08-2027
exclusief 
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</si>
</sst>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[$-10413]d\-m\-yyyy"/>
    <numFmt numFmtId="168" formatCode="_-[$€-2]\ * #,##0.00_-;\-[$€-2]\ * #,##0.00_-;_-[$€-2]\ * &quot;-&quot;??_-;_-@_-"/>
    <numFmt numFmtId="169" formatCode="_ [$€-2]\ * #,##0.00_ ;_ [$€-2]\ * \-#,##0.00_ ;_ [$€-2]\ * &quot;-&quot;??_ ;_ @_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C65911"/>
      <name val="Calibri"/>
      <scheme val="minor"/>
    </font>
    <font>
      <b/>
      <sz val="16"/>
      <color rgb="FF000000"/>
      <name val="Calibri"/>
      <scheme val="minor"/>
    </font>
    <font>
      <sz val="12"/>
      <color rgb="FF000000"/>
      <name val="Calibri"/>
      <scheme val="minor"/>
    </font>
    <font>
      <sz val="12"/>
      <color rgb="FFFF0000"/>
      <name val="Calibri"/>
      <scheme val="minor"/>
    </font>
    <font>
      <sz val="16"/>
      <color theme="1"/>
      <name val="Calibri"/>
      <scheme val="minor"/>
    </font>
    <font>
      <b/>
      <sz val="11"/>
      <color rgb="FF000000"/>
      <name val="Calibri"/>
      <scheme val="minor"/>
    </font>
    <font>
      <b/>
      <u/>
      <sz val="11"/>
      <color rgb="FF000000"/>
      <name val="Calibri"/>
      <scheme val="minor"/>
    </font>
    <font>
      <b/>
      <i/>
      <sz val="11"/>
      <color rgb="FF000000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2" fillId="0" borderId="0"/>
    <xf numFmtId="0" fontId="12" fillId="0" borderId="0"/>
    <xf numFmtId="0" fontId="9" fillId="0" borderId="0"/>
    <xf numFmtId="0" fontId="10" fillId="0" borderId="0"/>
    <xf numFmtId="44" fontId="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13" applyNumberFormat="0" applyAlignment="0" applyProtection="0"/>
    <xf numFmtId="166" fontId="10" fillId="0" borderId="0" applyFont="0" applyFill="0" applyBorder="0" applyAlignment="0" applyProtection="0"/>
    <xf numFmtId="0" fontId="13" fillId="9" borderId="14" applyNumberFormat="0" applyFont="0" applyAlignment="0" applyProtection="0"/>
    <xf numFmtId="0" fontId="22" fillId="10" borderId="15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ill="0" applyBorder="0" applyAlignment="0" applyProtection="0"/>
    <xf numFmtId="0" fontId="10" fillId="0" borderId="0"/>
    <xf numFmtId="0" fontId="13" fillId="0" borderId="0"/>
    <xf numFmtId="166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3" fillId="0" borderId="0" applyFont="0" applyFill="0" applyBorder="0" applyAlignment="0" applyProtection="0"/>
    <xf numFmtId="0" fontId="13" fillId="0" borderId="0"/>
    <xf numFmtId="44" fontId="1" fillId="0" borderId="0" applyFont="0" applyFill="0" applyBorder="0" applyAlignment="0" applyProtection="0"/>
    <xf numFmtId="0" fontId="25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44" fontId="2" fillId="0" borderId="0" xfId="0" applyNumberFormat="1" applyFont="1" applyAlignment="1">
      <alignment vertical="center"/>
    </xf>
    <xf numFmtId="44" fontId="8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3" fillId="0" borderId="0" xfId="0" applyFont="1"/>
    <xf numFmtId="167" fontId="24" fillId="14" borderId="1" xfId="61" applyNumberFormat="1" applyFont="1" applyFill="1" applyBorder="1" applyAlignment="1">
      <alignment horizontal="left" vertical="center" wrapText="1" readingOrder="1"/>
    </xf>
    <xf numFmtId="44" fontId="26" fillId="4" borderId="25" xfId="0" applyNumberFormat="1" applyFont="1" applyFill="1" applyBorder="1" applyAlignment="1">
      <alignment vertical="center"/>
    </xf>
    <xf numFmtId="44" fontId="6" fillId="4" borderId="8" xfId="1" applyFont="1" applyFill="1" applyBorder="1" applyAlignment="1">
      <alignment horizontal="left" vertical="top"/>
    </xf>
    <xf numFmtId="44" fontId="6" fillId="4" borderId="5" xfId="1" applyFont="1" applyFill="1" applyBorder="1" applyAlignment="1">
      <alignment horizontal="left" vertical="top"/>
    </xf>
    <xf numFmtId="0" fontId="23" fillId="0" borderId="0" xfId="0" applyFont="1" applyAlignment="1">
      <alignment wrapText="1"/>
    </xf>
    <xf numFmtId="0" fontId="5" fillId="1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5" fillId="14" borderId="33" xfId="6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19" xfId="0" applyFont="1" applyFill="1" applyBorder="1" applyAlignment="1">
      <alignment horizontal="center" vertical="top" wrapText="1"/>
    </xf>
    <xf numFmtId="0" fontId="2" fillId="3" borderId="32" xfId="0" applyFont="1" applyFill="1" applyBorder="1" applyAlignment="1">
      <alignment horizontal="center" vertical="center" wrapText="1"/>
    </xf>
    <xf numFmtId="10" fontId="5" fillId="13" borderId="30" xfId="2" applyNumberFormat="1" applyFont="1" applyFill="1" applyBorder="1" applyAlignment="1" applyProtection="1">
      <alignment horizontal="center" vertical="center"/>
      <protection locked="0"/>
    </xf>
    <xf numFmtId="0" fontId="29" fillId="12" borderId="16" xfId="0" applyFont="1" applyFill="1" applyBorder="1" applyAlignment="1">
      <alignment horizontal="center" vertical="center"/>
    </xf>
    <xf numFmtId="44" fontId="5" fillId="12" borderId="16" xfId="1" applyFont="1" applyFill="1" applyBorder="1" applyAlignment="1" applyProtection="1">
      <alignment horizontal="left" vertical="center"/>
      <protection locked="0"/>
    </xf>
    <xf numFmtId="44" fontId="5" fillId="12" borderId="37" xfId="1" applyFont="1" applyFill="1" applyBorder="1" applyAlignment="1" applyProtection="1">
      <alignment horizontal="left" vertical="center"/>
      <protection locked="0"/>
    </xf>
    <xf numFmtId="0" fontId="29" fillId="12" borderId="17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/>
    </xf>
    <xf numFmtId="167" fontId="24" fillId="14" borderId="39" xfId="61" applyNumberFormat="1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left"/>
    </xf>
    <xf numFmtId="0" fontId="2" fillId="2" borderId="8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167" fontId="24" fillId="14" borderId="7" xfId="61" applyNumberFormat="1" applyFont="1" applyFill="1" applyBorder="1" applyAlignment="1">
      <alignment horizontal="left" vertical="center" wrapText="1"/>
    </xf>
    <xf numFmtId="167" fontId="24" fillId="14" borderId="4" xfId="61" applyNumberFormat="1" applyFont="1" applyFill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5" fillId="12" borderId="0" xfId="0" applyFont="1" applyFill="1" applyAlignment="1">
      <alignment horizontal="left" vertical="center"/>
    </xf>
    <xf numFmtId="0" fontId="5" fillId="12" borderId="34" xfId="0" applyFont="1" applyFill="1" applyBorder="1" applyAlignment="1">
      <alignment horizontal="left" vertical="center" wrapText="1"/>
    </xf>
    <xf numFmtId="0" fontId="5" fillId="12" borderId="38" xfId="0" applyFont="1" applyFill="1" applyBorder="1" applyAlignment="1">
      <alignment horizontal="left" vertical="center" wrapText="1"/>
    </xf>
    <xf numFmtId="9" fontId="5" fillId="12" borderId="36" xfId="2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wrapText="1"/>
    </xf>
    <xf numFmtId="0" fontId="0" fillId="0" borderId="29" xfId="0" applyBorder="1"/>
    <xf numFmtId="0" fontId="27" fillId="12" borderId="35" xfId="0" applyFont="1" applyFill="1" applyBorder="1" applyAlignment="1">
      <alignment vertical="center"/>
    </xf>
    <xf numFmtId="0" fontId="27" fillId="12" borderId="35" xfId="0" applyFont="1" applyFill="1" applyBorder="1" applyAlignment="1">
      <alignment vertical="center" wrapText="1"/>
    </xf>
    <xf numFmtId="0" fontId="5" fillId="14" borderId="35" xfId="61" applyFont="1" applyFill="1" applyBorder="1" applyAlignment="1">
      <alignment horizontal="center" vertical="top" wrapText="1"/>
    </xf>
    <xf numFmtId="0" fontId="5" fillId="12" borderId="41" xfId="0" applyFont="1" applyFill="1" applyBorder="1" applyAlignment="1">
      <alignment horizontal="center" vertical="top" wrapText="1"/>
    </xf>
    <xf numFmtId="0" fontId="0" fillId="0" borderId="2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0" fillId="0" borderId="27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6" fillId="12" borderId="37" xfId="0" applyFont="1" applyFill="1" applyBorder="1" applyAlignment="1">
      <alignment horizontal="center" vertical="center" wrapText="1"/>
    </xf>
    <xf numFmtId="0" fontId="6" fillId="12" borderId="36" xfId="0" applyFont="1" applyFill="1" applyBorder="1" applyAlignment="1">
      <alignment horizontal="center" vertical="center" wrapText="1"/>
    </xf>
    <xf numFmtId="0" fontId="6" fillId="12" borderId="36" xfId="0" applyFont="1" applyFill="1" applyBorder="1" applyAlignment="1">
      <alignment vertical="center" wrapText="1"/>
    </xf>
    <xf numFmtId="0" fontId="6" fillId="12" borderId="38" xfId="0" applyFont="1" applyFill="1" applyBorder="1" applyAlignment="1">
      <alignment vertical="center" wrapText="1"/>
    </xf>
    <xf numFmtId="0" fontId="5" fillId="12" borderId="34" xfId="0" applyFont="1" applyFill="1" applyBorder="1" applyAlignment="1">
      <alignment horizontal="left" vertical="center"/>
    </xf>
    <xf numFmtId="44" fontId="28" fillId="0" borderId="2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12" borderId="41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top" wrapText="1"/>
    </xf>
    <xf numFmtId="44" fontId="6" fillId="12" borderId="18" xfId="1" applyFont="1" applyFill="1" applyBorder="1" applyAlignment="1">
      <alignment horizontal="left" vertical="center"/>
    </xf>
    <xf numFmtId="9" fontId="5" fillId="12" borderId="43" xfId="2" applyFont="1" applyFill="1" applyBorder="1" applyAlignment="1" applyProtection="1">
      <alignment horizontal="center" vertical="center"/>
      <protection locked="0"/>
    </xf>
    <xf numFmtId="44" fontId="6" fillId="12" borderId="16" xfId="1" applyFont="1" applyFill="1" applyBorder="1" applyAlignment="1">
      <alignment horizontal="left" vertical="center"/>
    </xf>
    <xf numFmtId="44" fontId="6" fillId="12" borderId="17" xfId="1" applyFont="1" applyFill="1" applyBorder="1" applyAlignment="1">
      <alignment horizontal="left" vertical="center"/>
    </xf>
    <xf numFmtId="44" fontId="6" fillId="4" borderId="31" xfId="1" applyFont="1" applyFill="1" applyBorder="1" applyAlignment="1">
      <alignment horizontal="left" vertical="center"/>
    </xf>
    <xf numFmtId="44" fontId="6" fillId="12" borderId="24" xfId="1" applyFont="1" applyFill="1" applyBorder="1" applyAlignment="1">
      <alignment horizontal="left" vertical="center"/>
    </xf>
    <xf numFmtId="44" fontId="6" fillId="12" borderId="2" xfId="1" applyFont="1" applyFill="1" applyBorder="1" applyAlignment="1">
      <alignment horizontal="left" vertical="center"/>
    </xf>
    <xf numFmtId="2" fontId="8" fillId="0" borderId="29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2" borderId="42" xfId="0" applyFont="1" applyFill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center"/>
    </xf>
    <xf numFmtId="0" fontId="0" fillId="11" borderId="16" xfId="0" applyFill="1" applyBorder="1" applyAlignment="1">
      <alignment horizontal="justify" vertical="top" wrapText="1"/>
    </xf>
    <xf numFmtId="0" fontId="0" fillId="11" borderId="21" xfId="0" applyFill="1" applyBorder="1" applyAlignment="1">
      <alignment horizontal="justify" vertical="top" wrapText="1"/>
    </xf>
    <xf numFmtId="0" fontId="0" fillId="11" borderId="20" xfId="0" applyFill="1" applyBorder="1" applyAlignment="1">
      <alignment horizontal="justify" vertical="top" wrapText="1"/>
    </xf>
    <xf numFmtId="0" fontId="0" fillId="11" borderId="24" xfId="0" applyFill="1" applyBorder="1" applyAlignment="1">
      <alignment horizontal="justify" vertical="top" wrapText="1"/>
    </xf>
    <xf numFmtId="0" fontId="0" fillId="11" borderId="22" xfId="0" applyFill="1" applyBorder="1" applyAlignment="1">
      <alignment horizontal="justify" vertical="top" wrapText="1"/>
    </xf>
    <xf numFmtId="0" fontId="23" fillId="0" borderId="0" xfId="0" applyFont="1" applyAlignment="1">
      <alignment vertical="top"/>
    </xf>
    <xf numFmtId="0" fontId="0" fillId="11" borderId="31" xfId="0" applyFill="1" applyBorder="1" applyAlignment="1">
      <alignment horizontal="justify" vertical="top" wrapText="1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wrapText="1"/>
    </xf>
    <xf numFmtId="44" fontId="0" fillId="0" borderId="0" xfId="1" applyFont="1"/>
    <xf numFmtId="0" fontId="38" fillId="2" borderId="19" xfId="0" applyFont="1" applyFill="1" applyBorder="1" applyAlignment="1">
      <alignment horizontal="center" vertical="top" wrapText="1"/>
    </xf>
    <xf numFmtId="0" fontId="41" fillId="0" borderId="33" xfId="0" applyFont="1" applyBorder="1" applyAlignment="1">
      <alignment horizontal="left" vertical="center" wrapText="1"/>
    </xf>
    <xf numFmtId="169" fontId="6" fillId="4" borderId="31" xfId="1" applyNumberFormat="1" applyFont="1" applyFill="1" applyBorder="1" applyAlignment="1">
      <alignment horizontal="left" vertical="center"/>
    </xf>
    <xf numFmtId="168" fontId="5" fillId="13" borderId="31" xfId="1" applyNumberFormat="1" applyFont="1" applyFill="1" applyBorder="1" applyAlignment="1" applyProtection="1">
      <alignment horizontal="left" vertical="center"/>
      <protection locked="0"/>
    </xf>
    <xf numFmtId="168" fontId="24" fillId="13" borderId="31" xfId="1" applyNumberFormat="1" applyFont="1" applyFill="1" applyBorder="1" applyAlignment="1" applyProtection="1">
      <alignment horizontal="left" vertical="center"/>
      <protection locked="0"/>
    </xf>
    <xf numFmtId="9" fontId="5" fillId="12" borderId="45" xfId="2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top" wrapText="1"/>
    </xf>
    <xf numFmtId="0" fontId="5" fillId="12" borderId="46" xfId="0" applyFont="1" applyFill="1" applyBorder="1" applyAlignment="1">
      <alignment horizontal="left" vertical="center" wrapText="1"/>
    </xf>
    <xf numFmtId="168" fontId="22" fillId="10" borderId="47" xfId="40" applyNumberFormat="1" applyBorder="1" applyAlignment="1" applyProtection="1">
      <alignment horizontal="left" vertical="center"/>
    </xf>
    <xf numFmtId="44" fontId="22" fillId="10" borderId="47" xfId="40" applyNumberFormat="1" applyBorder="1" applyAlignment="1">
      <alignment horizontal="left" vertical="center"/>
    </xf>
    <xf numFmtId="0" fontId="30" fillId="5" borderId="3" xfId="26" applyFont="1" applyFill="1" applyBorder="1" applyAlignment="1" applyProtection="1">
      <alignment horizontal="center" vertical="top"/>
      <protection locked="0"/>
    </xf>
    <xf numFmtId="0" fontId="30" fillId="5" borderId="22" xfId="26" applyFont="1" applyFill="1" applyBorder="1" applyAlignment="1" applyProtection="1">
      <alignment horizontal="center" vertical="top"/>
      <protection locked="0"/>
    </xf>
    <xf numFmtId="0" fontId="30" fillId="5" borderId="23" xfId="26" applyFont="1" applyFill="1" applyBorder="1" applyAlignment="1" applyProtection="1">
      <alignment horizontal="center" vertical="top"/>
      <protection locked="0"/>
    </xf>
    <xf numFmtId="0" fontId="30" fillId="5" borderId="20" xfId="26" applyFont="1" applyFill="1" applyBorder="1" applyAlignment="1" applyProtection="1">
      <alignment horizontal="center" vertical="top"/>
      <protection locked="0"/>
    </xf>
    <xf numFmtId="0" fontId="7" fillId="0" borderId="5" xfId="0" applyFont="1" applyBorder="1" applyAlignment="1">
      <alignment horizontal="right" vertical="top" wrapText="1"/>
    </xf>
    <xf numFmtId="0" fontId="0" fillId="0" borderId="6" xfId="0" applyBorder="1"/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0" fillId="4" borderId="6" xfId="0" applyFill="1" applyBorder="1" applyAlignment="1">
      <alignment wrapText="1"/>
    </xf>
    <xf numFmtId="0" fontId="0" fillId="4" borderId="44" xfId="0" applyFill="1" applyBorder="1" applyAlignment="1">
      <alignment wrapText="1"/>
    </xf>
    <xf numFmtId="0" fontId="37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0" fillId="5" borderId="18" xfId="26" applyFont="1" applyFill="1" applyBorder="1" applyAlignment="1" applyProtection="1">
      <alignment horizontal="center" vertical="top"/>
      <protection locked="0"/>
    </xf>
    <xf numFmtId="0" fontId="30" fillId="5" borderId="21" xfId="26" applyFont="1" applyFill="1" applyBorder="1" applyAlignment="1" applyProtection="1">
      <alignment horizontal="center" vertical="top"/>
      <protection locked="0"/>
    </xf>
  </cellXfs>
  <cellStyles count="62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3" xfId="60" xr:uid="{00000000-0005-0000-0000-000007000000}"/>
    <cellStyle name="Euro" xfId="14" xr:uid="{00000000-0005-0000-0000-000008000000}"/>
    <cellStyle name="Euro 2" xfId="15" xr:uid="{00000000-0005-0000-0000-000009000000}"/>
    <cellStyle name="Euro 2 2" xfId="47" xr:uid="{00000000-0005-0000-0000-00000A000000}"/>
    <cellStyle name="Euro 3" xfId="28" xr:uid="{00000000-0005-0000-0000-00000B000000}"/>
    <cellStyle name="Excel Built-in Normal" xfId="31" xr:uid="{00000000-0005-0000-0000-00000C000000}"/>
    <cellStyle name="Explanatory Text 2" xfId="32" xr:uid="{00000000-0005-0000-0000-00000D000000}"/>
    <cellStyle name="Heading 1 2" xfId="33" xr:uid="{00000000-0005-0000-0000-00000E000000}"/>
    <cellStyle name="Heading 2 2" xfId="34" xr:uid="{00000000-0005-0000-0000-00000F000000}"/>
    <cellStyle name="Heading 3 2" xfId="35" xr:uid="{00000000-0005-0000-0000-000010000000}"/>
    <cellStyle name="Heading 4 2" xfId="36" xr:uid="{00000000-0005-0000-0000-000011000000}"/>
    <cellStyle name="Hyperlink 2" xfId="5" xr:uid="{00000000-0005-0000-0000-000012000000}"/>
    <cellStyle name="Input 2" xfId="37" xr:uid="{00000000-0005-0000-0000-000013000000}"/>
    <cellStyle name="Komma 2" xfId="27" xr:uid="{00000000-0005-0000-0000-000014000000}"/>
    <cellStyle name="Komma 2 2" xfId="48" xr:uid="{00000000-0005-0000-0000-000015000000}"/>
    <cellStyle name="Komma 3" xfId="38" xr:uid="{00000000-0005-0000-0000-000016000000}"/>
    <cellStyle name="Normal 2" xfId="6" xr:uid="{00000000-0005-0000-0000-000018000000}"/>
    <cellStyle name="Normal 2 2" xfId="11" xr:uid="{00000000-0005-0000-0000-000019000000}"/>
    <cellStyle name="Normal 2 2 2" xfId="44" xr:uid="{00000000-0005-0000-0000-00001A000000}"/>
    <cellStyle name="Normal 2 3" xfId="16" xr:uid="{00000000-0005-0000-0000-00001B000000}"/>
    <cellStyle name="Normal 2 3 2" xfId="49" xr:uid="{00000000-0005-0000-0000-00001C000000}"/>
    <cellStyle name="Normal 2 4" xfId="17" xr:uid="{00000000-0005-0000-0000-00001D000000}"/>
    <cellStyle name="Normal 2 4 2" xfId="50" xr:uid="{00000000-0005-0000-0000-00001E000000}"/>
    <cellStyle name="Normal 2 5" xfId="18" xr:uid="{00000000-0005-0000-0000-00001F000000}"/>
    <cellStyle name="Normal 2 5 2" xfId="51" xr:uid="{00000000-0005-0000-0000-000020000000}"/>
    <cellStyle name="Normal 2 6" xfId="19" xr:uid="{00000000-0005-0000-0000-000021000000}"/>
    <cellStyle name="Normal 2 6 2" xfId="52" xr:uid="{00000000-0005-0000-0000-000022000000}"/>
    <cellStyle name="Normal 2 7" xfId="61" xr:uid="{00000000-0005-0000-0000-000023000000}"/>
    <cellStyle name="Normal 3" xfId="4" xr:uid="{00000000-0005-0000-0000-000024000000}"/>
    <cellStyle name="Normal 3 2" xfId="53" xr:uid="{00000000-0005-0000-0000-000025000000}"/>
    <cellStyle name="Normal 4" xfId="20" xr:uid="{00000000-0005-0000-0000-000026000000}"/>
    <cellStyle name="Normal 4 2" xfId="54" xr:uid="{00000000-0005-0000-0000-000027000000}"/>
    <cellStyle name="Normal 5" xfId="21" xr:uid="{00000000-0005-0000-0000-000028000000}"/>
    <cellStyle name="Normal 5 2" xfId="55" xr:uid="{00000000-0005-0000-0000-000029000000}"/>
    <cellStyle name="Normal 6" xfId="22" xr:uid="{00000000-0005-0000-0000-00002A000000}"/>
    <cellStyle name="Normal 6 2" xfId="56" xr:uid="{00000000-0005-0000-0000-00002B000000}"/>
    <cellStyle name="Normal 7" xfId="23" xr:uid="{00000000-0005-0000-0000-00002C000000}"/>
    <cellStyle name="Normal 7 2" xfId="57" xr:uid="{00000000-0005-0000-0000-00002D000000}"/>
    <cellStyle name="Note 2" xfId="39" xr:uid="{00000000-0005-0000-0000-00002E000000}"/>
    <cellStyle name="Output 2" xfId="40" xr:uid="{00000000-0005-0000-0000-00002F000000}"/>
    <cellStyle name="Percent 2" xfId="58" xr:uid="{00000000-0005-0000-0000-000031000000}"/>
    <cellStyle name="Procent" xfId="2" builtinId="5"/>
    <cellStyle name="Procent 2" xfId="41" xr:uid="{00000000-0005-0000-0000-000032000000}"/>
    <cellStyle name="Procent 3" xfId="42" xr:uid="{00000000-0005-0000-0000-000033000000}"/>
    <cellStyle name="Standaard" xfId="0" builtinId="0"/>
    <cellStyle name="Standaard 2" xfId="3" xr:uid="{00000000-0005-0000-0000-000034000000}"/>
    <cellStyle name="Standaard 2 2" xfId="26" xr:uid="{00000000-0005-0000-0000-000035000000}"/>
    <cellStyle name="Standaard 3" xfId="7" xr:uid="{00000000-0005-0000-0000-000036000000}"/>
    <cellStyle name="Standaard 3 2" xfId="13" xr:uid="{00000000-0005-0000-0000-000037000000}"/>
    <cellStyle name="Standaard 3 2 2" xfId="59" xr:uid="{00000000-0005-0000-0000-000038000000}"/>
    <cellStyle name="Standaard 3 3" xfId="24" xr:uid="{00000000-0005-0000-0000-000039000000}"/>
    <cellStyle name="Standaard 4" xfId="10" xr:uid="{00000000-0005-0000-0000-00003A000000}"/>
    <cellStyle name="Standaard 4 2" xfId="25" xr:uid="{00000000-0005-0000-0000-00003B000000}"/>
    <cellStyle name="Standaard 5" xfId="45" xr:uid="{00000000-0005-0000-0000-00003C000000}"/>
    <cellStyle name="Valuta" xfId="1" builtinId="4"/>
    <cellStyle name="Valuta 2" xfId="43" xr:uid="{00000000-0005-0000-0000-00003D000000}"/>
  </cellStyles>
  <dxfs count="0"/>
  <tableStyles count="0" defaultTableStyle="TableStyleMedium2" defaultPivotStyle="PivotStyleLight16"/>
  <colors>
    <mruColors>
      <color rgb="FFFFFFCC"/>
      <color rgb="FFCC6600"/>
      <color rgb="FFCC3300"/>
      <color rgb="FFCC00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42"/>
  <sheetViews>
    <sheetView tabSelected="1" zoomScale="70" zoomScaleNormal="70" workbookViewId="0">
      <pane xSplit="1" topLeftCell="B1" activePane="topRight" state="frozen"/>
      <selection pane="topRight" activeCell="Q13" sqref="Q13"/>
    </sheetView>
  </sheetViews>
  <sheetFormatPr defaultRowHeight="14.4" x14ac:dyDescent="0.3"/>
  <cols>
    <col min="1" max="1" width="11.44140625" style="13" customWidth="1"/>
    <col min="2" max="2" width="12" style="13" customWidth="1"/>
    <col min="3" max="4" width="11.44140625" customWidth="1"/>
    <col min="5" max="5" width="17.88671875" customWidth="1"/>
    <col min="6" max="6" width="43.5546875" style="1" customWidth="1"/>
    <col min="7" max="7" width="12.44140625" style="1" customWidth="1"/>
    <col min="8" max="8" width="12.5546875" style="50" customWidth="1"/>
    <col min="9" max="10" width="10.88671875" bestFit="1" customWidth="1"/>
    <col min="11" max="11" width="19.5546875" customWidth="1"/>
    <col min="12" max="12" width="18.109375" customWidth="1"/>
    <col min="13" max="13" width="19.109375" customWidth="1"/>
    <col min="14" max="14" width="16.77734375" customWidth="1"/>
    <col min="15" max="15" width="15.5546875" customWidth="1"/>
    <col min="16" max="16" width="15.88671875" customWidth="1"/>
    <col min="17" max="17" width="11.88671875" style="13" customWidth="1"/>
    <col min="18" max="18" width="18" style="13" customWidth="1"/>
    <col min="19" max="20" width="18.109375" style="13" customWidth="1"/>
    <col min="21" max="21" width="22.44140625" customWidth="1"/>
    <col min="22" max="22" width="22.33203125" customWidth="1"/>
    <col min="23" max="23" width="21.5546875" customWidth="1"/>
  </cols>
  <sheetData>
    <row r="1" spans="1:23" ht="119.4" customHeight="1" thickBot="1" x14ac:dyDescent="0.35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0"/>
      <c r="W1" s="100"/>
    </row>
    <row r="2" spans="1:23" ht="32.1" customHeight="1" thickBot="1" x14ac:dyDescent="0.35">
      <c r="A2" s="20"/>
      <c r="B2" s="20"/>
      <c r="C2" s="16"/>
      <c r="D2" s="16"/>
      <c r="E2" s="5"/>
      <c r="F2" s="5"/>
      <c r="G2" s="5"/>
      <c r="H2" s="18"/>
      <c r="I2" s="5"/>
      <c r="J2" s="5"/>
      <c r="K2" s="5"/>
      <c r="L2" s="5"/>
      <c r="M2" s="5"/>
      <c r="N2" s="5"/>
      <c r="O2" s="5"/>
      <c r="P2" s="5"/>
      <c r="Q2" s="20"/>
      <c r="R2" s="20"/>
      <c r="S2" s="20"/>
      <c r="T2" s="20"/>
      <c r="U2" s="4"/>
      <c r="V2" s="4"/>
      <c r="W2" s="4"/>
    </row>
    <row r="3" spans="1:23" ht="16.5" customHeight="1" thickBot="1" x14ac:dyDescent="0.35">
      <c r="A3" s="101" t="s">
        <v>1</v>
      </c>
      <c r="B3" s="102"/>
      <c r="C3" s="102"/>
      <c r="D3" s="102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4"/>
      <c r="R3" s="103"/>
      <c r="S3" s="103"/>
      <c r="T3" s="103"/>
      <c r="U3" s="103"/>
      <c r="V3" s="103"/>
      <c r="W3" s="103"/>
    </row>
    <row r="4" spans="1:23" ht="161.25" customHeight="1" thickBot="1" x14ac:dyDescent="0.35">
      <c r="A4" s="85" t="s">
        <v>45</v>
      </c>
      <c r="B4" s="23" t="s">
        <v>46</v>
      </c>
      <c r="C4" s="23" t="s">
        <v>47</v>
      </c>
      <c r="D4" s="85" t="s">
        <v>48</v>
      </c>
      <c r="E4" s="33" t="s">
        <v>2</v>
      </c>
      <c r="F4" s="34" t="s">
        <v>3</v>
      </c>
      <c r="G4" s="63" t="s">
        <v>4</v>
      </c>
      <c r="H4" s="73" t="s">
        <v>5</v>
      </c>
      <c r="I4" s="33" t="s">
        <v>6</v>
      </c>
      <c r="J4" s="34" t="s">
        <v>7</v>
      </c>
      <c r="K4" s="85" t="s">
        <v>49</v>
      </c>
      <c r="L4" s="23" t="s">
        <v>50</v>
      </c>
      <c r="M4" s="23" t="s">
        <v>51</v>
      </c>
      <c r="N4" s="85" t="s">
        <v>52</v>
      </c>
      <c r="O4" s="23" t="s">
        <v>55</v>
      </c>
      <c r="P4" s="23" t="s">
        <v>58</v>
      </c>
      <c r="Q4" s="91" t="s">
        <v>8</v>
      </c>
      <c r="R4" s="85" t="s">
        <v>53</v>
      </c>
      <c r="S4" s="23" t="s">
        <v>56</v>
      </c>
      <c r="T4" s="23" t="s">
        <v>59</v>
      </c>
      <c r="U4" s="24" t="s">
        <v>54</v>
      </c>
      <c r="V4" s="24" t="s">
        <v>57</v>
      </c>
      <c r="W4" s="24" t="s">
        <v>60</v>
      </c>
    </row>
    <row r="5" spans="1:23" s="12" customFormat="1" ht="13.8" x14ac:dyDescent="0.3">
      <c r="A5" s="26"/>
      <c r="B5" s="29"/>
      <c r="C5" s="29"/>
      <c r="D5" s="30"/>
      <c r="E5" s="45"/>
      <c r="F5" s="46"/>
      <c r="G5" s="46"/>
      <c r="H5" s="47"/>
      <c r="I5" s="31"/>
      <c r="J5" s="7"/>
      <c r="K5" s="27"/>
      <c r="L5" s="27"/>
      <c r="M5" s="27"/>
      <c r="N5" s="27"/>
      <c r="O5" s="27"/>
      <c r="P5" s="27"/>
      <c r="Q5" s="90"/>
      <c r="R5" s="64"/>
      <c r="S5" s="64"/>
      <c r="T5" s="64"/>
      <c r="U5" s="66"/>
      <c r="V5" s="67"/>
      <c r="W5" s="67"/>
    </row>
    <row r="6" spans="1:23" s="39" customFormat="1" x14ac:dyDescent="0.3">
      <c r="A6" s="74">
        <v>970</v>
      </c>
      <c r="B6" s="74">
        <v>970</v>
      </c>
      <c r="C6" s="74">
        <v>970</v>
      </c>
      <c r="D6" s="74">
        <v>970</v>
      </c>
      <c r="E6" s="37" t="s">
        <v>9</v>
      </c>
      <c r="F6" s="38" t="s">
        <v>10</v>
      </c>
      <c r="G6" s="38" t="s">
        <v>11</v>
      </c>
      <c r="H6" s="19" t="s">
        <v>12</v>
      </c>
      <c r="I6" s="35">
        <v>45536</v>
      </c>
      <c r="J6" s="36">
        <v>46630</v>
      </c>
      <c r="K6" s="88">
        <v>0</v>
      </c>
      <c r="L6" s="89">
        <v>0</v>
      </c>
      <c r="M6" s="89">
        <v>0</v>
      </c>
      <c r="N6" s="93">
        <f>K6*12</f>
        <v>0</v>
      </c>
      <c r="O6" s="93">
        <f>L6*12</f>
        <v>0</v>
      </c>
      <c r="P6" s="93">
        <f>M6*12</f>
        <v>0</v>
      </c>
      <c r="Q6" s="25">
        <v>0</v>
      </c>
      <c r="R6" s="94">
        <f>N6*(Q6+100%)</f>
        <v>0</v>
      </c>
      <c r="S6" s="94">
        <f>O6*(Q6+100%)</f>
        <v>0</v>
      </c>
      <c r="T6" s="94">
        <f>P6*(Q6+100%)</f>
        <v>0</v>
      </c>
      <c r="U6" s="68">
        <f>A6*R6</f>
        <v>0</v>
      </c>
      <c r="V6" s="68">
        <f>A6*S6</f>
        <v>0</v>
      </c>
      <c r="W6" s="68">
        <f>A6*T6</f>
        <v>0</v>
      </c>
    </row>
    <row r="7" spans="1:23" s="39" customFormat="1" x14ac:dyDescent="0.3">
      <c r="A7" s="74">
        <v>1</v>
      </c>
      <c r="B7" s="74">
        <v>1</v>
      </c>
      <c r="C7" s="74">
        <v>1</v>
      </c>
      <c r="D7" s="74">
        <v>1</v>
      </c>
      <c r="E7" s="37" t="s">
        <v>13</v>
      </c>
      <c r="F7" s="86" t="s">
        <v>14</v>
      </c>
      <c r="G7" s="38" t="s">
        <v>11</v>
      </c>
      <c r="H7" s="19" t="s">
        <v>12</v>
      </c>
      <c r="I7" s="35">
        <v>45536</v>
      </c>
      <c r="J7" s="36">
        <v>46630</v>
      </c>
      <c r="K7" s="88">
        <v>0</v>
      </c>
      <c r="L7" s="89">
        <v>0</v>
      </c>
      <c r="M7" s="89">
        <v>0</v>
      </c>
      <c r="N7" s="93">
        <f t="shared" ref="N7:N18" si="0">K7*12</f>
        <v>0</v>
      </c>
      <c r="O7" s="93">
        <f>L7*12</f>
        <v>0</v>
      </c>
      <c r="P7" s="93">
        <f>M7*12</f>
        <v>0</v>
      </c>
      <c r="Q7" s="25">
        <v>0</v>
      </c>
      <c r="R7" s="94">
        <f>N7*(Q7+100%)</f>
        <v>0</v>
      </c>
      <c r="S7" s="94">
        <f>O7*(Q7+100%)</f>
        <v>0</v>
      </c>
      <c r="T7" s="94">
        <f>P7*(Q7+100%)</f>
        <v>0</v>
      </c>
      <c r="U7" s="87">
        <f>A7*R7</f>
        <v>0</v>
      </c>
      <c r="V7" s="68">
        <f>A7*S7</f>
        <v>0</v>
      </c>
      <c r="W7" s="68">
        <f>A7*T7</f>
        <v>0</v>
      </c>
    </row>
    <row r="8" spans="1:23" s="39" customFormat="1" x14ac:dyDescent="0.3">
      <c r="A8" s="74">
        <v>715</v>
      </c>
      <c r="B8" s="74">
        <v>715</v>
      </c>
      <c r="C8" s="74">
        <v>715</v>
      </c>
      <c r="D8" s="74">
        <v>715</v>
      </c>
      <c r="E8" s="37" t="s">
        <v>15</v>
      </c>
      <c r="F8" s="38" t="s">
        <v>16</v>
      </c>
      <c r="G8" s="38" t="s">
        <v>11</v>
      </c>
      <c r="H8" s="19" t="s">
        <v>12</v>
      </c>
      <c r="I8" s="35">
        <v>45536</v>
      </c>
      <c r="J8" s="36">
        <v>46630</v>
      </c>
      <c r="K8" s="88">
        <v>0</v>
      </c>
      <c r="L8" s="88">
        <v>0</v>
      </c>
      <c r="M8" s="88">
        <v>0</v>
      </c>
      <c r="N8" s="93">
        <f t="shared" si="0"/>
        <v>0</v>
      </c>
      <c r="O8" s="93">
        <f>L8*12</f>
        <v>0</v>
      </c>
      <c r="P8" s="93">
        <f>M8*12</f>
        <v>0</v>
      </c>
      <c r="Q8" s="25">
        <v>0</v>
      </c>
      <c r="R8" s="94">
        <f>N8*(Q8+100%)</f>
        <v>0</v>
      </c>
      <c r="S8" s="94">
        <f>O8*(Q8+100%)</f>
        <v>0</v>
      </c>
      <c r="T8" s="94">
        <f>P8*(Q8+100%)</f>
        <v>0</v>
      </c>
      <c r="U8" s="68">
        <f>A8*R8</f>
        <v>0</v>
      </c>
      <c r="V8" s="68">
        <f>A8*S8</f>
        <v>0</v>
      </c>
      <c r="W8" s="68">
        <f>A8*T8</f>
        <v>0</v>
      </c>
    </row>
    <row r="9" spans="1:23" s="39" customFormat="1" x14ac:dyDescent="0.3">
      <c r="A9" s="74">
        <v>715</v>
      </c>
      <c r="B9" s="74">
        <v>715</v>
      </c>
      <c r="C9" s="74">
        <v>715</v>
      </c>
      <c r="D9" s="74">
        <v>715</v>
      </c>
      <c r="E9" s="37" t="s">
        <v>17</v>
      </c>
      <c r="F9" s="38" t="s">
        <v>18</v>
      </c>
      <c r="G9" s="38" t="s">
        <v>11</v>
      </c>
      <c r="H9" s="19" t="s">
        <v>12</v>
      </c>
      <c r="I9" s="35">
        <v>45536</v>
      </c>
      <c r="J9" s="36">
        <v>46630</v>
      </c>
      <c r="K9" s="88">
        <v>0</v>
      </c>
      <c r="L9" s="88">
        <v>0</v>
      </c>
      <c r="M9" s="88">
        <v>0</v>
      </c>
      <c r="N9" s="93">
        <f t="shared" si="0"/>
        <v>0</v>
      </c>
      <c r="O9" s="93">
        <f>L9*12</f>
        <v>0</v>
      </c>
      <c r="P9" s="93">
        <f>M9*12</f>
        <v>0</v>
      </c>
      <c r="Q9" s="25">
        <v>0</v>
      </c>
      <c r="R9" s="94">
        <f>N9*(Q9+100%)</f>
        <v>0</v>
      </c>
      <c r="S9" s="94">
        <f>O9*(Q9+100%)</f>
        <v>0</v>
      </c>
      <c r="T9" s="94">
        <f>P9*(Q9+100%)</f>
        <v>0</v>
      </c>
      <c r="U9" s="68">
        <f>A9*R9</f>
        <v>0</v>
      </c>
      <c r="V9" s="68">
        <f>A9*S9</f>
        <v>0</v>
      </c>
      <c r="W9" s="68">
        <f>A9*T9</f>
        <v>0</v>
      </c>
    </row>
    <row r="10" spans="1:23" s="39" customFormat="1" x14ac:dyDescent="0.3">
      <c r="A10" s="74">
        <v>1</v>
      </c>
      <c r="B10" s="74">
        <v>1</v>
      </c>
      <c r="C10" s="74">
        <v>1</v>
      </c>
      <c r="D10" s="74">
        <v>1</v>
      </c>
      <c r="E10" s="37" t="s">
        <v>19</v>
      </c>
      <c r="F10" s="38" t="s">
        <v>20</v>
      </c>
      <c r="G10" s="38" t="s">
        <v>11</v>
      </c>
      <c r="H10" s="19" t="s">
        <v>12</v>
      </c>
      <c r="I10" s="35">
        <v>45536</v>
      </c>
      <c r="J10" s="36">
        <v>46630</v>
      </c>
      <c r="K10" s="88">
        <v>0</v>
      </c>
      <c r="L10" s="89">
        <v>0</v>
      </c>
      <c r="M10" s="89">
        <v>0</v>
      </c>
      <c r="N10" s="93">
        <f t="shared" si="0"/>
        <v>0</v>
      </c>
      <c r="O10" s="93">
        <f>L10*12</f>
        <v>0</v>
      </c>
      <c r="P10" s="93">
        <f>M10*12</f>
        <v>0</v>
      </c>
      <c r="Q10" s="25">
        <v>0</v>
      </c>
      <c r="R10" s="94">
        <f>N10*(Q10+100%)</f>
        <v>0</v>
      </c>
      <c r="S10" s="94">
        <f>O10*(Q10+100%)</f>
        <v>0</v>
      </c>
      <c r="T10" s="94">
        <f>P10*(Q10+100%)</f>
        <v>0</v>
      </c>
      <c r="U10" s="68">
        <f>A10*R10</f>
        <v>0</v>
      </c>
      <c r="V10" s="68">
        <f>A10*S10</f>
        <v>0</v>
      </c>
      <c r="W10" s="68">
        <f>A10*T10</f>
        <v>0</v>
      </c>
    </row>
    <row r="11" spans="1:23" s="39" customFormat="1" x14ac:dyDescent="0.3">
      <c r="A11" s="74">
        <v>1</v>
      </c>
      <c r="B11" s="74">
        <v>1</v>
      </c>
      <c r="C11" s="74">
        <v>1</v>
      </c>
      <c r="D11" s="74">
        <v>1</v>
      </c>
      <c r="E11" s="37" t="s">
        <v>21</v>
      </c>
      <c r="F11" s="38" t="s">
        <v>22</v>
      </c>
      <c r="G11" s="38" t="s">
        <v>11</v>
      </c>
      <c r="H11" s="19" t="s">
        <v>12</v>
      </c>
      <c r="I11" s="35">
        <v>45536</v>
      </c>
      <c r="J11" s="36">
        <v>46630</v>
      </c>
      <c r="K11" s="88">
        <v>0</v>
      </c>
      <c r="L11" s="89">
        <v>0</v>
      </c>
      <c r="M11" s="89">
        <v>0</v>
      </c>
      <c r="N11" s="93">
        <f t="shared" si="0"/>
        <v>0</v>
      </c>
      <c r="O11" s="93">
        <f>L11*12</f>
        <v>0</v>
      </c>
      <c r="P11" s="93">
        <f>M11*12</f>
        <v>0</v>
      </c>
      <c r="Q11" s="25">
        <v>0</v>
      </c>
      <c r="R11" s="94">
        <f>N11*(Q11+100%)</f>
        <v>0</v>
      </c>
      <c r="S11" s="94">
        <f>O11*(Q11+100%)</f>
        <v>0</v>
      </c>
      <c r="T11" s="94">
        <f>P11*(Q11+100%)</f>
        <v>0</v>
      </c>
      <c r="U11" s="68">
        <f>A11*R11</f>
        <v>0</v>
      </c>
      <c r="V11" s="68">
        <f>A11*S11</f>
        <v>0</v>
      </c>
      <c r="W11" s="68">
        <f>A11*T11</f>
        <v>0</v>
      </c>
    </row>
    <row r="12" spans="1:23" s="39" customFormat="1" x14ac:dyDescent="0.3">
      <c r="A12" s="74">
        <v>28</v>
      </c>
      <c r="B12" s="74">
        <v>28</v>
      </c>
      <c r="C12" s="74">
        <v>28</v>
      </c>
      <c r="D12" s="74">
        <v>28</v>
      </c>
      <c r="E12" s="37" t="s">
        <v>23</v>
      </c>
      <c r="F12" s="38" t="s">
        <v>24</v>
      </c>
      <c r="G12" s="38" t="s">
        <v>11</v>
      </c>
      <c r="H12" s="19" t="s">
        <v>12</v>
      </c>
      <c r="I12" s="35">
        <v>45536</v>
      </c>
      <c r="J12" s="36">
        <v>46630</v>
      </c>
      <c r="K12" s="88">
        <v>0</v>
      </c>
      <c r="L12" s="89">
        <v>0</v>
      </c>
      <c r="M12" s="89">
        <v>0</v>
      </c>
      <c r="N12" s="93">
        <f t="shared" si="0"/>
        <v>0</v>
      </c>
      <c r="O12" s="93">
        <f t="shared" ref="O12:O15" si="1">L12*12</f>
        <v>0</v>
      </c>
      <c r="P12" s="93">
        <f t="shared" ref="P12:P15" si="2">M12*12</f>
        <v>0</v>
      </c>
      <c r="Q12" s="25">
        <v>0</v>
      </c>
      <c r="R12" s="94">
        <f>N12*(Q12+100%)</f>
        <v>0</v>
      </c>
      <c r="S12" s="94">
        <f>O12*(Q12+100%)</f>
        <v>0</v>
      </c>
      <c r="T12" s="94">
        <f>P12*(Q12+100%)</f>
        <v>0</v>
      </c>
      <c r="U12" s="68">
        <f>A12*R12</f>
        <v>0</v>
      </c>
      <c r="V12" s="68">
        <f>A12*S12</f>
        <v>0</v>
      </c>
      <c r="W12" s="68">
        <f>A12*T12</f>
        <v>0</v>
      </c>
    </row>
    <row r="13" spans="1:23" s="39" customFormat="1" x14ac:dyDescent="0.3">
      <c r="A13" s="74">
        <v>2</v>
      </c>
      <c r="B13" s="74">
        <v>2</v>
      </c>
      <c r="C13" s="74">
        <v>2</v>
      </c>
      <c r="D13" s="74">
        <v>2</v>
      </c>
      <c r="E13" s="37" t="s">
        <v>25</v>
      </c>
      <c r="F13" s="38" t="s">
        <v>26</v>
      </c>
      <c r="G13" s="38" t="s">
        <v>11</v>
      </c>
      <c r="H13" s="19" t="s">
        <v>12</v>
      </c>
      <c r="I13" s="35">
        <v>45536</v>
      </c>
      <c r="J13" s="36">
        <v>46630</v>
      </c>
      <c r="K13" s="88">
        <v>0</v>
      </c>
      <c r="L13" s="89">
        <v>0</v>
      </c>
      <c r="M13" s="89">
        <v>0</v>
      </c>
      <c r="N13" s="93">
        <f t="shared" si="0"/>
        <v>0</v>
      </c>
      <c r="O13" s="93">
        <f t="shared" si="1"/>
        <v>0</v>
      </c>
      <c r="P13" s="93">
        <f t="shared" si="2"/>
        <v>0</v>
      </c>
      <c r="Q13" s="25">
        <v>0</v>
      </c>
      <c r="R13" s="94">
        <f>N13*(Q13+100%)</f>
        <v>0</v>
      </c>
      <c r="S13" s="94">
        <f>O13*(Q13+100%)</f>
        <v>0</v>
      </c>
      <c r="T13" s="94">
        <f>P13*(Q13+100%)</f>
        <v>0</v>
      </c>
      <c r="U13" s="68">
        <f>A13*R13</f>
        <v>0</v>
      </c>
      <c r="V13" s="68">
        <f>A13*S13</f>
        <v>0</v>
      </c>
      <c r="W13" s="68">
        <f>A13*T13</f>
        <v>0</v>
      </c>
    </row>
    <row r="14" spans="1:23" s="39" customFormat="1" x14ac:dyDescent="0.3">
      <c r="A14" s="74">
        <v>1</v>
      </c>
      <c r="B14" s="74">
        <v>1</v>
      </c>
      <c r="C14" s="74">
        <v>1</v>
      </c>
      <c r="D14" s="74">
        <v>1</v>
      </c>
      <c r="E14" s="37" t="s">
        <v>27</v>
      </c>
      <c r="F14" s="38" t="s">
        <v>28</v>
      </c>
      <c r="G14" s="38" t="s">
        <v>11</v>
      </c>
      <c r="H14" s="19" t="s">
        <v>12</v>
      </c>
      <c r="I14" s="35">
        <v>45536</v>
      </c>
      <c r="J14" s="36">
        <v>46630</v>
      </c>
      <c r="K14" s="88">
        <v>0</v>
      </c>
      <c r="L14" s="89">
        <v>0</v>
      </c>
      <c r="M14" s="89">
        <v>0</v>
      </c>
      <c r="N14" s="93">
        <f t="shared" si="0"/>
        <v>0</v>
      </c>
      <c r="O14" s="93">
        <f t="shared" si="1"/>
        <v>0</v>
      </c>
      <c r="P14" s="93">
        <f t="shared" si="2"/>
        <v>0</v>
      </c>
      <c r="Q14" s="25">
        <v>0</v>
      </c>
      <c r="R14" s="94">
        <f>N14*(Q14+100%)</f>
        <v>0</v>
      </c>
      <c r="S14" s="94">
        <f>O14*(Q14+100%)</f>
        <v>0</v>
      </c>
      <c r="T14" s="94">
        <f>P14*(Q14+100%)</f>
        <v>0</v>
      </c>
      <c r="U14" s="68">
        <f>A14*R14</f>
        <v>0</v>
      </c>
      <c r="V14" s="68">
        <f>A14*S14</f>
        <v>0</v>
      </c>
      <c r="W14" s="68">
        <f>A14*T14</f>
        <v>0</v>
      </c>
    </row>
    <row r="15" spans="1:23" s="39" customFormat="1" x14ac:dyDescent="0.3">
      <c r="A15" s="74">
        <v>1</v>
      </c>
      <c r="B15" s="74">
        <v>1</v>
      </c>
      <c r="C15" s="74">
        <v>1</v>
      </c>
      <c r="D15" s="74">
        <v>1</v>
      </c>
      <c r="E15" s="37" t="s">
        <v>29</v>
      </c>
      <c r="F15" s="38" t="s">
        <v>30</v>
      </c>
      <c r="G15" s="38" t="s">
        <v>11</v>
      </c>
      <c r="H15" s="19" t="s">
        <v>12</v>
      </c>
      <c r="I15" s="35">
        <v>45536</v>
      </c>
      <c r="J15" s="36">
        <v>46630</v>
      </c>
      <c r="K15" s="88">
        <v>0</v>
      </c>
      <c r="L15" s="89">
        <v>0</v>
      </c>
      <c r="M15" s="89">
        <v>0</v>
      </c>
      <c r="N15" s="93">
        <f t="shared" si="0"/>
        <v>0</v>
      </c>
      <c r="O15" s="93">
        <f t="shared" si="1"/>
        <v>0</v>
      </c>
      <c r="P15" s="93">
        <f t="shared" si="2"/>
        <v>0</v>
      </c>
      <c r="Q15" s="25">
        <v>0</v>
      </c>
      <c r="R15" s="94">
        <f>N15*(Q15+100%)</f>
        <v>0</v>
      </c>
      <c r="S15" s="94">
        <f>O15*(Q15+100%)</f>
        <v>0</v>
      </c>
      <c r="T15" s="94">
        <f>P15*(Q15+100%)</f>
        <v>0</v>
      </c>
      <c r="U15" s="68">
        <f>A15*R15</f>
        <v>0</v>
      </c>
      <c r="V15" s="68">
        <f>A15*S15</f>
        <v>0</v>
      </c>
      <c r="W15" s="68">
        <f>A15*T15</f>
        <v>0</v>
      </c>
    </row>
    <row r="16" spans="1:23" s="39" customFormat="1" x14ac:dyDescent="0.3">
      <c r="A16" s="74">
        <v>1</v>
      </c>
      <c r="B16" s="74">
        <v>1</v>
      </c>
      <c r="C16" s="74">
        <v>1</v>
      </c>
      <c r="D16" s="74">
        <v>1</v>
      </c>
      <c r="E16" s="37" t="s">
        <v>31</v>
      </c>
      <c r="F16" s="38" t="s">
        <v>32</v>
      </c>
      <c r="G16" s="38" t="s">
        <v>11</v>
      </c>
      <c r="H16" s="19" t="s">
        <v>12</v>
      </c>
      <c r="I16" s="35">
        <v>45536</v>
      </c>
      <c r="J16" s="36">
        <v>46630</v>
      </c>
      <c r="K16" s="88">
        <v>0</v>
      </c>
      <c r="L16" s="89">
        <v>0</v>
      </c>
      <c r="M16" s="89">
        <v>0</v>
      </c>
      <c r="N16" s="93">
        <f t="shared" si="0"/>
        <v>0</v>
      </c>
      <c r="O16" s="93">
        <f t="shared" ref="O16" si="3">L16*12</f>
        <v>0</v>
      </c>
      <c r="P16" s="93">
        <f t="shared" ref="P16" si="4">M16*12</f>
        <v>0</v>
      </c>
      <c r="Q16" s="25">
        <v>0</v>
      </c>
      <c r="R16" s="94">
        <f>N16*(Q16+100%)</f>
        <v>0</v>
      </c>
      <c r="S16" s="94">
        <f>O16*(Q16+100%)</f>
        <v>0</v>
      </c>
      <c r="T16" s="94">
        <f>P16*(Q16+100%)</f>
        <v>0</v>
      </c>
      <c r="U16" s="68">
        <f>A16*R16</f>
        <v>0</v>
      </c>
      <c r="V16" s="68">
        <f>A16*S16</f>
        <v>0</v>
      </c>
      <c r="W16" s="68">
        <f>A16*T16</f>
        <v>0</v>
      </c>
    </row>
    <row r="17" spans="1:23" s="39" customFormat="1" x14ac:dyDescent="0.3">
      <c r="A17" s="74">
        <v>1</v>
      </c>
      <c r="B17" s="74">
        <v>1</v>
      </c>
      <c r="C17" s="74">
        <v>1</v>
      </c>
      <c r="D17" s="74">
        <v>1</v>
      </c>
      <c r="E17" s="37" t="s">
        <v>33</v>
      </c>
      <c r="F17" s="38" t="s">
        <v>34</v>
      </c>
      <c r="G17" s="38" t="s">
        <v>11</v>
      </c>
      <c r="H17" s="19" t="s">
        <v>12</v>
      </c>
      <c r="I17" s="35">
        <v>45536</v>
      </c>
      <c r="J17" s="36">
        <v>46630</v>
      </c>
      <c r="K17" s="88">
        <v>0</v>
      </c>
      <c r="L17" s="89">
        <v>0</v>
      </c>
      <c r="M17" s="89">
        <v>0</v>
      </c>
      <c r="N17" s="93">
        <f t="shared" si="0"/>
        <v>0</v>
      </c>
      <c r="O17" s="93">
        <f t="shared" ref="O17" si="5">L17*12</f>
        <v>0</v>
      </c>
      <c r="P17" s="93">
        <f t="shared" ref="P17" si="6">M17*12</f>
        <v>0</v>
      </c>
      <c r="Q17" s="25">
        <v>0</v>
      </c>
      <c r="R17" s="94">
        <f>N17*(Q17+100%)</f>
        <v>0</v>
      </c>
      <c r="S17" s="94">
        <f>O17*(Q17+100%)</f>
        <v>0</v>
      </c>
      <c r="T17" s="94">
        <f>P17*(Q17+100%)</f>
        <v>0</v>
      </c>
      <c r="U17" s="68">
        <f>A17*R17</f>
        <v>0</v>
      </c>
      <c r="V17" s="68">
        <f>A17*S17</f>
        <v>0</v>
      </c>
      <c r="W17" s="68">
        <f>A17*T17</f>
        <v>0</v>
      </c>
    </row>
    <row r="18" spans="1:23" s="61" customFormat="1" x14ac:dyDescent="0.3">
      <c r="A18" s="74">
        <v>2</v>
      </c>
      <c r="B18" s="74">
        <v>2</v>
      </c>
      <c r="C18" s="74">
        <v>2</v>
      </c>
      <c r="D18" s="74">
        <v>2</v>
      </c>
      <c r="E18" s="37" t="s">
        <v>35</v>
      </c>
      <c r="F18" s="38" t="s">
        <v>36</v>
      </c>
      <c r="G18" s="38" t="s">
        <v>11</v>
      </c>
      <c r="H18" s="19" t="s">
        <v>12</v>
      </c>
      <c r="I18" s="35">
        <v>45536</v>
      </c>
      <c r="J18" s="36">
        <v>46630</v>
      </c>
      <c r="K18" s="88">
        <v>0</v>
      </c>
      <c r="L18" s="89">
        <v>0</v>
      </c>
      <c r="M18" s="89">
        <v>0</v>
      </c>
      <c r="N18" s="93">
        <f t="shared" si="0"/>
        <v>0</v>
      </c>
      <c r="O18" s="93">
        <f t="shared" ref="O18" si="7">L18*12</f>
        <v>0</v>
      </c>
      <c r="P18" s="93">
        <f t="shared" ref="P18" si="8">M18*12</f>
        <v>0</v>
      </c>
      <c r="Q18" s="25">
        <v>0</v>
      </c>
      <c r="R18" s="94">
        <f>N18*(Q18+100%)</f>
        <v>0</v>
      </c>
      <c r="S18" s="94">
        <f>O18*(Q18+100%)</f>
        <v>0</v>
      </c>
      <c r="T18" s="94">
        <f>P18*(Q18+100%)</f>
        <v>0</v>
      </c>
      <c r="U18" s="68">
        <f>A18*R18</f>
        <v>0</v>
      </c>
      <c r="V18" s="68">
        <f>A18*S18</f>
        <v>0</v>
      </c>
      <c r="W18" s="68">
        <f>A18*T18</f>
        <v>0</v>
      </c>
    </row>
    <row r="19" spans="1:23" s="12" customFormat="1" thickBot="1" x14ac:dyDescent="0.35">
      <c r="A19" s="55"/>
      <c r="B19" s="56"/>
      <c r="C19" s="57"/>
      <c r="D19" s="58"/>
      <c r="E19" s="59"/>
      <c r="F19" s="40"/>
      <c r="G19" s="62"/>
      <c r="H19" s="48"/>
      <c r="I19" s="92"/>
      <c r="J19" s="41"/>
      <c r="K19" s="28"/>
      <c r="L19" s="28"/>
      <c r="M19" s="28"/>
      <c r="N19" s="28"/>
      <c r="O19" s="28"/>
      <c r="P19" s="28"/>
      <c r="Q19" s="42"/>
      <c r="R19" s="65"/>
      <c r="S19" s="65"/>
      <c r="T19" s="65"/>
      <c r="U19" s="69"/>
      <c r="V19" s="70"/>
      <c r="W19" s="70"/>
    </row>
    <row r="20" spans="1:23" ht="14.4" customHeight="1" thickBot="1" x14ac:dyDescent="0.35">
      <c r="A20" s="99" t="s">
        <v>37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9">
        <f>SUM(U6:U18)</f>
        <v>0</v>
      </c>
      <c r="V20" s="9">
        <f>SUM(V6:V18)</f>
        <v>0</v>
      </c>
      <c r="W20" s="10">
        <f>SUM(W6:W18)</f>
        <v>0</v>
      </c>
    </row>
    <row r="21" spans="1:23" ht="18" thickBot="1" x14ac:dyDescent="0.35">
      <c r="A21" s="53"/>
      <c r="B21" s="54"/>
      <c r="C21" s="43"/>
      <c r="D21" s="43"/>
      <c r="E21" s="44"/>
      <c r="F21" s="43"/>
      <c r="G21" s="43"/>
      <c r="H21" s="49"/>
      <c r="I21" s="44"/>
      <c r="J21" s="44"/>
      <c r="K21" s="44"/>
      <c r="L21" s="44"/>
      <c r="M21" s="44"/>
      <c r="N21" s="44"/>
      <c r="O21" s="44"/>
      <c r="P21" s="44"/>
      <c r="Q21" s="71"/>
      <c r="R21" s="71"/>
      <c r="S21" s="71"/>
      <c r="T21" s="71"/>
      <c r="U21" s="8">
        <f>U20+V20+W20</f>
        <v>0</v>
      </c>
      <c r="V21" s="60"/>
      <c r="W21" s="60"/>
    </row>
    <row r="22" spans="1:23" ht="17.399999999999999" x14ac:dyDescent="0.3">
      <c r="A22" s="21"/>
      <c r="B22" s="21"/>
      <c r="C22" s="1"/>
      <c r="D22" s="1"/>
      <c r="Q22" s="72"/>
      <c r="R22" s="72"/>
      <c r="S22" s="72"/>
      <c r="T22" s="72"/>
      <c r="U22" s="3"/>
      <c r="V22" s="2"/>
      <c r="W22" s="2"/>
    </row>
    <row r="23" spans="1:23" x14ac:dyDescent="0.3">
      <c r="B23" s="22"/>
      <c r="C23" s="17"/>
      <c r="D23" s="17"/>
      <c r="F23" s="32" t="s">
        <v>38</v>
      </c>
    </row>
    <row r="24" spans="1:23" x14ac:dyDescent="0.3">
      <c r="B24" s="14"/>
      <c r="C24" s="6"/>
      <c r="D24" s="6"/>
      <c r="E24" s="6"/>
      <c r="F24" s="52" t="s">
        <v>39</v>
      </c>
      <c r="G24" s="11"/>
      <c r="H24" s="51"/>
      <c r="I24" s="6"/>
      <c r="J24" s="6"/>
      <c r="K24" s="6"/>
      <c r="L24" s="6"/>
      <c r="M24" s="6"/>
      <c r="N24" s="6"/>
      <c r="O24" s="6"/>
      <c r="P24" s="6"/>
    </row>
    <row r="25" spans="1:23" x14ac:dyDescent="0.3">
      <c r="B25" s="14"/>
      <c r="C25" s="6"/>
      <c r="D25" s="6"/>
      <c r="E25" s="6"/>
      <c r="F25" s="80"/>
      <c r="G25" s="11"/>
      <c r="H25" s="51"/>
      <c r="I25" s="6"/>
      <c r="J25" s="6"/>
      <c r="K25" s="6"/>
      <c r="L25" s="6"/>
      <c r="M25" s="6"/>
      <c r="N25" s="6"/>
      <c r="O25" s="6"/>
      <c r="P25" s="6"/>
    </row>
    <row r="26" spans="1:23" x14ac:dyDescent="0.3">
      <c r="C26" s="6"/>
      <c r="D26" s="6"/>
      <c r="U26" s="15"/>
    </row>
    <row r="27" spans="1:23" x14ac:dyDescent="0.3">
      <c r="C27" s="6"/>
      <c r="D27" s="6"/>
      <c r="F27" s="80"/>
      <c r="U27" s="15"/>
    </row>
    <row r="28" spans="1:23" x14ac:dyDescent="0.3">
      <c r="C28" s="6"/>
      <c r="D28" s="6"/>
      <c r="F28" s="80"/>
      <c r="U28" s="15"/>
    </row>
    <row r="29" spans="1:23" x14ac:dyDescent="0.3">
      <c r="C29" s="6"/>
      <c r="D29" s="6"/>
      <c r="U29" s="15"/>
    </row>
    <row r="30" spans="1:23" ht="15" thickBot="1" x14ac:dyDescent="0.35">
      <c r="C30" s="6"/>
      <c r="D30" s="6"/>
      <c r="F30" s="52"/>
      <c r="U30" s="15"/>
    </row>
    <row r="31" spans="1:23" x14ac:dyDescent="0.3">
      <c r="F31" s="75" t="s">
        <v>40</v>
      </c>
      <c r="G31" s="76"/>
      <c r="H31" s="107"/>
      <c r="I31" s="108"/>
      <c r="J31" s="108"/>
      <c r="K31" s="108"/>
      <c r="L31" s="108"/>
      <c r="M31" s="108"/>
      <c r="N31" s="108"/>
      <c r="O31" s="108"/>
      <c r="P31" s="108"/>
    </row>
    <row r="32" spans="1:23" x14ac:dyDescent="0.3">
      <c r="F32" s="81" t="s">
        <v>41</v>
      </c>
      <c r="G32" s="77"/>
      <c r="H32" s="97"/>
      <c r="I32" s="98"/>
      <c r="J32" s="98"/>
      <c r="K32" s="98"/>
      <c r="L32" s="98"/>
      <c r="M32" s="98"/>
      <c r="N32" s="98"/>
      <c r="O32" s="98"/>
      <c r="P32" s="98"/>
    </row>
    <row r="33" spans="6:16" x14ac:dyDescent="0.3">
      <c r="F33" s="81" t="s">
        <v>42</v>
      </c>
      <c r="G33" s="77"/>
      <c r="H33" s="97"/>
      <c r="I33" s="98"/>
      <c r="J33" s="98"/>
      <c r="K33" s="98"/>
      <c r="L33" s="98"/>
      <c r="M33" s="98"/>
      <c r="N33" s="98"/>
      <c r="O33" s="98"/>
      <c r="P33" s="98"/>
    </row>
    <row r="34" spans="6:16" x14ac:dyDescent="0.3">
      <c r="F34" s="81" t="s">
        <v>43</v>
      </c>
      <c r="G34" s="77"/>
      <c r="H34" s="97"/>
      <c r="I34" s="98"/>
      <c r="J34" s="98"/>
      <c r="K34" s="98"/>
      <c r="L34" s="98"/>
      <c r="M34" s="98"/>
      <c r="N34" s="98"/>
      <c r="O34" s="98"/>
      <c r="P34" s="98"/>
    </row>
    <row r="35" spans="6:16" ht="117.75" customHeight="1" thickBot="1" x14ac:dyDescent="0.35">
      <c r="F35" s="78" t="s">
        <v>44</v>
      </c>
      <c r="G35" s="79"/>
      <c r="H35" s="95"/>
      <c r="I35" s="96"/>
      <c r="J35" s="96"/>
      <c r="K35" s="96"/>
      <c r="L35" s="96"/>
      <c r="M35" s="96"/>
      <c r="N35" s="96"/>
      <c r="O35" s="96"/>
      <c r="P35" s="96"/>
    </row>
    <row r="38" spans="6:16" ht="72.599999999999994" customHeight="1" x14ac:dyDescent="0.3">
      <c r="H38" s="1"/>
      <c r="I38" s="1"/>
      <c r="J38" s="1"/>
    </row>
    <row r="40" spans="6:16" x14ac:dyDescent="0.3">
      <c r="G40" s="83"/>
      <c r="H40" s="82"/>
      <c r="I40" s="82"/>
      <c r="J40" s="84"/>
    </row>
    <row r="41" spans="6:16" x14ac:dyDescent="0.3">
      <c r="G41" s="83"/>
      <c r="H41" s="83"/>
      <c r="I41" s="83"/>
      <c r="J41" s="83"/>
    </row>
    <row r="42" spans="6:16" x14ac:dyDescent="0.3">
      <c r="G42" s="83"/>
      <c r="H42" s="83"/>
      <c r="I42" s="83"/>
      <c r="J42" s="83"/>
    </row>
  </sheetData>
  <sheetProtection algorithmName="SHA-512" hashValue="ohC0NEu1LFMPt5LxPLQVV9tFYPQlhMzhGdUhvVlrhRVPi/l6ZRjV3CZ2GeRLYbtFPFZ5keBmQso370bXnjpoDg==" saltValue="D+lJTciAp5afTXeqCVM0yA==" spinCount="100000" sheet="1" selectLockedCells="1"/>
  <autoFilter ref="A4:W4" xr:uid="{00000000-0009-0000-0000-000000000000}"/>
  <mergeCells count="8">
    <mergeCell ref="H35:P35"/>
    <mergeCell ref="H34:P34"/>
    <mergeCell ref="A20:T20"/>
    <mergeCell ref="A3:W3"/>
    <mergeCell ref="A1:W1"/>
    <mergeCell ref="H33:P33"/>
    <mergeCell ref="H32:P32"/>
    <mergeCell ref="H31:P31"/>
  </mergeCells>
  <phoneticPr fontId="32" type="noConversion"/>
  <pageMargins left="0.7" right="0.7" top="0.75" bottom="0.75" header="0.3" footer="0.3"/>
  <pageSetup paperSize="8" orientation="landscape" r:id="rId1"/>
  <ignoredErrors>
    <ignoredError sqref="S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1122FA-4995-403D-BB05-1AE549CD9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DFD8A6-FDF0-4C54-84C8-0CE1DD57FE06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Microsoft - Scenario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te Rietmolen</dc:creator>
  <cp:keywords/>
  <dc:description/>
  <cp:lastModifiedBy>Stefan Smit</cp:lastModifiedBy>
  <cp:revision/>
  <dcterms:created xsi:type="dcterms:W3CDTF">2017-03-22T08:17:28Z</dcterms:created>
  <dcterms:modified xsi:type="dcterms:W3CDTF">2024-06-28T14:12:42Z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AuthorIds_UIVersion_3072">
    <vt:lpwstr>57</vt:lpwstr>
  </property>
  <property fmtid="{D5CDD505-2E9C-101B-9397-08002B2CF9AE}" pid="4" name="Order">
    <vt:r8>60300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LitTag">
    <vt:lpwstr/>
  </property>
  <property fmtid="{D5CDD505-2E9C-101B-9397-08002B2CF9AE}" pid="10" name="LitCategory">
    <vt:lpwstr/>
  </property>
  <property fmtid="{D5CDD505-2E9C-101B-9397-08002B2CF9AE}" pid="11" name="MediaServiceImageTags">
    <vt:lpwstr/>
  </property>
</Properties>
</file>