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theneum College Hageveld/Energie 2024/Aanbestedingsleidraad/"/>
    </mc:Choice>
  </mc:AlternateContent>
  <xr:revisionPtr revIDLastSave="663" documentId="8_{D924AC75-54D1-4703-874A-66D8C1E2F50B}" xr6:coauthVersionLast="47" xr6:coauthVersionMax="47" xr10:uidLastSave="{994B310E-E096-4AB4-BA32-E4F4F8F223C1}"/>
  <bookViews>
    <workbookView xWindow="-108" yWindow="-108" windowWidth="46296" windowHeight="25416" xr2:uid="{06ECCD35-BE4C-4F31-B37E-986AD459979B}"/>
  </bookViews>
  <sheets>
    <sheet name="Calculatie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0" i="1"/>
  <c r="H9" i="1"/>
  <c r="E17" i="1"/>
  <c r="D17" i="1"/>
  <c r="C17" i="1"/>
  <c r="H17" i="1" s="1"/>
  <c r="D12" i="1"/>
  <c r="C12" i="1"/>
  <c r="E12" i="1"/>
  <c r="H12" i="1" l="1"/>
  <c r="C20" i="1" s="1"/>
</calcChain>
</file>

<file path=xl/sharedStrings.xml><?xml version="1.0" encoding="utf-8"?>
<sst xmlns="http://schemas.openxmlformats.org/spreadsheetml/2006/main" count="43" uniqueCount="25">
  <si>
    <t>Elektra</t>
  </si>
  <si>
    <t>Hoogtarief</t>
  </si>
  <si>
    <t>Laagtarief</t>
  </si>
  <si>
    <t>Soort</t>
  </si>
  <si>
    <t>Totaal</t>
  </si>
  <si>
    <t>Verduurzaming</t>
  </si>
  <si>
    <t>Gas</t>
  </si>
  <si>
    <t>Inschrijver:</t>
  </si>
  <si>
    <t xml:space="preserve">Datum:           </t>
  </si>
  <si>
    <t xml:space="preserve">Naam:           </t>
  </si>
  <si>
    <t>Handtekening:</t>
  </si>
  <si>
    <t>Levering gas (Geprofieleerd)</t>
  </si>
  <si>
    <t>Kosten GvO's - Bos-gecompenseerd gas</t>
  </si>
  <si>
    <t>Kosten GvO's - EU wind of zonne-energie</t>
  </si>
  <si>
    <t>Fictieve Inschrijfsom:</t>
  </si>
  <si>
    <t>Bijlage 5 - Prijzenblad</t>
  </si>
  <si>
    <t>Volume Atheneum College Hageveld</t>
  </si>
  <si>
    <t>Volume Dr. Aletta Jacobs College</t>
  </si>
  <si>
    <t>Referentie: 2024/3004JB</t>
  </si>
  <si>
    <t>Inkooptarief 2025 / 2026 - Per kWh</t>
  </si>
  <si>
    <t>Inkooptarief 2025 / 2026 - Per m3</t>
  </si>
  <si>
    <t>Opslag per kWh</t>
  </si>
  <si>
    <t>Opslag per m3</t>
  </si>
  <si>
    <t>Tarieven 2 jaar vast</t>
  </si>
  <si>
    <t>Symbio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</si>
</sst>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0" fillId="4" borderId="1" xfId="0" applyFill="1" applyBorder="1"/>
    <xf numFmtId="0" fontId="2" fillId="3" borderId="3" xfId="0" applyFont="1" applyFill="1" applyBorder="1" applyAlignment="1">
      <alignment horizontal="center"/>
    </xf>
    <xf numFmtId="44" fontId="0" fillId="4" borderId="2" xfId="2" applyFont="1" applyFill="1" applyBorder="1" applyAlignment="1">
      <alignment horizontal="center"/>
    </xf>
    <xf numFmtId="43" fontId="6" fillId="0" borderId="0" xfId="1" applyFont="1"/>
    <xf numFmtId="0" fontId="6" fillId="0" borderId="0" xfId="0" applyFont="1"/>
    <xf numFmtId="0" fontId="3" fillId="4" borderId="1" xfId="0" applyFont="1" applyFill="1" applyBorder="1"/>
    <xf numFmtId="0" fontId="3" fillId="4" borderId="1" xfId="0" applyFont="1" applyFill="1" applyBorder="1" applyAlignment="1">
      <alignment horizontal="left" vertical="top"/>
    </xf>
    <xf numFmtId="3" fontId="0" fillId="4" borderId="1" xfId="0" applyNumberFormat="1" applyFill="1" applyBorder="1" applyAlignment="1">
      <alignment horizontal="center"/>
    </xf>
    <xf numFmtId="44" fontId="0" fillId="5" borderId="1" xfId="2" applyFont="1" applyFill="1" applyBorder="1" applyAlignment="1">
      <alignment horizontal="center"/>
    </xf>
    <xf numFmtId="0" fontId="8" fillId="7" borderId="0" xfId="0" applyFont="1" applyFill="1"/>
    <xf numFmtId="0" fontId="7" fillId="7" borderId="0" xfId="0" applyFont="1" applyFill="1"/>
    <xf numFmtId="44" fontId="9" fillId="0" borderId="0" xfId="0" applyNumberFormat="1" applyFont="1"/>
    <xf numFmtId="44" fontId="11" fillId="6" borderId="0" xfId="0" applyNumberFormat="1" applyFont="1" applyFill="1"/>
    <xf numFmtId="0" fontId="10" fillId="0" borderId="0" xfId="0" applyFont="1" applyAlignment="1">
      <alignment horizontal="right"/>
    </xf>
    <xf numFmtId="0" fontId="2" fillId="3" borderId="3" xfId="0" applyFont="1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7" fillId="7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285750</xdr:colOff>
      <xdr:row>4</xdr:row>
      <xdr:rowOff>76200</xdr:rowOff>
    </xdr:from>
    <xdr:to>
      <xdr:col>11</xdr:col>
      <xdr:colOff>729343</xdr:colOff>
      <xdr:row>10</xdr:row>
      <xdr:rowOff>5938</xdr:rowOff>
    </xdr:to>
    <xdr:pic>
      <xdr:nvPicPr>
        <xdr:cNvPr id="2" name="Afbeelding 1" descr="Atheneum College Hageveld - Brite Wireless Expertise">
          <a:extLst>
            <a:ext uri="{FF2B5EF4-FFF2-40B4-BE49-F238E27FC236}">
              <a16:creationId xmlns:a16="http://schemas.microsoft.com/office/drawing/2014/main" id="{79586A8F-11CF-74DD-FC16-0929E6591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16607" y="870857"/>
          <a:ext cx="2892879" cy="15625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252133</xdr:colOff>
      <xdr:row>13</xdr:row>
      <xdr:rowOff>85805</xdr:rowOff>
    </xdr:from>
    <xdr:to>
      <xdr:col>11</xdr:col>
      <xdr:colOff>1335806</xdr:colOff>
      <xdr:row>18</xdr:row>
      <xdr:rowOff>44663</xdr:rowOff>
    </xdr:to>
    <xdr:pic>
      <xdr:nvPicPr>
        <xdr:cNvPr id="3" name="Afbeelding 2" descr="Welkom bij dr. Aletta Jacobs College - dr. Aletta Jacobs College">
          <a:extLst>
            <a:ext uri="{FF2B5EF4-FFF2-40B4-BE49-F238E27FC236}">
              <a16:creationId xmlns:a16="http://schemas.microsoft.com/office/drawing/2014/main" id="{AAFBCCB4-8B04-3EE7-00DA-71FDCC40E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82990" y="3144691"/>
          <a:ext cx="3532959" cy="96034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84611</xdr:colOff>
      <xdr:row>20</xdr:row>
      <xdr:rowOff>129639</xdr:rowOff>
    </xdr:from>
    <xdr:to>
      <xdr:col>11</xdr:col>
      <xdr:colOff>1180217</xdr:colOff>
      <xdr:row>24</xdr:row>
      <xdr:rowOff>52103</xdr:rowOff>
    </xdr:to>
    <xdr:pic>
      <xdr:nvPicPr>
        <xdr:cNvPr id="4" name="Afbeelding 3" descr="Petra Oude Breuil – Hegeman – CPE-Enschede">
          <a:extLst>
            <a:ext uri="{FF2B5EF4-FFF2-40B4-BE49-F238E27FC236}">
              <a16:creationId xmlns:a16="http://schemas.microsoft.com/office/drawing/2014/main" id="{ABB8AE69-AF62-4841-CEA9-1D6D1099B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5468" y="4843153"/>
          <a:ext cx="3544892" cy="662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25FF-214C-4404-A41F-E677B199054A}">
  <dimension ref="B2:H26"/>
  <sheetViews>
    <sheetView showGridLines="0" tabSelected="1" zoomScale="70" zoomScaleNormal="70" workbookViewId="0">
      <selection activeCell="G9" sqref="G9"/>
    </sheetView>
  </sheetViews>
  <sheetFormatPr defaultRowHeight="14.4" x14ac:dyDescent="0.3"/>
  <cols>
    <col min="2" max="2" width="52" customWidth="1"/>
    <col min="3" max="3" width="48.6640625" customWidth="1"/>
    <col min="4" max="5" width="50.109375" customWidth="1"/>
    <col min="6" max="6" width="45.88671875" customWidth="1"/>
    <col min="7" max="7" width="55.5546875" style="21" customWidth="1"/>
    <col min="8" max="8" width="25.6640625" customWidth="1"/>
    <col min="10" max="10" width="20.6640625" customWidth="1"/>
    <col min="11" max="11" width="15.109375" customWidth="1"/>
    <col min="12" max="12" width="26.5546875" customWidth="1"/>
    <col min="13" max="13" width="17" customWidth="1"/>
  </cols>
  <sheetData>
    <row r="2" spans="2:8" ht="23.4" x14ac:dyDescent="0.45">
      <c r="B2" s="1" t="s">
        <v>15</v>
      </c>
    </row>
    <row r="3" spans="2:8" x14ac:dyDescent="0.3">
      <c r="B3" s="20" t="s">
        <v>18</v>
      </c>
    </row>
    <row r="4" spans="2:8" ht="10.199999999999999" customHeight="1" x14ac:dyDescent="0.3"/>
    <row r="5" spans="2:8" ht="21.75" customHeight="1" x14ac:dyDescent="0.35">
      <c r="H5" s="15"/>
    </row>
    <row r="6" spans="2:8" ht="45.75" customHeight="1" x14ac:dyDescent="0.55000000000000004">
      <c r="B6" s="13" t="s">
        <v>23</v>
      </c>
      <c r="C6" s="14"/>
      <c r="D6" s="14"/>
      <c r="E6" s="14"/>
      <c r="F6" s="14"/>
      <c r="G6" s="22"/>
      <c r="H6" s="14"/>
    </row>
    <row r="7" spans="2:8" ht="18" x14ac:dyDescent="0.35">
      <c r="B7" s="23" t="s">
        <v>0</v>
      </c>
      <c r="C7" s="23"/>
      <c r="D7" s="23"/>
      <c r="E7" s="23"/>
      <c r="F7" s="23"/>
      <c r="G7" s="23"/>
      <c r="H7" s="23"/>
    </row>
    <row r="8" spans="2:8" x14ac:dyDescent="0.3">
      <c r="B8" s="2" t="s">
        <v>3</v>
      </c>
      <c r="C8" s="5" t="s">
        <v>16</v>
      </c>
      <c r="D8" s="5" t="s">
        <v>17</v>
      </c>
      <c r="E8" s="5" t="s">
        <v>24</v>
      </c>
      <c r="F8" s="5" t="s">
        <v>19</v>
      </c>
      <c r="G8" s="5" t="s">
        <v>21</v>
      </c>
      <c r="H8" s="3" t="s">
        <v>4</v>
      </c>
    </row>
    <row r="9" spans="2:8" x14ac:dyDescent="0.3">
      <c r="B9" s="4" t="s">
        <v>1</v>
      </c>
      <c r="C9" s="11">
        <v>261777</v>
      </c>
      <c r="D9" s="11">
        <v>286164</v>
      </c>
      <c r="E9" s="11">
        <v>602889</v>
      </c>
      <c r="F9" s="12"/>
      <c r="G9" s="12"/>
      <c r="H9" s="6">
        <f>SUM(C9:E9)*SUM(F9:G9)</f>
        <v>0</v>
      </c>
    </row>
    <row r="10" spans="2:8" x14ac:dyDescent="0.3">
      <c r="B10" s="4" t="s">
        <v>2</v>
      </c>
      <c r="C10" s="11">
        <v>112329</v>
      </c>
      <c r="D10" s="11">
        <v>198147</v>
      </c>
      <c r="E10" s="11">
        <v>209072</v>
      </c>
      <c r="F10" s="12">
        <v>0</v>
      </c>
      <c r="G10" s="12">
        <v>0</v>
      </c>
      <c r="H10" s="6">
        <f>SUM(C10:E10)*SUM(F10:G10)</f>
        <v>0</v>
      </c>
    </row>
    <row r="11" spans="2:8" ht="16.95" customHeight="1" x14ac:dyDescent="0.3">
      <c r="B11" s="18" t="s">
        <v>5</v>
      </c>
      <c r="C11" s="5" t="s">
        <v>16</v>
      </c>
      <c r="D11" s="5" t="s">
        <v>17</v>
      </c>
      <c r="E11" s="5" t="s">
        <v>24</v>
      </c>
      <c r="F11" s="5" t="s">
        <v>19</v>
      </c>
      <c r="G11" s="5" t="s">
        <v>21</v>
      </c>
      <c r="H11" s="3" t="s">
        <v>4</v>
      </c>
    </row>
    <row r="12" spans="2:8" x14ac:dyDescent="0.3">
      <c r="B12" s="4" t="s">
        <v>13</v>
      </c>
      <c r="C12" s="11">
        <f t="shared" ref="C12:D12" si="0">SUM(C9:C10)</f>
        <v>374106</v>
      </c>
      <c r="D12" s="11">
        <f t="shared" si="0"/>
        <v>484311</v>
      </c>
      <c r="E12" s="11">
        <f>SUM(E9:E10)</f>
        <v>811961</v>
      </c>
      <c r="F12" s="12">
        <v>0</v>
      </c>
      <c r="G12" s="12">
        <v>0</v>
      </c>
      <c r="H12" s="6">
        <f>SUM(C12:E12)*SUM(F12:G12)</f>
        <v>0</v>
      </c>
    </row>
    <row r="13" spans="2:8" ht="18" x14ac:dyDescent="0.35">
      <c r="B13" s="23" t="s">
        <v>6</v>
      </c>
      <c r="C13" s="23"/>
      <c r="D13" s="23"/>
      <c r="E13" s="23"/>
      <c r="F13" s="23"/>
      <c r="G13" s="23"/>
      <c r="H13" s="23"/>
    </row>
    <row r="14" spans="2:8" x14ac:dyDescent="0.3">
      <c r="B14" s="2" t="s">
        <v>3</v>
      </c>
      <c r="C14" s="5" t="s">
        <v>16</v>
      </c>
      <c r="D14" s="5" t="s">
        <v>17</v>
      </c>
      <c r="E14" s="5" t="s">
        <v>24</v>
      </c>
      <c r="F14" s="5" t="s">
        <v>20</v>
      </c>
      <c r="G14" s="5" t="s">
        <v>22</v>
      </c>
      <c r="H14" s="3" t="s">
        <v>4</v>
      </c>
    </row>
    <row r="15" spans="2:8" x14ac:dyDescent="0.3">
      <c r="B15" s="4" t="s">
        <v>11</v>
      </c>
      <c r="C15" s="11">
        <v>85429</v>
      </c>
      <c r="D15" s="11">
        <v>55016</v>
      </c>
      <c r="E15" s="11">
        <v>466835</v>
      </c>
      <c r="F15" s="12">
        <v>0</v>
      </c>
      <c r="G15" s="12">
        <v>0</v>
      </c>
      <c r="H15" s="6">
        <f>SUM(C15:E15)*SUM(F15:G15)</f>
        <v>0</v>
      </c>
    </row>
    <row r="16" spans="2:8" ht="16.95" customHeight="1" x14ac:dyDescent="0.3">
      <c r="B16" s="18" t="s">
        <v>5</v>
      </c>
      <c r="C16" s="5" t="s">
        <v>16</v>
      </c>
      <c r="D16" s="5" t="s">
        <v>17</v>
      </c>
      <c r="E16" s="5" t="s">
        <v>24</v>
      </c>
      <c r="F16" s="5" t="s">
        <v>20</v>
      </c>
      <c r="G16" s="5" t="s">
        <v>22</v>
      </c>
      <c r="H16" s="3" t="s">
        <v>4</v>
      </c>
    </row>
    <row r="17" spans="2:8" x14ac:dyDescent="0.3">
      <c r="B17" s="4" t="s">
        <v>12</v>
      </c>
      <c r="C17" s="11">
        <f>C15</f>
        <v>85429</v>
      </c>
      <c r="D17" s="11">
        <f t="shared" ref="D17:E17" si="1">D15</f>
        <v>55016</v>
      </c>
      <c r="E17" s="11">
        <f t="shared" si="1"/>
        <v>466835</v>
      </c>
      <c r="F17" s="12"/>
      <c r="G17" s="12">
        <v>0</v>
      </c>
      <c r="H17" s="6">
        <f>SUM(C17:E17)*SUM(F17:G17)</f>
        <v>0</v>
      </c>
    </row>
    <row r="18" spans="2:8" ht="18" x14ac:dyDescent="0.35">
      <c r="H18" s="15"/>
    </row>
    <row r="19" spans="2:8" ht="18" x14ac:dyDescent="0.35">
      <c r="H19" s="15"/>
    </row>
    <row r="20" spans="2:8" ht="33.6" x14ac:dyDescent="0.65">
      <c r="B20" s="17" t="s">
        <v>14</v>
      </c>
      <c r="C20" s="16">
        <f>SUM(H9:H10,H12,H15,H17)</f>
        <v>0</v>
      </c>
    </row>
    <row r="22" spans="2:8" x14ac:dyDescent="0.3">
      <c r="B22" s="7"/>
      <c r="C22" s="8"/>
    </row>
    <row r="23" spans="2:8" x14ac:dyDescent="0.3">
      <c r="B23" s="9" t="s">
        <v>7</v>
      </c>
      <c r="C23" s="19"/>
    </row>
    <row r="24" spans="2:8" x14ac:dyDescent="0.3">
      <c r="B24" s="9" t="s">
        <v>8</v>
      </c>
      <c r="C24" s="19"/>
    </row>
    <row r="25" spans="2:8" x14ac:dyDescent="0.3">
      <c r="B25" s="9" t="s">
        <v>9</v>
      </c>
      <c r="C25" s="19"/>
    </row>
    <row r="26" spans="2:8" ht="58.2" customHeight="1" x14ac:dyDescent="0.3">
      <c r="B26" s="10" t="s">
        <v>10</v>
      </c>
      <c r="C26" s="19"/>
    </row>
  </sheetData>
  <mergeCells count="2">
    <mergeCell ref="B7:H7"/>
    <mergeCell ref="B13:H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3E2420-C4F0-44C7-AA49-39AB343C269A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536D26C2-FB64-4D1E-A57A-195ED8893B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7FD37B-2DE0-4A70-9E50-E40F3F5F9D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2020-10-13T14:23:40Z</dcterms:created>
  <dcterms:modified xsi:type="dcterms:W3CDTF">2024-04-26T11:52:20Z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