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Thijmen\Dropbox\Emmaus College - Schoonmaak\Versie 1.2\"/>
    </mc:Choice>
  </mc:AlternateContent>
  <xr:revisionPtr revIDLastSave="0" documentId="8_{535C23AF-F780-40DC-B48C-52002D945622}" xr6:coauthVersionLast="47" xr6:coauthVersionMax="47" xr10:uidLastSave="{00000000-0000-0000-0000-000000000000}"/>
  <bookViews>
    <workbookView xWindow="10950" yWindow="0" windowWidth="27555" windowHeight="20985" activeTab="4" xr2:uid="{A6AE9C38-9FF8-4F97-879C-2CDA2BCF0AF1}"/>
  </bookViews>
  <sheets>
    <sheet name="Voorblad" sheetId="1" r:id="rId1"/>
    <sheet name="Recapitulatie" sheetId="2" r:id="rId2"/>
    <sheet name="Ruimtestaat" sheetId="3" r:id="rId3"/>
    <sheet name="Glasbewassing" sheetId="4" r:id="rId4"/>
    <sheet name="Periodiek - Vloer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5" l="1"/>
  <c r="J11" i="2" s="1"/>
  <c r="J13" i="2" s="1"/>
  <c r="E15" i="5"/>
  <c r="E16" i="5"/>
  <c r="E17" i="5"/>
  <c r="E7" i="5"/>
  <c r="E8" i="5"/>
  <c r="E9" i="5"/>
  <c r="E10" i="5"/>
  <c r="E11" i="5"/>
  <c r="E12" i="5"/>
  <c r="E13" i="5"/>
  <c r="E6" i="5"/>
  <c r="F257" i="3"/>
  <c r="I197" i="3"/>
  <c r="I7" i="3"/>
  <c r="I8" i="3"/>
  <c r="I9" i="3"/>
  <c r="J9" i="3" s="1"/>
  <c r="I10" i="3"/>
  <c r="J10" i="3" s="1"/>
  <c r="I11" i="3"/>
  <c r="J11" i="3" s="1"/>
  <c r="I12" i="3"/>
  <c r="J12" i="3" s="1"/>
  <c r="I13" i="3"/>
  <c r="J13" i="3" s="1"/>
  <c r="I14" i="3"/>
  <c r="J14" i="3" s="1"/>
  <c r="I15" i="3"/>
  <c r="J15" i="3" s="1"/>
  <c r="I16" i="3"/>
  <c r="J16" i="3" s="1"/>
  <c r="I17" i="3"/>
  <c r="J17" i="3" s="1"/>
  <c r="I18" i="3"/>
  <c r="J18" i="3" s="1"/>
  <c r="I19" i="3"/>
  <c r="J19" i="3" s="1"/>
  <c r="I20" i="3"/>
  <c r="J20" i="3" s="1"/>
  <c r="I21" i="3"/>
  <c r="J21" i="3" s="1"/>
  <c r="I22" i="3"/>
  <c r="J22" i="3" s="1"/>
  <c r="I23" i="3"/>
  <c r="I24" i="3"/>
  <c r="I25" i="3"/>
  <c r="I26" i="3"/>
  <c r="I27" i="3"/>
  <c r="I28" i="3"/>
  <c r="J28" i="3" s="1"/>
  <c r="I29" i="3"/>
  <c r="J29" i="3" s="1"/>
  <c r="I30" i="3"/>
  <c r="J30" i="3" s="1"/>
  <c r="I31" i="3"/>
  <c r="J31" i="3" s="1"/>
  <c r="I32" i="3"/>
  <c r="J32" i="3" s="1"/>
  <c r="I33" i="3"/>
  <c r="J33" i="3" s="1"/>
  <c r="I34" i="3"/>
  <c r="J34" i="3" s="1"/>
  <c r="I35" i="3"/>
  <c r="J35" i="3" s="1"/>
  <c r="I36" i="3"/>
  <c r="J36" i="3" s="1"/>
  <c r="I37" i="3"/>
  <c r="J37" i="3" s="1"/>
  <c r="I38" i="3"/>
  <c r="J38" i="3" s="1"/>
  <c r="I39" i="3"/>
  <c r="I40" i="3"/>
  <c r="I41" i="3"/>
  <c r="J41" i="3" s="1"/>
  <c r="I42" i="3"/>
  <c r="J42" i="3" s="1"/>
  <c r="I43" i="3"/>
  <c r="J43" i="3" s="1"/>
  <c r="I44" i="3"/>
  <c r="J44" i="3" s="1"/>
  <c r="I45" i="3"/>
  <c r="J45" i="3" s="1"/>
  <c r="I46" i="3"/>
  <c r="J46" i="3" s="1"/>
  <c r="I47" i="3"/>
  <c r="J47" i="3" s="1"/>
  <c r="I48" i="3"/>
  <c r="J48" i="3" s="1"/>
  <c r="I49" i="3"/>
  <c r="J49" i="3" s="1"/>
  <c r="I50" i="3"/>
  <c r="J50" i="3" s="1"/>
  <c r="I51" i="3"/>
  <c r="J51" i="3" s="1"/>
  <c r="I52" i="3"/>
  <c r="J52" i="3" s="1"/>
  <c r="I53" i="3"/>
  <c r="J53" i="3" s="1"/>
  <c r="I54" i="3"/>
  <c r="J54" i="3" s="1"/>
  <c r="I55" i="3"/>
  <c r="I56" i="3"/>
  <c r="I57" i="3"/>
  <c r="J57" i="3" s="1"/>
  <c r="I58" i="3"/>
  <c r="I59" i="3"/>
  <c r="J59" i="3" s="1"/>
  <c r="I60" i="3"/>
  <c r="J60" i="3" s="1"/>
  <c r="I61" i="3"/>
  <c r="J61" i="3" s="1"/>
  <c r="I62" i="3"/>
  <c r="J62" i="3" s="1"/>
  <c r="I63" i="3"/>
  <c r="J63" i="3" s="1"/>
  <c r="I64" i="3"/>
  <c r="J64" i="3" s="1"/>
  <c r="I65" i="3"/>
  <c r="J65" i="3" s="1"/>
  <c r="I66" i="3"/>
  <c r="J66" i="3" s="1"/>
  <c r="I67" i="3"/>
  <c r="J67" i="3" s="1"/>
  <c r="I68" i="3"/>
  <c r="J68" i="3" s="1"/>
  <c r="I69" i="3"/>
  <c r="J69" i="3" s="1"/>
  <c r="I70" i="3"/>
  <c r="J70" i="3" s="1"/>
  <c r="I71" i="3"/>
  <c r="J71" i="3" s="1"/>
  <c r="I72" i="3"/>
  <c r="I73" i="3"/>
  <c r="J73" i="3" s="1"/>
  <c r="I74" i="3"/>
  <c r="J74" i="3" s="1"/>
  <c r="I75" i="3"/>
  <c r="J75" i="3" s="1"/>
  <c r="I76" i="3"/>
  <c r="J76" i="3" s="1"/>
  <c r="I77" i="3"/>
  <c r="J77" i="3" s="1"/>
  <c r="I78" i="3"/>
  <c r="J78" i="3" s="1"/>
  <c r="I79" i="3"/>
  <c r="J79" i="3" s="1"/>
  <c r="I80" i="3"/>
  <c r="J80" i="3" s="1"/>
  <c r="I81" i="3"/>
  <c r="J81" i="3" s="1"/>
  <c r="I82" i="3"/>
  <c r="J82" i="3" s="1"/>
  <c r="I83" i="3"/>
  <c r="J83" i="3" s="1"/>
  <c r="I84" i="3"/>
  <c r="J84" i="3" s="1"/>
  <c r="I85" i="3"/>
  <c r="J85" i="3" s="1"/>
  <c r="I86" i="3"/>
  <c r="J86" i="3" s="1"/>
  <c r="I87" i="3"/>
  <c r="J87" i="3" s="1"/>
  <c r="I88" i="3"/>
  <c r="I89" i="3"/>
  <c r="J89" i="3" s="1"/>
  <c r="I90" i="3"/>
  <c r="J90" i="3" s="1"/>
  <c r="I91" i="3"/>
  <c r="J91" i="3" s="1"/>
  <c r="I92" i="3"/>
  <c r="J92" i="3" s="1"/>
  <c r="I93" i="3"/>
  <c r="J93" i="3" s="1"/>
  <c r="I94" i="3"/>
  <c r="J94" i="3" s="1"/>
  <c r="I95" i="3"/>
  <c r="J95" i="3" s="1"/>
  <c r="I96" i="3"/>
  <c r="J96" i="3" s="1"/>
  <c r="I97" i="3"/>
  <c r="J97" i="3" s="1"/>
  <c r="I98" i="3"/>
  <c r="J98" i="3" s="1"/>
  <c r="I99" i="3"/>
  <c r="J99" i="3" s="1"/>
  <c r="I100" i="3"/>
  <c r="J100" i="3" s="1"/>
  <c r="I101" i="3"/>
  <c r="J101" i="3" s="1"/>
  <c r="I102" i="3"/>
  <c r="J102" i="3" s="1"/>
  <c r="I103" i="3"/>
  <c r="J103" i="3" s="1"/>
  <c r="I104" i="3"/>
  <c r="J104" i="3" s="1"/>
  <c r="I105" i="3"/>
  <c r="I106" i="3"/>
  <c r="J106" i="3" s="1"/>
  <c r="I107" i="3"/>
  <c r="J107" i="3" s="1"/>
  <c r="I108" i="3"/>
  <c r="J108" i="3" s="1"/>
  <c r="I109" i="3"/>
  <c r="J109" i="3" s="1"/>
  <c r="I110" i="3"/>
  <c r="J110" i="3" s="1"/>
  <c r="I111" i="3"/>
  <c r="J111" i="3" s="1"/>
  <c r="I112" i="3"/>
  <c r="J112" i="3" s="1"/>
  <c r="I113" i="3"/>
  <c r="J113" i="3" s="1"/>
  <c r="I114" i="3"/>
  <c r="J114" i="3" s="1"/>
  <c r="I115" i="3"/>
  <c r="J115" i="3" s="1"/>
  <c r="I116" i="3"/>
  <c r="J116" i="3" s="1"/>
  <c r="I117" i="3"/>
  <c r="J117" i="3" s="1"/>
  <c r="I118" i="3"/>
  <c r="J118" i="3" s="1"/>
  <c r="I119" i="3"/>
  <c r="J119" i="3" s="1"/>
  <c r="I120" i="3"/>
  <c r="I121" i="3"/>
  <c r="I122" i="3"/>
  <c r="I123" i="3"/>
  <c r="J123" i="3" s="1"/>
  <c r="I124" i="3"/>
  <c r="J124" i="3" s="1"/>
  <c r="I125" i="3"/>
  <c r="J125" i="3" s="1"/>
  <c r="I126" i="3"/>
  <c r="J126" i="3" s="1"/>
  <c r="I127" i="3"/>
  <c r="J127" i="3" s="1"/>
  <c r="I128" i="3"/>
  <c r="J128" i="3" s="1"/>
  <c r="I129" i="3"/>
  <c r="J129" i="3" s="1"/>
  <c r="I130" i="3"/>
  <c r="J130" i="3" s="1"/>
  <c r="I131" i="3"/>
  <c r="J131" i="3" s="1"/>
  <c r="I132" i="3"/>
  <c r="J132" i="3" s="1"/>
  <c r="I133" i="3"/>
  <c r="J133" i="3" s="1"/>
  <c r="I134" i="3"/>
  <c r="J134" i="3" s="1"/>
  <c r="I135" i="3"/>
  <c r="J135" i="3" s="1"/>
  <c r="I136" i="3"/>
  <c r="I137" i="3"/>
  <c r="I138" i="3"/>
  <c r="J138" i="3" s="1"/>
  <c r="I139" i="3"/>
  <c r="J139" i="3" s="1"/>
  <c r="I140" i="3"/>
  <c r="J140" i="3" s="1"/>
  <c r="I141" i="3"/>
  <c r="J141" i="3" s="1"/>
  <c r="I142" i="3"/>
  <c r="J142" i="3" s="1"/>
  <c r="I143" i="3"/>
  <c r="J143" i="3" s="1"/>
  <c r="I144" i="3"/>
  <c r="J144" i="3" s="1"/>
  <c r="I145" i="3"/>
  <c r="J145" i="3" s="1"/>
  <c r="I146" i="3"/>
  <c r="J146" i="3" s="1"/>
  <c r="I147" i="3"/>
  <c r="J147" i="3" s="1"/>
  <c r="I148" i="3"/>
  <c r="J148" i="3" s="1"/>
  <c r="I149" i="3"/>
  <c r="J149" i="3" s="1"/>
  <c r="I150" i="3"/>
  <c r="J150" i="3" s="1"/>
  <c r="I151" i="3"/>
  <c r="I152" i="3"/>
  <c r="I153" i="3"/>
  <c r="I154" i="3"/>
  <c r="J154" i="3" s="1"/>
  <c r="I155" i="3"/>
  <c r="J155" i="3" s="1"/>
  <c r="I156" i="3"/>
  <c r="J156" i="3" s="1"/>
  <c r="I157" i="3"/>
  <c r="J157" i="3" s="1"/>
  <c r="I158" i="3"/>
  <c r="J158" i="3" s="1"/>
  <c r="I159" i="3"/>
  <c r="J159" i="3" s="1"/>
  <c r="I160" i="3"/>
  <c r="J160" i="3" s="1"/>
  <c r="I161" i="3"/>
  <c r="J161" i="3" s="1"/>
  <c r="I162" i="3"/>
  <c r="J162" i="3" s="1"/>
  <c r="I163" i="3"/>
  <c r="J163" i="3" s="1"/>
  <c r="I164" i="3"/>
  <c r="J164" i="3" s="1"/>
  <c r="I165" i="3"/>
  <c r="J165" i="3" s="1"/>
  <c r="I166" i="3"/>
  <c r="J166" i="3" s="1"/>
  <c r="I167" i="3"/>
  <c r="J167" i="3" s="1"/>
  <c r="I168" i="3"/>
  <c r="J168" i="3" s="1"/>
  <c r="I169" i="3"/>
  <c r="J169" i="3" s="1"/>
  <c r="I170" i="3"/>
  <c r="J170" i="3" s="1"/>
  <c r="I171" i="3"/>
  <c r="J171" i="3" s="1"/>
  <c r="I172" i="3"/>
  <c r="J172" i="3" s="1"/>
  <c r="I173" i="3"/>
  <c r="J173" i="3" s="1"/>
  <c r="I174" i="3"/>
  <c r="J174" i="3" s="1"/>
  <c r="I175" i="3"/>
  <c r="J175" i="3" s="1"/>
  <c r="I176" i="3"/>
  <c r="J176" i="3" s="1"/>
  <c r="I177" i="3"/>
  <c r="J177" i="3" s="1"/>
  <c r="I178" i="3"/>
  <c r="J178" i="3" s="1"/>
  <c r="I179" i="3"/>
  <c r="J179" i="3" s="1"/>
  <c r="I180" i="3"/>
  <c r="J180" i="3" s="1"/>
  <c r="I181" i="3"/>
  <c r="J181" i="3" s="1"/>
  <c r="I182" i="3"/>
  <c r="J182" i="3" s="1"/>
  <c r="I183" i="3"/>
  <c r="J183" i="3" s="1"/>
  <c r="I184" i="3"/>
  <c r="J184" i="3" s="1"/>
  <c r="I185" i="3"/>
  <c r="J185" i="3" s="1"/>
  <c r="I186" i="3"/>
  <c r="J186" i="3" s="1"/>
  <c r="I187" i="3"/>
  <c r="J187" i="3" s="1"/>
  <c r="I188" i="3"/>
  <c r="J188" i="3" s="1"/>
  <c r="I189" i="3"/>
  <c r="J189" i="3" s="1"/>
  <c r="I190" i="3"/>
  <c r="J190" i="3" s="1"/>
  <c r="I191" i="3"/>
  <c r="J191" i="3" s="1"/>
  <c r="I192" i="3"/>
  <c r="J192" i="3" s="1"/>
  <c r="I193" i="3"/>
  <c r="J193" i="3" s="1"/>
  <c r="I194" i="3"/>
  <c r="J194" i="3" s="1"/>
  <c r="I195" i="3"/>
  <c r="J195" i="3" s="1"/>
  <c r="I196" i="3"/>
  <c r="J196" i="3" s="1"/>
  <c r="J197" i="3"/>
  <c r="I198" i="3"/>
  <c r="J198" i="3" s="1"/>
  <c r="I199" i="3"/>
  <c r="J199" i="3" s="1"/>
  <c r="I200" i="3"/>
  <c r="J200" i="3" s="1"/>
  <c r="I201" i="3"/>
  <c r="J201" i="3" s="1"/>
  <c r="I202" i="3"/>
  <c r="J202" i="3" s="1"/>
  <c r="I203" i="3"/>
  <c r="J203" i="3" s="1"/>
  <c r="I204" i="3"/>
  <c r="J204" i="3" s="1"/>
  <c r="I205" i="3"/>
  <c r="J205" i="3" s="1"/>
  <c r="I206" i="3"/>
  <c r="J206" i="3" s="1"/>
  <c r="I207" i="3"/>
  <c r="J207" i="3" s="1"/>
  <c r="I208" i="3"/>
  <c r="J208" i="3" s="1"/>
  <c r="I209" i="3"/>
  <c r="J209" i="3" s="1"/>
  <c r="I210" i="3"/>
  <c r="J210" i="3" s="1"/>
  <c r="I211" i="3"/>
  <c r="J211" i="3" s="1"/>
  <c r="I212" i="3"/>
  <c r="J212" i="3" s="1"/>
  <c r="I213" i="3"/>
  <c r="J213" i="3" s="1"/>
  <c r="I214" i="3"/>
  <c r="J214" i="3" s="1"/>
  <c r="I215" i="3"/>
  <c r="J215" i="3" s="1"/>
  <c r="I216" i="3"/>
  <c r="J216" i="3" s="1"/>
  <c r="I217" i="3"/>
  <c r="I218" i="3"/>
  <c r="J218" i="3" s="1"/>
  <c r="I219" i="3"/>
  <c r="J219" i="3" s="1"/>
  <c r="I220" i="3"/>
  <c r="J220" i="3" s="1"/>
  <c r="I221" i="3"/>
  <c r="J221" i="3" s="1"/>
  <c r="I222" i="3"/>
  <c r="J222" i="3" s="1"/>
  <c r="I223" i="3"/>
  <c r="J223" i="3" s="1"/>
  <c r="I224" i="3"/>
  <c r="J224" i="3" s="1"/>
  <c r="I225" i="3"/>
  <c r="J225" i="3" s="1"/>
  <c r="I226" i="3"/>
  <c r="J226" i="3" s="1"/>
  <c r="I227" i="3"/>
  <c r="J227" i="3" s="1"/>
  <c r="I228" i="3"/>
  <c r="J228" i="3" s="1"/>
  <c r="I229" i="3"/>
  <c r="J229" i="3" s="1"/>
  <c r="I230" i="3"/>
  <c r="J230" i="3" s="1"/>
  <c r="I231" i="3"/>
  <c r="J231" i="3" s="1"/>
  <c r="I232" i="3"/>
  <c r="I233" i="3"/>
  <c r="I234" i="3"/>
  <c r="I235" i="3"/>
  <c r="J235" i="3" s="1"/>
  <c r="I236" i="3"/>
  <c r="J236" i="3" s="1"/>
  <c r="I237" i="3"/>
  <c r="J237" i="3" s="1"/>
  <c r="I238" i="3"/>
  <c r="J238" i="3" s="1"/>
  <c r="I239" i="3"/>
  <c r="I240" i="3"/>
  <c r="J240" i="3" s="1"/>
  <c r="I241" i="3"/>
  <c r="J241" i="3" s="1"/>
  <c r="I242" i="3"/>
  <c r="J242" i="3" s="1"/>
  <c r="I243" i="3"/>
  <c r="J243" i="3" s="1"/>
  <c r="I244" i="3"/>
  <c r="J244" i="3" s="1"/>
  <c r="I6" i="3"/>
  <c r="J6" i="3" s="1"/>
  <c r="L31" i="4"/>
  <c r="M31" i="4" s="1"/>
  <c r="H11" i="2" s="1"/>
  <c r="L29" i="4"/>
  <c r="M29" i="4" s="1"/>
  <c r="L28" i="4"/>
  <c r="M28" i="4" s="1"/>
  <c r="E11" i="2" s="1"/>
  <c r="F32" i="4"/>
  <c r="L32" i="4" s="1"/>
  <c r="M32" i="4" s="1"/>
  <c r="I11" i="2" s="1"/>
  <c r="F25" i="4"/>
  <c r="F22" i="4"/>
  <c r="F23" i="4"/>
  <c r="F21" i="4"/>
  <c r="F258" i="3"/>
  <c r="E246" i="3"/>
  <c r="J239" i="3"/>
  <c r="J234" i="3"/>
  <c r="J233" i="3"/>
  <c r="J232" i="3"/>
  <c r="J217" i="3"/>
  <c r="J153" i="3"/>
  <c r="J152" i="3"/>
  <c r="J151" i="3"/>
  <c r="J137" i="3"/>
  <c r="J136" i="3"/>
  <c r="J122" i="3"/>
  <c r="J121" i="3"/>
  <c r="J120" i="3"/>
  <c r="J105" i="3"/>
  <c r="J88" i="3"/>
  <c r="J72" i="3"/>
  <c r="J58" i="3"/>
  <c r="J56" i="3"/>
  <c r="J55" i="3"/>
  <c r="J40" i="3"/>
  <c r="J39" i="3"/>
  <c r="J27" i="3"/>
  <c r="J26" i="3"/>
  <c r="J25" i="3"/>
  <c r="J24" i="3"/>
  <c r="J23" i="3"/>
  <c r="J8" i="3"/>
  <c r="J7" i="3"/>
  <c r="J246" i="3" l="1"/>
  <c r="E251" i="3" s="1"/>
  <c r="L30" i="4"/>
  <c r="M30" i="4" s="1"/>
  <c r="G11" i="2" s="1"/>
  <c r="F11" i="2"/>
  <c r="M33" i="4" l="1"/>
  <c r="G251" i="3"/>
  <c r="G252" i="3" s="1"/>
  <c r="D11" i="2" s="1"/>
</calcChain>
</file>

<file path=xl/sharedStrings.xml><?xml version="1.0" encoding="utf-8"?>
<sst xmlns="http://schemas.openxmlformats.org/spreadsheetml/2006/main" count="1060" uniqueCount="365">
  <si>
    <t>Bijlage 3 Prijsinvulblad</t>
  </si>
  <si>
    <t>In deze bijlage vind u de opbouw van alle werkzaamheden en de toebehorende frequenties.</t>
  </si>
  <si>
    <t>Locatie</t>
  </si>
  <si>
    <t>Hoogste frequentie</t>
  </si>
  <si>
    <t>Totaalkosten schoonmaak</t>
  </si>
  <si>
    <t>Totaalkosten glasbewassing seperatieglas</t>
  </si>
  <si>
    <t>Totaalkosten reiniging bruine gevelbeplating</t>
  </si>
  <si>
    <t>Totaalkosten reiniging glas fietsenstalling</t>
  </si>
  <si>
    <t>Hoofdgebouw</t>
  </si>
  <si>
    <t>Totaal</t>
  </si>
  <si>
    <t>A-verdieping</t>
  </si>
  <si>
    <t>A1</t>
  </si>
  <si>
    <t>marmoleum</t>
  </si>
  <si>
    <t>Leslokaal</t>
  </si>
  <si>
    <t>A2</t>
  </si>
  <si>
    <t>A3</t>
  </si>
  <si>
    <t>A5</t>
  </si>
  <si>
    <t>stafkmr A6,10</t>
  </si>
  <si>
    <t>tapijt</t>
  </si>
  <si>
    <t>Kantoor</t>
  </si>
  <si>
    <t>traphuis A6</t>
  </si>
  <si>
    <t>tegel steen</t>
  </si>
  <si>
    <t>Trappenhuis</t>
  </si>
  <si>
    <t>toilet A1</t>
  </si>
  <si>
    <t>tegels</t>
  </si>
  <si>
    <t>Sanitair</t>
  </si>
  <si>
    <t>gang A1,5</t>
  </si>
  <si>
    <t>Verkeer</t>
  </si>
  <si>
    <t>schoonmaak A54</t>
  </si>
  <si>
    <t>Werkkast</t>
  </si>
  <si>
    <t>gang A54</t>
  </si>
  <si>
    <t>tegel/ marmoleum</t>
  </si>
  <si>
    <t>traphuis A54</t>
  </si>
  <si>
    <t>A53</t>
  </si>
  <si>
    <t>flotax</t>
  </si>
  <si>
    <t>interne dienst A56</t>
  </si>
  <si>
    <t>flotex/marmoleum</t>
  </si>
  <si>
    <t>Repro A57</t>
  </si>
  <si>
    <t>Repro</t>
  </si>
  <si>
    <t>gang A57 zij</t>
  </si>
  <si>
    <t>gang A57 achter</t>
  </si>
  <si>
    <t>garderobe A55</t>
  </si>
  <si>
    <t>Garderobe</t>
  </si>
  <si>
    <t>gang A55/58</t>
  </si>
  <si>
    <t>gang A53-sport</t>
  </si>
  <si>
    <t>toiletten centr.hal</t>
  </si>
  <si>
    <t>gietvloer</t>
  </si>
  <si>
    <t>beton</t>
  </si>
  <si>
    <t>elektra</t>
  </si>
  <si>
    <t>traphuis A7,8</t>
  </si>
  <si>
    <t>pers.kmr A7</t>
  </si>
  <si>
    <t>pvc</t>
  </si>
  <si>
    <t>pers.kmr A9</t>
  </si>
  <si>
    <t>doc.wrk A9</t>
  </si>
  <si>
    <t>prs.gard. A10</t>
  </si>
  <si>
    <t>pers.toiletten</t>
  </si>
  <si>
    <t>entree A9</t>
  </si>
  <si>
    <t>scoonloopmat</t>
  </si>
  <si>
    <t>gang A10,11</t>
  </si>
  <si>
    <t>stadverw. A11</t>
  </si>
  <si>
    <t>receptie A12</t>
  </si>
  <si>
    <t>centrale hal</t>
  </si>
  <si>
    <t>traphuis A13</t>
  </si>
  <si>
    <t>A13</t>
  </si>
  <si>
    <t>A14</t>
  </si>
  <si>
    <t>toilet A14,15</t>
  </si>
  <si>
    <t>Archief A15/A27</t>
  </si>
  <si>
    <t>gang A13,14</t>
  </si>
  <si>
    <t>studiehal A15</t>
  </si>
  <si>
    <t>A15</t>
  </si>
  <si>
    <t>A16</t>
  </si>
  <si>
    <t>A17</t>
  </si>
  <si>
    <t>stafkmr A18</t>
  </si>
  <si>
    <t>stafkmr A19</t>
  </si>
  <si>
    <t>A20</t>
  </si>
  <si>
    <t>traphuis A20/27</t>
  </si>
  <si>
    <t>gang A-BuH</t>
  </si>
  <si>
    <t>toilet gang Buh</t>
  </si>
  <si>
    <t>A21</t>
  </si>
  <si>
    <t>A22</t>
  </si>
  <si>
    <t xml:space="preserve">pvc </t>
  </si>
  <si>
    <t>berging A22</t>
  </si>
  <si>
    <t>berging A23</t>
  </si>
  <si>
    <t>A24</t>
  </si>
  <si>
    <t>traphuis BuH</t>
  </si>
  <si>
    <t>schoonloopmat/ marmoleum</t>
  </si>
  <si>
    <t>A25</t>
  </si>
  <si>
    <t>A26</t>
  </si>
  <si>
    <t>gang A26</t>
  </si>
  <si>
    <t>stafmaker A27</t>
  </si>
  <si>
    <t>admin A28</t>
  </si>
  <si>
    <t>rector A29</t>
  </si>
  <si>
    <t>taspijt</t>
  </si>
  <si>
    <t>stafkmr A30</t>
  </si>
  <si>
    <t>toilet-JO A30/31</t>
  </si>
  <si>
    <t>lift</t>
  </si>
  <si>
    <t>Lift</t>
  </si>
  <si>
    <t>inval.toilet</t>
  </si>
  <si>
    <t>hal A31</t>
  </si>
  <si>
    <t>A31 (incl.studios)</t>
  </si>
  <si>
    <t xml:space="preserve">flotex </t>
  </si>
  <si>
    <t>berging A32</t>
  </si>
  <si>
    <t>portaal A31/33</t>
  </si>
  <si>
    <t xml:space="preserve">schoonloopmat </t>
  </si>
  <si>
    <t>keuken A33</t>
  </si>
  <si>
    <t>Keuken</t>
  </si>
  <si>
    <t>berging A33</t>
  </si>
  <si>
    <t>tegrels</t>
  </si>
  <si>
    <t>automaten</t>
  </si>
  <si>
    <t>gashok</t>
  </si>
  <si>
    <t>aula A34</t>
  </si>
  <si>
    <t>werkplaats A35</t>
  </si>
  <si>
    <t>stoelberging A36</t>
  </si>
  <si>
    <t>berging A37</t>
  </si>
  <si>
    <t>audio A38</t>
  </si>
  <si>
    <t>EHBO A39</t>
  </si>
  <si>
    <t>doc.werk A40</t>
  </si>
  <si>
    <t>kopieer A42</t>
  </si>
  <si>
    <t>SMW A41</t>
  </si>
  <si>
    <t>berging A43</t>
  </si>
  <si>
    <t>berging A44</t>
  </si>
  <si>
    <t>berging A45</t>
  </si>
  <si>
    <t>berging A46</t>
  </si>
  <si>
    <t>toiletten BiH</t>
  </si>
  <si>
    <t>BiHof A58</t>
  </si>
  <si>
    <t>gang A47/50-A58</t>
  </si>
  <si>
    <t>gang A51/52-A58</t>
  </si>
  <si>
    <t>A47</t>
  </si>
  <si>
    <t>A48</t>
  </si>
  <si>
    <t>A49</t>
  </si>
  <si>
    <t>A50</t>
  </si>
  <si>
    <t>portaal BiH</t>
  </si>
  <si>
    <t>A51</t>
  </si>
  <si>
    <t>A52</t>
  </si>
  <si>
    <t>gang-sport</t>
  </si>
  <si>
    <t>G8</t>
  </si>
  <si>
    <t>bamboevloer</t>
  </si>
  <si>
    <t>G9</t>
  </si>
  <si>
    <t>traphuis G9,10</t>
  </si>
  <si>
    <t>doc. G10</t>
  </si>
  <si>
    <t>kleed/dch G10</t>
  </si>
  <si>
    <t>Kleedruimte</t>
  </si>
  <si>
    <t>G11</t>
  </si>
  <si>
    <t>pvc tegels</t>
  </si>
  <si>
    <t>G12</t>
  </si>
  <si>
    <t>gymzaalvloer</t>
  </si>
  <si>
    <t>G1</t>
  </si>
  <si>
    <t>gang G1,11,9</t>
  </si>
  <si>
    <t>kleed/dch G</t>
  </si>
  <si>
    <t>toiletten G</t>
  </si>
  <si>
    <t>B-verdieping</t>
  </si>
  <si>
    <t>B1</t>
  </si>
  <si>
    <t>B2</t>
  </si>
  <si>
    <t>B3</t>
  </si>
  <si>
    <t>B4</t>
  </si>
  <si>
    <t>B5</t>
  </si>
  <si>
    <t>stafkmr B6</t>
  </si>
  <si>
    <t>B7</t>
  </si>
  <si>
    <t>B8</t>
  </si>
  <si>
    <t>B9a lokaal</t>
  </si>
  <si>
    <t>flotx</t>
  </si>
  <si>
    <t>b9b Kuco</t>
  </si>
  <si>
    <t>traphuis B9</t>
  </si>
  <si>
    <t>toilet B1</t>
  </si>
  <si>
    <t>gang B1,..,9</t>
  </si>
  <si>
    <t>Verkeer/studieruimten</t>
  </si>
  <si>
    <t>traphuis B40,41</t>
  </si>
  <si>
    <t>B40</t>
  </si>
  <si>
    <t>vergaderruimte</t>
  </si>
  <si>
    <t>kabinet B41</t>
  </si>
  <si>
    <t>berging B39</t>
  </si>
  <si>
    <t>B38</t>
  </si>
  <si>
    <t>wasrmte B38,39</t>
  </si>
  <si>
    <t>berging B37</t>
  </si>
  <si>
    <t>B36</t>
  </si>
  <si>
    <t>wrk.media B10</t>
  </si>
  <si>
    <t>dekaan B11</t>
  </si>
  <si>
    <t xml:space="preserve">pvc  </t>
  </si>
  <si>
    <t>traphuis B10</t>
  </si>
  <si>
    <t>mdiatheek B12</t>
  </si>
  <si>
    <t xml:space="preserve">pvc. </t>
  </si>
  <si>
    <t>gang B12,34</t>
  </si>
  <si>
    <t xml:space="preserve">flotex. </t>
  </si>
  <si>
    <t>traphuis B12,13</t>
  </si>
  <si>
    <t>B13</t>
  </si>
  <si>
    <t>B14</t>
  </si>
  <si>
    <t>toilet M B14,15</t>
  </si>
  <si>
    <t xml:space="preserve">giet </t>
  </si>
  <si>
    <t>studiehal B13</t>
  </si>
  <si>
    <t>gang B14,30</t>
  </si>
  <si>
    <t>studiehal B17</t>
  </si>
  <si>
    <t>B15</t>
  </si>
  <si>
    <t>B16</t>
  </si>
  <si>
    <t>B17</t>
  </si>
  <si>
    <t>stafkmr B18</t>
  </si>
  <si>
    <t>stafkmr B19</t>
  </si>
  <si>
    <t>B20</t>
  </si>
  <si>
    <t>traphuis B20,29</t>
  </si>
  <si>
    <t>gang B-BuH</t>
  </si>
  <si>
    <t>toilet gang BuH</t>
  </si>
  <si>
    <t>B21</t>
  </si>
  <si>
    <t>stafkmr B22</t>
  </si>
  <si>
    <t>B23</t>
  </si>
  <si>
    <t>B24</t>
  </si>
  <si>
    <t>Berging B25</t>
  </si>
  <si>
    <t>B26</t>
  </si>
  <si>
    <t>B27</t>
  </si>
  <si>
    <t>kabinet B28</t>
  </si>
  <si>
    <t>gang B24,28</t>
  </si>
  <si>
    <t>B29</t>
  </si>
  <si>
    <t>B30</t>
  </si>
  <si>
    <t>toilet JO B30,31</t>
  </si>
  <si>
    <t>werkkast</t>
  </si>
  <si>
    <t>B31</t>
  </si>
  <si>
    <t>B32</t>
  </si>
  <si>
    <t>B33</t>
  </si>
  <si>
    <t>stafkmr B34</t>
  </si>
  <si>
    <t>patchkst B35</t>
  </si>
  <si>
    <t>B42 ICT lab</t>
  </si>
  <si>
    <t>B42 ICT lok</t>
  </si>
  <si>
    <t>B43</t>
  </si>
  <si>
    <t>B44</t>
  </si>
  <si>
    <t>B45</t>
  </si>
  <si>
    <t>B46</t>
  </si>
  <si>
    <t>B47</t>
  </si>
  <si>
    <t>B48</t>
  </si>
  <si>
    <t>toiletten</t>
  </si>
  <si>
    <t>B49</t>
  </si>
  <si>
    <t>gang B44-B49</t>
  </si>
  <si>
    <t>gang B42-B43</t>
  </si>
  <si>
    <t>traphuis Bihof</t>
  </si>
  <si>
    <t>hout</t>
  </si>
  <si>
    <t>toilet G21</t>
  </si>
  <si>
    <t>gang G21</t>
  </si>
  <si>
    <t>dramalokaal G21</t>
  </si>
  <si>
    <t>traphuis G21</t>
  </si>
  <si>
    <t>C-verdieping</t>
  </si>
  <si>
    <t>C1</t>
  </si>
  <si>
    <t>C2</t>
  </si>
  <si>
    <t>C3/C4</t>
  </si>
  <si>
    <t>C5</t>
  </si>
  <si>
    <t>C6</t>
  </si>
  <si>
    <t>C7</t>
  </si>
  <si>
    <t>C8</t>
  </si>
  <si>
    <t>kast C8A</t>
  </si>
  <si>
    <t>kast C8B</t>
  </si>
  <si>
    <t>kast C8C</t>
  </si>
  <si>
    <t>kast C8D</t>
  </si>
  <si>
    <t>stafkmr C9</t>
  </si>
  <si>
    <t>traphuis C9</t>
  </si>
  <si>
    <t>toilet C1</t>
  </si>
  <si>
    <t>traphuis C28</t>
  </si>
  <si>
    <t>werkkast C28</t>
  </si>
  <si>
    <t>stafkmr C28</t>
  </si>
  <si>
    <t>gang nieuwe C</t>
  </si>
  <si>
    <t>traphuis C10,11</t>
  </si>
  <si>
    <t>doc.wrk C11</t>
  </si>
  <si>
    <t>C12</t>
  </si>
  <si>
    <t>kabinet C13</t>
  </si>
  <si>
    <t>toilet C12,13</t>
  </si>
  <si>
    <t>C14</t>
  </si>
  <si>
    <t>C15</t>
  </si>
  <si>
    <t>kabinet C16</t>
  </si>
  <si>
    <t>balkon C16</t>
  </si>
  <si>
    <t>buiten</t>
  </si>
  <si>
    <t>C17</t>
  </si>
  <si>
    <t>traphs C17,18</t>
  </si>
  <si>
    <t>C18</t>
  </si>
  <si>
    <t>kabinet C19</t>
  </si>
  <si>
    <t>toilet C19,20</t>
  </si>
  <si>
    <t>C20</t>
  </si>
  <si>
    <t>C21</t>
  </si>
  <si>
    <t>C22</t>
  </si>
  <si>
    <t>C10</t>
  </si>
  <si>
    <t>gang oude C</t>
  </si>
  <si>
    <t>flotex</t>
  </si>
  <si>
    <t>werkkast C22</t>
  </si>
  <si>
    <t>C23</t>
  </si>
  <si>
    <t>C24</t>
  </si>
  <si>
    <t>C25</t>
  </si>
  <si>
    <t>C26</t>
  </si>
  <si>
    <t>C27</t>
  </si>
  <si>
    <t>toilet G31</t>
  </si>
  <si>
    <t>gang G31</t>
  </si>
  <si>
    <t>traphuis G31</t>
  </si>
  <si>
    <t>G31</t>
  </si>
  <si>
    <t>berging G32</t>
  </si>
  <si>
    <t>Ruimtenummer</t>
  </si>
  <si>
    <t>Verdieping</t>
  </si>
  <si>
    <t>Ruimtesoort</t>
  </si>
  <si>
    <t>Vloerafwerking</t>
  </si>
  <si>
    <t>Aantal m2</t>
  </si>
  <si>
    <t>Werkprogramma</t>
  </si>
  <si>
    <t>Frequentie</t>
  </si>
  <si>
    <t>Uren per jaar</t>
  </si>
  <si>
    <r>
      <t xml:space="preserve">Tijd per beurt </t>
    </r>
    <r>
      <rPr>
        <b/>
        <sz val="11"/>
        <color theme="3" tint="0.249977111117893"/>
        <rFont val="Aptos Narrow"/>
        <family val="2"/>
        <scheme val="minor"/>
      </rPr>
      <t>(in uren)</t>
    </r>
  </si>
  <si>
    <t>Uren en kosten specificatie</t>
  </si>
  <si>
    <t>Inzet medewerkers</t>
  </si>
  <si>
    <t>Subtotaal</t>
  </si>
  <si>
    <t>Vakvolwassen</t>
  </si>
  <si>
    <t>Jeugd</t>
  </si>
  <si>
    <t>Leidinggevende</t>
  </si>
  <si>
    <t>Uren</t>
  </si>
  <si>
    <t>Uurtarief*</t>
  </si>
  <si>
    <t>kosten</t>
  </si>
  <si>
    <t>Calculatie glasbewassing</t>
  </si>
  <si>
    <t>Bruine gevelbeplating</t>
  </si>
  <si>
    <t>Trappenhuis deuren</t>
  </si>
  <si>
    <t>Aantal</t>
  </si>
  <si>
    <t>Totaal aantal m2</t>
  </si>
  <si>
    <t>Separatieglas</t>
  </si>
  <si>
    <t>Docentenfietsenstalling</t>
  </si>
  <si>
    <t>Dubbel</t>
  </si>
  <si>
    <t>Enkel</t>
  </si>
  <si>
    <r>
      <t xml:space="preserve">Gevelglas binnen </t>
    </r>
    <r>
      <rPr>
        <b/>
        <sz val="11"/>
        <color theme="3" tint="0.249977111117893"/>
        <rFont val="Aptos Narrow"/>
        <family val="2"/>
        <scheme val="minor"/>
      </rPr>
      <t>(inclusief kozijnen)</t>
    </r>
  </si>
  <si>
    <r>
      <t>Gevelglas buiten</t>
    </r>
    <r>
      <rPr>
        <b/>
        <sz val="11"/>
        <color theme="3" tint="0.249977111117893"/>
        <rFont val="Aptos Narrow"/>
        <family val="2"/>
        <scheme val="minor"/>
      </rPr>
      <t xml:space="preserve"> (inclusief kozijnen)</t>
    </r>
  </si>
  <si>
    <r>
      <t xml:space="preserve">individuele oppervlakte </t>
    </r>
    <r>
      <rPr>
        <b/>
        <sz val="11"/>
        <color theme="0"/>
        <rFont val="Aptos Narrow"/>
        <family val="2"/>
        <scheme val="minor"/>
      </rPr>
      <t>(in m2)</t>
    </r>
  </si>
  <si>
    <t>Prijs gegevelglas buitenzijde per m2</t>
  </si>
  <si>
    <t>Prijs gegevelglas binnenzijde per m2</t>
  </si>
  <si>
    <t>Prijs  bruine gevelbeplating per m2</t>
  </si>
  <si>
    <t>Prijs Fietsenstalling binnen- en buitenzijde per m2</t>
  </si>
  <si>
    <t>Totale oppervlakte</t>
  </si>
  <si>
    <t>Prijs per jaar</t>
  </si>
  <si>
    <t>Prijs separatieglas per m2</t>
  </si>
  <si>
    <t>invulveld</t>
  </si>
  <si>
    <r>
      <t xml:space="preserve">Totaalkosten glasbewassing gevelglas </t>
    </r>
    <r>
      <rPr>
        <b/>
        <sz val="11"/>
        <color theme="3" tint="0.249977111117893"/>
        <rFont val="Aptos Narrow"/>
        <family val="2"/>
        <scheme val="minor"/>
      </rPr>
      <t>(buitenzijde)</t>
    </r>
  </si>
  <si>
    <r>
      <t>Totaalkosten glasbewassing gevelglas</t>
    </r>
    <r>
      <rPr>
        <b/>
        <sz val="11"/>
        <color theme="3" tint="0.249977111117893"/>
        <rFont val="Aptos Narrow"/>
        <family val="2"/>
        <scheme val="minor"/>
      </rPr>
      <t xml:space="preserve"> (binnenzijde)</t>
    </r>
  </si>
  <si>
    <t>!! Gebruik hoogwerker in prijs opnemen !!</t>
  </si>
  <si>
    <t>berging G21</t>
  </si>
  <si>
    <t>Berging</t>
  </si>
  <si>
    <t>Gymzaal</t>
  </si>
  <si>
    <t>A-verdieping/sport</t>
  </si>
  <si>
    <t>B-verdieping/sport</t>
  </si>
  <si>
    <t>C-verdieping/sport</t>
  </si>
  <si>
    <t>Correct ingevulde invulvelden zijn weergegeven als deze cel.</t>
  </si>
  <si>
    <t>Incorrect ingevulde invulvelden zijn weergegeven als deze cel. Zolang deze opmaak voorkomt in dit document heeft u nog geen complete aanbieding gedaan en is uw inschrijving derhalve ongeldig.</t>
  </si>
  <si>
    <r>
      <t xml:space="preserve">Prestatienorm in uren </t>
    </r>
    <r>
      <rPr>
        <b/>
        <sz val="11"/>
        <color theme="3" tint="0.249977111117893"/>
        <rFont val="Aptos Narrow"/>
        <family val="2"/>
        <scheme val="minor"/>
      </rPr>
      <t>(invulveld)</t>
    </r>
  </si>
  <si>
    <t>Inhoud</t>
  </si>
  <si>
    <t>Recapitulatie</t>
  </si>
  <si>
    <t>In dit tabblad vindt u een opsomming van de door u opgegeven tarieven</t>
  </si>
  <si>
    <t>Snelkoppeling</t>
  </si>
  <si>
    <t>Ruimtestaat</t>
  </si>
  <si>
    <t>In dit tabblad vindt u een lijst met alle ruimtes inclusief vloerafwerking en oppervlakte. Hier vindt u invulvelden per ruimte. Onder de lijst vind u een invulveld voor het door u op te geven uurtarief.</t>
  </si>
  <si>
    <t>-</t>
  </si>
  <si>
    <t>Glasbewassing</t>
  </si>
  <si>
    <t>In dit tabblad vindt u een lijst de calculatie voor de glasbewassing, met glassoort per verdieping en voor de fietsenstalling.</t>
  </si>
  <si>
    <t>KNOP</t>
  </si>
  <si>
    <t>Minimaal uurtarief</t>
  </si>
  <si>
    <t>Periodieke Schoonmaak / Vloeronderhoud</t>
  </si>
  <si>
    <t>Vloeronderhoud</t>
  </si>
  <si>
    <t>frequentie per jaar</t>
  </si>
  <si>
    <t>Linoleum conserveren (klaslokalen)</t>
  </si>
  <si>
    <t>Linoleum conserveren (verkeersruimten)</t>
  </si>
  <si>
    <t>PVC schrobben (lokalen)</t>
  </si>
  <si>
    <t>Steen schrobben (kluisjes)</t>
  </si>
  <si>
    <t>Tapijt (kantoren)</t>
  </si>
  <si>
    <t>Flotex</t>
  </si>
  <si>
    <t>Anti-Slip behandeling (2 lokalen)</t>
  </si>
  <si>
    <t>Prijs per uitvoering</t>
  </si>
  <si>
    <t>Linoleum sprayen*</t>
  </si>
  <si>
    <t>Discobeurt</t>
  </si>
  <si>
    <t>Grote (zomer)beurt</t>
  </si>
  <si>
    <t>Beurt voor open dag</t>
  </si>
  <si>
    <t>Totaalkosten Periodiek onderhoud / Vloeronderhoud</t>
  </si>
  <si>
    <t>Periodiek onderhoud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</si>
</sst>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9" x14ac:knownFonts="1"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Verdana"/>
      <family val="2"/>
    </font>
    <font>
      <b/>
      <sz val="22"/>
      <color theme="3" tint="0.249977111117893"/>
      <name val="Verdana"/>
      <family val="2"/>
    </font>
    <font>
      <sz val="10"/>
      <name val="Trebuchet MS"/>
      <family val="2"/>
    </font>
    <font>
      <sz val="9"/>
      <color theme="1"/>
      <name val="Verdana"/>
      <family val="2"/>
    </font>
    <font>
      <sz val="10"/>
      <name val="Arial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sz val="11"/>
      <color theme="3" tint="0.249977111117893"/>
      <name val="Aptos Narrow"/>
      <family val="2"/>
      <scheme val="minor"/>
    </font>
    <font>
      <b/>
      <sz val="11"/>
      <color theme="3" tint="0.249977111117893"/>
      <name val="Aptos Narrow"/>
      <family val="2"/>
      <scheme val="minor"/>
    </font>
    <font>
      <sz val="11"/>
      <color rgb="FF9C0006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rgb="FF0070C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FFC7CE"/>
      </patternFill>
    </fill>
  </fills>
  <borders count="3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2" borderId="1" applyNumberFormat="0" applyAlignment="0" applyProtection="0"/>
    <xf numFmtId="0" fontId="9" fillId="0" borderId="0"/>
    <xf numFmtId="0" fontId="9" fillId="0" borderId="0" applyBorder="0" applyProtection="0"/>
    <xf numFmtId="0" fontId="5" fillId="0" borderId="0"/>
    <xf numFmtId="0" fontId="14" fillId="9" borderId="0" applyNumberFormat="0" applyBorder="0" applyAlignment="0" applyProtection="0"/>
    <xf numFmtId="0" fontId="15" fillId="0" borderId="0" applyNumberFormat="0" applyFill="0" applyBorder="0" applyAlignment="0" applyProtection="0"/>
    <xf numFmtId="44" fontId="18" fillId="0" borderId="0" applyFont="0" applyFill="0" applyBorder="0" applyAlignment="0" applyProtection="0"/>
  </cellStyleXfs>
  <cellXfs count="104">
    <xf numFmtId="0" fontId="0" fillId="0" borderId="0" xfId="0"/>
    <xf numFmtId="0" fontId="0" fillId="3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4" borderId="0" xfId="0" applyFill="1"/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0" borderId="10" xfId="0" applyBorder="1"/>
    <xf numFmtId="0" fontId="7" fillId="5" borderId="10" xfId="0" applyFont="1" applyFill="1" applyBorder="1" applyAlignment="1" applyProtection="1">
      <alignment horizontal="center"/>
      <protection locked="0"/>
    </xf>
    <xf numFmtId="2" fontId="0" fillId="5" borderId="10" xfId="0" applyNumberFormat="1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7" xfId="0" applyBorder="1"/>
    <xf numFmtId="0" fontId="0" fillId="0" borderId="18" xfId="0" applyBorder="1"/>
    <xf numFmtId="0" fontId="3" fillId="0" borderId="17" xfId="0" applyFont="1" applyBorder="1"/>
    <xf numFmtId="0" fontId="3" fillId="0" borderId="18" xfId="0" applyFont="1" applyBorder="1"/>
    <xf numFmtId="4" fontId="0" fillId="0" borderId="10" xfId="0" applyNumberFormat="1" applyBorder="1"/>
    <xf numFmtId="44" fontId="1" fillId="2" borderId="10" xfId="1" applyNumberFormat="1" applyBorder="1"/>
    <xf numFmtId="44" fontId="0" fillId="0" borderId="10" xfId="0" applyNumberForma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5" xfId="0" applyBorder="1"/>
    <xf numFmtId="9" fontId="0" fillId="0" borderId="10" xfId="0" applyNumberFormat="1" applyBorder="1"/>
    <xf numFmtId="0" fontId="0" fillId="7" borderId="0" xfId="0" applyFill="1"/>
    <xf numFmtId="0" fontId="12" fillId="0" borderId="5" xfId="0" applyFont="1" applyBorder="1"/>
    <xf numFmtId="0" fontId="12" fillId="0" borderId="0" xfId="0" applyFont="1"/>
    <xf numFmtId="0" fontId="12" fillId="0" borderId="0" xfId="0" applyFont="1" applyAlignment="1">
      <alignment wrapText="1"/>
    </xf>
    <xf numFmtId="0" fontId="0" fillId="0" borderId="23" xfId="0" applyBorder="1"/>
    <xf numFmtId="1" fontId="1" fillId="2" borderId="1" xfId="1" applyNumberFormat="1" applyAlignment="1" applyProtection="1">
      <alignment horizontal="center"/>
      <protection locked="0"/>
    </xf>
    <xf numFmtId="0" fontId="8" fillId="0" borderId="5" xfId="0" applyFont="1" applyBorder="1"/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1" fontId="10" fillId="6" borderId="5" xfId="2" applyNumberFormat="1" applyFont="1" applyFill="1" applyBorder="1" applyAlignment="1">
      <alignment horizontal="left"/>
    </xf>
    <xf numFmtId="1" fontId="10" fillId="6" borderId="0" xfId="2" applyNumberFormat="1" applyFont="1" applyFill="1" applyAlignment="1">
      <alignment horizontal="left"/>
    </xf>
    <xf numFmtId="0" fontId="11" fillId="6" borderId="0" xfId="3" applyFont="1" applyFill="1" applyBorder="1"/>
    <xf numFmtId="4" fontId="10" fillId="6" borderId="0" xfId="2" applyNumberFormat="1" applyFont="1" applyFill="1" applyAlignment="1">
      <alignment horizontal="right"/>
    </xf>
    <xf numFmtId="0" fontId="11" fillId="6" borderId="0" xfId="2" applyFont="1" applyFill="1" applyAlignment="1">
      <alignment horizontal="center"/>
    </xf>
    <xf numFmtId="0" fontId="11" fillId="6" borderId="0" xfId="3" applyFont="1" applyFill="1" applyBorder="1" applyAlignment="1">
      <alignment horizontal="center"/>
    </xf>
    <xf numFmtId="0" fontId="3" fillId="0" borderId="0" xfId="0" applyFont="1"/>
    <xf numFmtId="0" fontId="0" fillId="0" borderId="16" xfId="0" applyBorder="1"/>
    <xf numFmtId="0" fontId="12" fillId="0" borderId="10" xfId="0" applyFont="1" applyBorder="1" applyAlignment="1">
      <alignment wrapText="1"/>
    </xf>
    <xf numFmtId="0" fontId="0" fillId="0" borderId="10" xfId="0" applyBorder="1" applyAlignment="1">
      <alignment horizontal="right"/>
    </xf>
    <xf numFmtId="0" fontId="12" fillId="0" borderId="10" xfId="0" applyFont="1" applyBorder="1" applyAlignment="1">
      <alignment horizontal="left" wrapText="1"/>
    </xf>
    <xf numFmtId="0" fontId="12" fillId="0" borderId="10" xfId="0" applyFont="1" applyBorder="1" applyAlignment="1">
      <alignment horizontal="left"/>
    </xf>
    <xf numFmtId="0" fontId="12" fillId="0" borderId="10" xfId="0" applyFont="1" applyBorder="1"/>
    <xf numFmtId="0" fontId="4" fillId="8" borderId="10" xfId="0" applyFont="1" applyFill="1" applyBorder="1" applyAlignment="1">
      <alignment wrapText="1"/>
    </xf>
    <xf numFmtId="0" fontId="4" fillId="8" borderId="10" xfId="0" applyFont="1" applyFill="1" applyBorder="1"/>
    <xf numFmtId="44" fontId="1" fillId="2" borderId="11" xfId="1" applyNumberFormat="1" applyBorder="1"/>
    <xf numFmtId="44" fontId="0" fillId="0" borderId="11" xfId="0" applyNumberFormat="1" applyBorder="1"/>
    <xf numFmtId="0" fontId="0" fillId="8" borderId="21" xfId="0" applyFill="1" applyBorder="1"/>
    <xf numFmtId="0" fontId="2" fillId="8" borderId="20" xfId="0" applyFont="1" applyFill="1" applyBorder="1"/>
    <xf numFmtId="44" fontId="2" fillId="8" borderId="22" xfId="0" applyNumberFormat="1" applyFont="1" applyFill="1" applyBorder="1"/>
    <xf numFmtId="0" fontId="2" fillId="8" borderId="17" xfId="0" applyFont="1" applyFill="1" applyBorder="1"/>
    <xf numFmtId="0" fontId="2" fillId="8" borderId="18" xfId="0" applyFont="1" applyFill="1" applyBorder="1"/>
    <xf numFmtId="44" fontId="2" fillId="8" borderId="19" xfId="0" applyNumberFormat="1" applyFont="1" applyFill="1" applyBorder="1"/>
    <xf numFmtId="0" fontId="7" fillId="0" borderId="10" xfId="0" applyFont="1" applyBorder="1" applyAlignment="1" applyProtection="1">
      <alignment horizontal="center"/>
      <protection locked="0"/>
    </xf>
    <xf numFmtId="0" fontId="14" fillId="9" borderId="0" xfId="5" applyBorder="1" applyAlignment="1">
      <alignment wrapText="1"/>
    </xf>
    <xf numFmtId="0" fontId="6" fillId="0" borderId="0" xfId="0" applyFont="1"/>
    <xf numFmtId="0" fontId="0" fillId="0" borderId="0" xfId="0" applyAlignment="1">
      <alignment wrapText="1"/>
    </xf>
    <xf numFmtId="0" fontId="17" fillId="0" borderId="0" xfId="0" applyFont="1"/>
    <xf numFmtId="0" fontId="0" fillId="0" borderId="5" xfId="0" applyBorder="1" applyAlignment="1">
      <alignment horizontal="right"/>
    </xf>
    <xf numFmtId="0" fontId="0" fillId="0" borderId="0" xfId="0" applyAlignment="1">
      <alignment vertical="top" wrapText="1"/>
    </xf>
    <xf numFmtId="0" fontId="16" fillId="0" borderId="24" xfId="6" applyFont="1" applyFill="1" applyBorder="1" applyAlignment="1">
      <alignment horizontal="center"/>
    </xf>
    <xf numFmtId="0" fontId="1" fillId="2" borderId="1" xfId="1"/>
    <xf numFmtId="0" fontId="0" fillId="0" borderId="10" xfId="0" applyBorder="1" applyAlignment="1">
      <alignment horizontal="center"/>
    </xf>
    <xf numFmtId="44" fontId="1" fillId="2" borderId="1" xfId="7" applyFont="1" applyFill="1" applyBorder="1"/>
    <xf numFmtId="0" fontId="0" fillId="0" borderId="10" xfId="0" applyBorder="1" applyAlignment="1">
      <alignment horizontal="center"/>
    </xf>
    <xf numFmtId="44" fontId="0" fillId="0" borderId="10" xfId="0" applyNumberFormat="1" applyBorder="1" applyAlignment="1">
      <alignment horizontal="center"/>
    </xf>
    <xf numFmtId="44" fontId="3" fillId="0" borderId="10" xfId="0" applyNumberFormat="1" applyFont="1" applyBorder="1" applyAlignment="1">
      <alignment horizontal="center"/>
    </xf>
    <xf numFmtId="0" fontId="4" fillId="8" borderId="11" xfId="0" applyFont="1" applyFill="1" applyBorder="1" applyAlignment="1">
      <alignment horizontal="left" wrapText="1"/>
    </xf>
    <xf numFmtId="44" fontId="0" fillId="0" borderId="28" xfId="0" applyNumberFormat="1" applyBorder="1"/>
    <xf numFmtId="0" fontId="0" fillId="0" borderId="23" xfId="0" applyBorder="1" applyAlignment="1"/>
    <xf numFmtId="0" fontId="0" fillId="0" borderId="29" xfId="0" applyBorder="1"/>
    <xf numFmtId="0" fontId="0" fillId="0" borderId="30" xfId="0" applyBorder="1"/>
    <xf numFmtId="0" fontId="2" fillId="6" borderId="31" xfId="0" applyFont="1" applyFill="1" applyBorder="1"/>
    <xf numFmtId="0" fontId="2" fillId="6" borderId="32" xfId="0" applyFont="1" applyFill="1" applyBorder="1"/>
    <xf numFmtId="44" fontId="2" fillId="6" borderId="33" xfId="0" applyNumberFormat="1" applyFont="1" applyFill="1" applyBorder="1"/>
    <xf numFmtId="0" fontId="0" fillId="0" borderId="0" xfId="0" applyBorder="1"/>
    <xf numFmtId="44" fontId="1" fillId="2" borderId="1" xfId="1" applyNumberFormat="1" applyBorder="1"/>
    <xf numFmtId="0" fontId="0" fillId="8" borderId="18" xfId="0" applyFill="1" applyBorder="1"/>
    <xf numFmtId="0" fontId="12" fillId="0" borderId="10" xfId="0" applyFont="1" applyBorder="1" applyAlignment="1">
      <alignment horizontal="center" wrapText="1"/>
    </xf>
    <xf numFmtId="0" fontId="3" fillId="0" borderId="23" xfId="0" applyFont="1" applyBorder="1"/>
    <xf numFmtId="0" fontId="3" fillId="0" borderId="25" xfId="0" applyFont="1" applyBorder="1"/>
    <xf numFmtId="0" fontId="3" fillId="0" borderId="26" xfId="0" applyFont="1" applyBorder="1" applyAlignment="1">
      <alignment wrapText="1"/>
    </xf>
    <xf numFmtId="0" fontId="3" fillId="0" borderId="26" xfId="0" applyFont="1" applyBorder="1"/>
    <xf numFmtId="0" fontId="3" fillId="0" borderId="27" xfId="0" applyFont="1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4" xfId="0" applyBorder="1" applyAlignment="1">
      <alignment horizontal="center"/>
    </xf>
  </cellXfs>
  <cellStyles count="8">
    <cellStyle name="Hyperlink" xfId="6" builtinId="8"/>
    <cellStyle name="Invoer" xfId="1" builtinId="20"/>
    <cellStyle name="Ongeldig" xfId="5" builtinId="27"/>
    <cellStyle name="Standaard" xfId="0" builtinId="0"/>
    <cellStyle name="Standaard 2" xfId="2" xr:uid="{E5709612-66BE-4125-819E-668579D99AD6}"/>
    <cellStyle name="Standaard 3" xfId="4" xr:uid="{F3340085-CA64-4436-9D85-22A03F5A4FAA}"/>
    <cellStyle name="Standaard_ruimtestaat 2" xfId="3" xr:uid="{177CA299-4017-455A-86B5-81AC7E824A54}"/>
    <cellStyle name="Valuta" xfId="7" builtinId="4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161925</xdr:colOff>
      <xdr:row>4</xdr:row>
      <xdr:rowOff>38100</xdr:rowOff>
    </xdr:from>
    <xdr:to>
      <xdr:col>9</xdr:col>
      <xdr:colOff>305245</xdr:colOff>
      <xdr:row>6</xdr:row>
      <xdr:rowOff>38233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5F3288E-3CFC-EBC3-ED89-90452E1DB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1143000"/>
          <a:ext cx="3191320" cy="9526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47625</xdr:colOff>
      <xdr:row>6</xdr:row>
      <xdr:rowOff>0</xdr:rowOff>
    </xdr:to>
    <xdr:pic>
      <xdr:nvPicPr>
        <xdr:cNvPr id="3" name="Afbeelding 2" descr="Emmauscollege Rotterdam | School | havo, atheneum, gymnasium">
          <a:extLst>
            <a:ext uri="{FF2B5EF4-FFF2-40B4-BE49-F238E27FC236}">
              <a16:creationId xmlns:a16="http://schemas.microsoft.com/office/drawing/2014/main" id="{C78FC390-A24A-8757-8195-FC481A62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31908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781050</xdr:colOff>
      <xdr:row>2</xdr:row>
      <xdr:rowOff>142875</xdr:rowOff>
    </xdr:to>
    <xdr:pic>
      <xdr:nvPicPr>
        <xdr:cNvPr id="3" name="Afbeelding 2" descr="Emmauscollege Rotterdam | School | havo, atheneum, gymnasium">
          <a:extLst>
            <a:ext uri="{FF2B5EF4-FFF2-40B4-BE49-F238E27FC236}">
              <a16:creationId xmlns:a16="http://schemas.microsoft.com/office/drawing/2014/main" id="{C82E3C66-0276-3288-CB82-27F1A2D1B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90500"/>
          <a:ext cx="31908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190500</xdr:colOff>
      <xdr:row>6</xdr:row>
      <xdr:rowOff>0</xdr:rowOff>
    </xdr:to>
    <xdr:pic>
      <xdr:nvPicPr>
        <xdr:cNvPr id="3" name="Afbeelding 2" descr="Emmauscollege Rotterdam | School | havo, atheneum, gymnasium">
          <a:extLst>
            <a:ext uri="{FF2B5EF4-FFF2-40B4-BE49-F238E27FC236}">
              <a16:creationId xmlns:a16="http://schemas.microsoft.com/office/drawing/2014/main" id="{B178AEFD-9467-7D19-ADB5-7CA79AA9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31908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E5197-0545-463D-BA0E-E18308F2E7F1}">
  <dimension ref="A1:J18"/>
  <sheetViews>
    <sheetView workbookViewId="0">
      <selection activeCell="B15" sqref="B15"/>
    </sheetView>
  </sheetViews>
  <sheetFormatPr defaultColWidth="9.140625" defaultRowHeight="15" x14ac:dyDescent="0.25"/>
  <cols>
    <col min="1" max="1" width="9.140625" style="1"/>
    <col min="2" max="2" width="58.7109375" style="1" customWidth="1"/>
    <col min="3" max="3" width="18.42578125" style="1" customWidth="1"/>
    <col min="4" max="16384" width="9.140625" style="1"/>
  </cols>
  <sheetData>
    <row r="1" spans="1:10" x14ac:dyDescent="0.25">
      <c r="A1" s="2"/>
      <c r="B1" s="3"/>
      <c r="C1" s="4"/>
    </row>
    <row r="2" spans="1:10" ht="27" x14ac:dyDescent="0.35">
      <c r="A2" s="5"/>
      <c r="B2" s="72" t="s">
        <v>0</v>
      </c>
      <c r="C2" s="6"/>
    </row>
    <row r="3" spans="1:10" x14ac:dyDescent="0.25">
      <c r="A3" s="5"/>
      <c r="B3"/>
      <c r="C3" s="6"/>
    </row>
    <row r="4" spans="1:10" ht="30" x14ac:dyDescent="0.25">
      <c r="A4" s="5"/>
      <c r="B4" s="73" t="s">
        <v>1</v>
      </c>
      <c r="C4" s="6"/>
      <c r="E4" s="12"/>
      <c r="F4" s="13"/>
      <c r="G4" s="13"/>
      <c r="H4" s="13"/>
      <c r="I4" s="13"/>
      <c r="J4" s="14"/>
    </row>
    <row r="5" spans="1:10" x14ac:dyDescent="0.25">
      <c r="A5" s="5"/>
      <c r="B5" s="78" t="s">
        <v>334</v>
      </c>
      <c r="C5" s="6"/>
      <c r="E5" s="15"/>
      <c r="F5" s="11"/>
      <c r="G5" s="11"/>
      <c r="H5" s="11"/>
      <c r="I5" s="11"/>
      <c r="J5" s="16"/>
    </row>
    <row r="6" spans="1:10" ht="60" x14ac:dyDescent="0.25">
      <c r="A6" s="5"/>
      <c r="B6" s="71" t="s">
        <v>335</v>
      </c>
      <c r="C6" s="6"/>
      <c r="E6" s="15"/>
      <c r="F6" s="11"/>
      <c r="G6" s="11"/>
      <c r="H6" s="11"/>
      <c r="I6" s="11"/>
      <c r="J6" s="16"/>
    </row>
    <row r="7" spans="1:10" x14ac:dyDescent="0.25">
      <c r="A7" s="5"/>
      <c r="B7"/>
      <c r="C7" s="6"/>
      <c r="E7" s="15"/>
      <c r="F7" s="11"/>
      <c r="G7" s="11"/>
      <c r="H7" s="11"/>
      <c r="I7" s="11"/>
      <c r="J7" s="16"/>
    </row>
    <row r="8" spans="1:10" ht="15.75" thickBot="1" x14ac:dyDescent="0.3">
      <c r="A8" s="5"/>
      <c r="B8" s="53" t="s">
        <v>337</v>
      </c>
      <c r="C8" s="6" t="s">
        <v>340</v>
      </c>
      <c r="E8" s="15"/>
      <c r="F8" s="11"/>
      <c r="G8" s="11"/>
      <c r="H8" s="11"/>
      <c r="I8" s="11"/>
      <c r="J8" s="16"/>
    </row>
    <row r="9" spans="1:10" ht="15.75" thickBot="1" x14ac:dyDescent="0.3">
      <c r="A9" s="75" t="s">
        <v>343</v>
      </c>
      <c r="B9" s="74" t="s">
        <v>338</v>
      </c>
      <c r="C9" s="77" t="s">
        <v>346</v>
      </c>
      <c r="E9" s="17"/>
      <c r="F9" s="18"/>
      <c r="G9" s="18"/>
      <c r="H9" s="18"/>
      <c r="I9" s="18"/>
      <c r="J9" s="19"/>
    </row>
    <row r="10" spans="1:10" ht="30.75" thickBot="1" x14ac:dyDescent="0.3">
      <c r="A10" s="5"/>
      <c r="B10" s="73" t="s">
        <v>339</v>
      </c>
      <c r="C10" s="6"/>
    </row>
    <row r="11" spans="1:10" ht="15.75" thickBot="1" x14ac:dyDescent="0.3">
      <c r="A11" s="75" t="s">
        <v>343</v>
      </c>
      <c r="B11" s="74" t="s">
        <v>341</v>
      </c>
      <c r="C11" s="77" t="s">
        <v>346</v>
      </c>
    </row>
    <row r="12" spans="1:10" ht="60.75" thickBot="1" x14ac:dyDescent="0.3">
      <c r="A12" s="5"/>
      <c r="B12" s="73" t="s">
        <v>342</v>
      </c>
      <c r="C12" s="6"/>
    </row>
    <row r="13" spans="1:10" ht="15.75" thickBot="1" x14ac:dyDescent="0.3">
      <c r="A13" s="75" t="s">
        <v>343</v>
      </c>
      <c r="B13" s="74" t="s">
        <v>344</v>
      </c>
      <c r="C13" s="77" t="s">
        <v>346</v>
      </c>
    </row>
    <row r="14" spans="1:10" ht="32.25" customHeight="1" x14ac:dyDescent="0.25">
      <c r="A14" s="5"/>
      <c r="B14" s="76" t="s">
        <v>345</v>
      </c>
      <c r="C14" s="6"/>
    </row>
    <row r="15" spans="1:10" x14ac:dyDescent="0.25">
      <c r="A15" s="75" t="s">
        <v>343</v>
      </c>
      <c r="B15" s="74" t="s">
        <v>348</v>
      </c>
      <c r="C15" s="6"/>
    </row>
    <row r="16" spans="1:10" x14ac:dyDescent="0.25">
      <c r="A16" s="5"/>
      <c r="B16"/>
      <c r="C16" s="6"/>
    </row>
    <row r="17" spans="1:3" x14ac:dyDescent="0.25">
      <c r="A17" s="5"/>
      <c r="B17"/>
      <c r="C17" s="6"/>
    </row>
    <row r="18" spans="1:3" ht="15.75" thickBot="1" x14ac:dyDescent="0.3">
      <c r="A18" s="7"/>
      <c r="B18" s="8"/>
      <c r="C18" s="9"/>
    </row>
  </sheetData>
  <hyperlinks>
    <hyperlink ref="C9" location="Recapitulatie!A1" display="Recapitulatie!A1" xr:uid="{7B636EBA-E276-4C61-8171-D0F36C472E20}"/>
    <hyperlink ref="C11" location="Ruimtestaat!A1" display="Ruimtestaat!A1" xr:uid="{3E75036C-8936-4577-98C7-DD91B55D2D0A}"/>
    <hyperlink ref="C13" location="Glasbewassing!A1" display="Glasbewassing!A1" xr:uid="{8AF5DB96-DF47-4726-8CFE-12FF26444A96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B4D74-64B7-4227-936C-B27064B11860}">
  <dimension ref="A1:K15"/>
  <sheetViews>
    <sheetView workbookViewId="0">
      <selection activeCell="H7" sqref="H7"/>
    </sheetView>
  </sheetViews>
  <sheetFormatPr defaultColWidth="9.140625" defaultRowHeight="15" x14ac:dyDescent="0.25"/>
  <cols>
    <col min="1" max="1" width="9.140625" style="37"/>
    <col min="2" max="10" width="15.7109375" style="37" customWidth="1"/>
    <col min="11" max="16384" width="9.140625" style="37"/>
  </cols>
  <sheetData>
    <row r="1" spans="1:1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x14ac:dyDescent="0.25">
      <c r="A2" s="5"/>
      <c r="B2" s="12"/>
      <c r="C2" s="13"/>
      <c r="D2" s="13"/>
      <c r="E2" s="14"/>
      <c r="F2"/>
      <c r="G2"/>
      <c r="H2"/>
      <c r="I2"/>
      <c r="J2"/>
      <c r="K2" s="6"/>
    </row>
    <row r="3" spans="1:11" x14ac:dyDescent="0.25">
      <c r="A3" s="5"/>
      <c r="B3" s="15"/>
      <c r="C3" s="11"/>
      <c r="D3" s="11"/>
      <c r="E3" s="16"/>
      <c r="F3"/>
      <c r="G3"/>
      <c r="H3"/>
      <c r="I3"/>
      <c r="J3"/>
      <c r="K3" s="6"/>
    </row>
    <row r="4" spans="1:11" x14ac:dyDescent="0.25">
      <c r="A4" s="5"/>
      <c r="B4" s="15"/>
      <c r="C4" s="11"/>
      <c r="D4" s="11"/>
      <c r="E4" s="16"/>
      <c r="F4"/>
      <c r="G4"/>
      <c r="H4"/>
      <c r="I4"/>
      <c r="J4"/>
      <c r="K4" s="6"/>
    </row>
    <row r="5" spans="1:11" x14ac:dyDescent="0.25">
      <c r="A5" s="5"/>
      <c r="B5" s="15"/>
      <c r="C5" s="11"/>
      <c r="D5" s="11"/>
      <c r="E5" s="16"/>
      <c r="F5"/>
      <c r="G5"/>
      <c r="H5"/>
      <c r="I5"/>
      <c r="J5"/>
      <c r="K5" s="6"/>
    </row>
    <row r="6" spans="1:11" x14ac:dyDescent="0.25">
      <c r="A6" s="5"/>
      <c r="B6" s="15"/>
      <c r="C6" s="11"/>
      <c r="D6" s="11"/>
      <c r="E6" s="16"/>
      <c r="F6"/>
      <c r="G6"/>
      <c r="H6"/>
      <c r="I6"/>
      <c r="J6"/>
      <c r="K6" s="6"/>
    </row>
    <row r="7" spans="1:11" x14ac:dyDescent="0.25">
      <c r="A7" s="5"/>
      <c r="B7" s="17"/>
      <c r="C7" s="18"/>
      <c r="D7" s="18"/>
      <c r="E7" s="19"/>
      <c r="F7"/>
      <c r="G7"/>
      <c r="H7"/>
      <c r="I7"/>
      <c r="J7"/>
      <c r="K7" s="6"/>
    </row>
    <row r="8" spans="1:11" x14ac:dyDescent="0.25">
      <c r="A8" s="5"/>
      <c r="B8"/>
      <c r="C8"/>
      <c r="D8"/>
      <c r="E8"/>
      <c r="F8"/>
      <c r="G8"/>
      <c r="H8"/>
      <c r="I8"/>
      <c r="J8"/>
      <c r="K8" s="6"/>
    </row>
    <row r="9" spans="1:11" x14ac:dyDescent="0.25">
      <c r="A9" s="5"/>
      <c r="B9"/>
      <c r="C9"/>
      <c r="D9"/>
      <c r="E9"/>
      <c r="F9"/>
      <c r="G9"/>
      <c r="H9"/>
      <c r="I9"/>
      <c r="J9"/>
      <c r="K9" s="6"/>
    </row>
    <row r="10" spans="1:11" ht="60" x14ac:dyDescent="0.25">
      <c r="A10" s="5"/>
      <c r="B10" s="95" t="s">
        <v>2</v>
      </c>
      <c r="C10" s="95" t="s">
        <v>3</v>
      </c>
      <c r="D10" s="95" t="s">
        <v>4</v>
      </c>
      <c r="E10" s="95" t="s">
        <v>325</v>
      </c>
      <c r="F10" s="95" t="s">
        <v>326</v>
      </c>
      <c r="G10" s="95" t="s">
        <v>6</v>
      </c>
      <c r="H10" s="95" t="s">
        <v>5</v>
      </c>
      <c r="I10" s="95" t="s">
        <v>7</v>
      </c>
      <c r="J10" s="95" t="s">
        <v>363</v>
      </c>
      <c r="K10" s="6"/>
    </row>
    <row r="11" spans="1:11" x14ac:dyDescent="0.25">
      <c r="A11" s="5"/>
      <c r="B11" s="20" t="s">
        <v>8</v>
      </c>
      <c r="C11" s="79">
        <v>200</v>
      </c>
      <c r="D11" s="31">
        <f>Ruimtestaat!G252</f>
        <v>0</v>
      </c>
      <c r="E11" s="31">
        <f>Glasbewassing!M28</f>
        <v>0</v>
      </c>
      <c r="F11" s="31">
        <f>Glasbewassing!M29</f>
        <v>0</v>
      </c>
      <c r="G11" s="31">
        <f>Glasbewassing!M30</f>
        <v>0</v>
      </c>
      <c r="H11" s="31">
        <f>Glasbewassing!M31</f>
        <v>0</v>
      </c>
      <c r="I11" s="31">
        <f>Glasbewassing!M32</f>
        <v>0</v>
      </c>
      <c r="J11" s="31">
        <f>'Periodiek - Vloer'!E19</f>
        <v>1.6000000000000001E-8</v>
      </c>
      <c r="K11" s="6"/>
    </row>
    <row r="12" spans="1:11" x14ac:dyDescent="0.25">
      <c r="A12" s="5"/>
      <c r="B12" s="35"/>
      <c r="C12" s="92"/>
      <c r="D12" s="92"/>
      <c r="E12" s="92"/>
      <c r="F12" s="92"/>
      <c r="G12" s="92"/>
      <c r="H12" s="92"/>
      <c r="I12" s="92"/>
      <c r="J12" s="54"/>
      <c r="K12" s="6"/>
    </row>
    <row r="13" spans="1:11" x14ac:dyDescent="0.25">
      <c r="A13" s="5"/>
      <c r="B13" s="67" t="s">
        <v>9</v>
      </c>
      <c r="C13" s="68"/>
      <c r="D13" s="68"/>
      <c r="E13" s="68"/>
      <c r="F13" s="68"/>
      <c r="G13" s="68"/>
      <c r="H13" s="68"/>
      <c r="I13" s="94"/>
      <c r="J13" s="69">
        <f>IF(COUNTIF(C11:J11,0)&gt;0,0,SUM(C11:J11))</f>
        <v>0</v>
      </c>
      <c r="K13" s="6"/>
    </row>
    <row r="14" spans="1:11" x14ac:dyDescent="0.25">
      <c r="A14" s="5"/>
      <c r="B14"/>
      <c r="C14"/>
      <c r="D14"/>
      <c r="E14"/>
      <c r="F14"/>
      <c r="G14"/>
      <c r="H14"/>
      <c r="I14"/>
      <c r="J14"/>
      <c r="K14" s="6"/>
    </row>
    <row r="15" spans="1:11" ht="15.75" thickBot="1" x14ac:dyDescent="0.3">
      <c r="A15" s="7"/>
      <c r="B15" s="8"/>
      <c r="C15" s="8"/>
      <c r="D15" s="8"/>
      <c r="E15" s="8"/>
      <c r="F15" s="8"/>
      <c r="G15" s="8"/>
      <c r="H15" s="8"/>
      <c r="I15" s="8"/>
      <c r="J15" s="8"/>
      <c r="K15" s="9"/>
    </row>
  </sheetData>
  <sortState xmlns:xlrd2="http://schemas.microsoft.com/office/spreadsheetml/2017/richdata2" ref="B10:E10">
    <sortCondition descending="1" ref="B10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98C37-7BA7-4B39-80B2-C7182C4848B8}">
  <dimension ref="A1:L260"/>
  <sheetViews>
    <sheetView topLeftCell="A207" workbookViewId="0">
      <selection activeCell="C246" sqref="C246"/>
    </sheetView>
  </sheetViews>
  <sheetFormatPr defaultColWidth="9.140625" defaultRowHeight="15" x14ac:dyDescent="0.25"/>
  <cols>
    <col min="1" max="1" width="15.42578125" style="37" customWidth="1"/>
    <col min="2" max="2" width="17" style="37" customWidth="1"/>
    <col min="3" max="3" width="19.140625" style="37" customWidth="1"/>
    <col min="4" max="4" width="20" style="37" customWidth="1"/>
    <col min="5" max="5" width="11.42578125" style="37" bestFit="1" customWidth="1"/>
    <col min="6" max="6" width="19.140625" style="37" customWidth="1"/>
    <col min="7" max="7" width="12.7109375" style="37" customWidth="1"/>
    <col min="8" max="8" width="14.7109375" style="37" customWidth="1"/>
    <col min="9" max="9" width="13" style="37" customWidth="1"/>
    <col min="10" max="10" width="20.140625" style="37" customWidth="1"/>
    <col min="11" max="16384" width="9.140625" style="37"/>
  </cols>
  <sheetData>
    <row r="1" spans="1:12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pans="1:12" ht="63.75" customHeight="1" x14ac:dyDescent="0.25">
      <c r="A2" s="5"/>
      <c r="B2" s="12"/>
      <c r="C2" s="13"/>
      <c r="D2" s="14"/>
      <c r="E2"/>
      <c r="F2"/>
      <c r="G2"/>
      <c r="H2"/>
      <c r="I2"/>
      <c r="J2"/>
      <c r="K2"/>
      <c r="L2" s="6"/>
    </row>
    <row r="3" spans="1:12" x14ac:dyDescent="0.25">
      <c r="A3" s="5"/>
      <c r="B3" s="17"/>
      <c r="C3" s="18"/>
      <c r="D3" s="19"/>
      <c r="E3"/>
      <c r="F3"/>
      <c r="G3"/>
      <c r="H3"/>
      <c r="I3"/>
      <c r="J3"/>
      <c r="K3"/>
      <c r="L3" s="6"/>
    </row>
    <row r="4" spans="1:12" ht="14.25" customHeight="1" x14ac:dyDescent="0.25">
      <c r="A4" s="5"/>
      <c r="B4"/>
      <c r="C4"/>
      <c r="D4"/>
      <c r="E4"/>
      <c r="F4"/>
      <c r="G4"/>
      <c r="H4"/>
      <c r="I4"/>
      <c r="J4"/>
      <c r="K4"/>
      <c r="L4" s="6"/>
    </row>
    <row r="5" spans="1:12" ht="47.25" customHeight="1" x14ac:dyDescent="0.25">
      <c r="A5" s="38" t="s">
        <v>287</v>
      </c>
      <c r="B5" s="39" t="s">
        <v>288</v>
      </c>
      <c r="C5" s="39" t="s">
        <v>289</v>
      </c>
      <c r="D5" s="39" t="s">
        <v>290</v>
      </c>
      <c r="E5" s="39" t="s">
        <v>291</v>
      </c>
      <c r="F5" s="39" t="s">
        <v>292</v>
      </c>
      <c r="G5" s="40" t="s">
        <v>293</v>
      </c>
      <c r="H5" s="40" t="s">
        <v>336</v>
      </c>
      <c r="I5" s="40" t="s">
        <v>295</v>
      </c>
      <c r="J5" s="40" t="s">
        <v>294</v>
      </c>
      <c r="K5"/>
      <c r="L5" s="6"/>
    </row>
    <row r="6" spans="1:12" ht="15.75" x14ac:dyDescent="0.3">
      <c r="A6" s="41">
        <v>1</v>
      </c>
      <c r="B6" s="20" t="s">
        <v>10</v>
      </c>
      <c r="C6" s="20" t="s">
        <v>11</v>
      </c>
      <c r="D6" s="20" t="s">
        <v>12</v>
      </c>
      <c r="E6" s="20">
        <v>56</v>
      </c>
      <c r="F6" s="21" t="s">
        <v>13</v>
      </c>
      <c r="G6" s="20">
        <v>200</v>
      </c>
      <c r="H6" s="42">
        <v>0</v>
      </c>
      <c r="I6" s="22">
        <f>IFERROR(E6/H6,0)</f>
        <v>0</v>
      </c>
      <c r="J6" s="22">
        <f>G6*I6</f>
        <v>0</v>
      </c>
      <c r="K6"/>
      <c r="L6" s="6"/>
    </row>
    <row r="7" spans="1:12" ht="15.75" x14ac:dyDescent="0.3">
      <c r="A7" s="41">
        <v>2</v>
      </c>
      <c r="B7" s="20" t="s">
        <v>10</v>
      </c>
      <c r="C7" s="20" t="s">
        <v>14</v>
      </c>
      <c r="D7" s="20" t="s">
        <v>12</v>
      </c>
      <c r="E7" s="20">
        <v>56</v>
      </c>
      <c r="F7" s="21" t="s">
        <v>13</v>
      </c>
      <c r="G7" s="20">
        <v>200</v>
      </c>
      <c r="H7" s="42">
        <v>0</v>
      </c>
      <c r="I7" s="22">
        <f t="shared" ref="I7:I70" si="0">IFERROR(E7/H7,0)</f>
        <v>0</v>
      </c>
      <c r="J7" s="22">
        <f t="shared" ref="J7:J69" si="1">G7*I7</f>
        <v>0</v>
      </c>
      <c r="K7"/>
      <c r="L7" s="6"/>
    </row>
    <row r="8" spans="1:12" ht="15.75" x14ac:dyDescent="0.3">
      <c r="A8" s="41">
        <v>3</v>
      </c>
      <c r="B8" s="20" t="s">
        <v>10</v>
      </c>
      <c r="C8" s="20" t="s">
        <v>15</v>
      </c>
      <c r="D8" s="20" t="s">
        <v>12</v>
      </c>
      <c r="E8" s="20">
        <v>56</v>
      </c>
      <c r="F8" s="21" t="s">
        <v>13</v>
      </c>
      <c r="G8" s="20">
        <v>200</v>
      </c>
      <c r="H8" s="42">
        <v>0</v>
      </c>
      <c r="I8" s="22">
        <f t="shared" si="0"/>
        <v>0</v>
      </c>
      <c r="J8" s="22">
        <f t="shared" si="1"/>
        <v>0</v>
      </c>
      <c r="K8"/>
      <c r="L8" s="6"/>
    </row>
    <row r="9" spans="1:12" ht="15.75" x14ac:dyDescent="0.3">
      <c r="A9" s="41">
        <v>4</v>
      </c>
      <c r="B9" s="20" t="s">
        <v>10</v>
      </c>
      <c r="C9" s="20" t="s">
        <v>15</v>
      </c>
      <c r="D9" s="20" t="s">
        <v>12</v>
      </c>
      <c r="E9" s="20">
        <v>56</v>
      </c>
      <c r="F9" s="21" t="s">
        <v>13</v>
      </c>
      <c r="G9" s="20">
        <v>200</v>
      </c>
      <c r="H9" s="42">
        <v>0</v>
      </c>
      <c r="I9" s="22">
        <f t="shared" si="0"/>
        <v>0</v>
      </c>
      <c r="J9" s="22">
        <f t="shared" si="1"/>
        <v>0</v>
      </c>
      <c r="K9"/>
      <c r="L9" s="6"/>
    </row>
    <row r="10" spans="1:12" ht="15.75" x14ac:dyDescent="0.3">
      <c r="A10" s="41">
        <v>5</v>
      </c>
      <c r="B10" s="20" t="s">
        <v>10</v>
      </c>
      <c r="C10" s="20" t="s">
        <v>16</v>
      </c>
      <c r="D10" s="20" t="s">
        <v>12</v>
      </c>
      <c r="E10" s="20">
        <v>56</v>
      </c>
      <c r="F10" s="21" t="s">
        <v>13</v>
      </c>
      <c r="G10" s="20">
        <v>200</v>
      </c>
      <c r="H10" s="42">
        <v>0</v>
      </c>
      <c r="I10" s="22">
        <f t="shared" si="0"/>
        <v>0</v>
      </c>
      <c r="J10" s="22">
        <f t="shared" si="1"/>
        <v>0</v>
      </c>
      <c r="K10"/>
      <c r="L10" s="6"/>
    </row>
    <row r="11" spans="1:12" ht="15.75" x14ac:dyDescent="0.3">
      <c r="A11" s="41">
        <v>6</v>
      </c>
      <c r="B11" s="20" t="s">
        <v>10</v>
      </c>
      <c r="C11" s="20" t="s">
        <v>17</v>
      </c>
      <c r="D11" s="20" t="s">
        <v>18</v>
      </c>
      <c r="E11" s="20">
        <v>24</v>
      </c>
      <c r="F11" s="21" t="s">
        <v>19</v>
      </c>
      <c r="G11" s="20">
        <v>200</v>
      </c>
      <c r="H11" s="42">
        <v>0</v>
      </c>
      <c r="I11" s="22">
        <f t="shared" si="0"/>
        <v>0</v>
      </c>
      <c r="J11" s="22">
        <f t="shared" si="1"/>
        <v>0</v>
      </c>
      <c r="K11"/>
      <c r="L11" s="6"/>
    </row>
    <row r="12" spans="1:12" ht="15.75" x14ac:dyDescent="0.3">
      <c r="A12" s="41">
        <v>7</v>
      </c>
      <c r="B12" s="20" t="s">
        <v>10</v>
      </c>
      <c r="C12" s="20" t="s">
        <v>20</v>
      </c>
      <c r="D12" s="20" t="s">
        <v>21</v>
      </c>
      <c r="E12" s="20">
        <v>28</v>
      </c>
      <c r="F12" s="21" t="s">
        <v>22</v>
      </c>
      <c r="G12" s="20">
        <v>200</v>
      </c>
      <c r="H12" s="42">
        <v>0</v>
      </c>
      <c r="I12" s="22">
        <f t="shared" si="0"/>
        <v>0</v>
      </c>
      <c r="J12" s="22">
        <f t="shared" si="1"/>
        <v>0</v>
      </c>
      <c r="K12"/>
      <c r="L12" s="6"/>
    </row>
    <row r="13" spans="1:12" ht="15.75" x14ac:dyDescent="0.3">
      <c r="A13" s="41">
        <v>8</v>
      </c>
      <c r="B13" s="20" t="s">
        <v>10</v>
      </c>
      <c r="C13" s="20" t="s">
        <v>23</v>
      </c>
      <c r="D13" s="20" t="s">
        <v>24</v>
      </c>
      <c r="E13" s="20">
        <v>20</v>
      </c>
      <c r="F13" s="21" t="s">
        <v>25</v>
      </c>
      <c r="G13" s="20">
        <v>200</v>
      </c>
      <c r="H13" s="42">
        <v>0</v>
      </c>
      <c r="I13" s="22">
        <f t="shared" si="0"/>
        <v>0</v>
      </c>
      <c r="J13" s="22">
        <f t="shared" si="1"/>
        <v>0</v>
      </c>
      <c r="K13"/>
      <c r="L13" s="6"/>
    </row>
    <row r="14" spans="1:12" ht="15.75" x14ac:dyDescent="0.3">
      <c r="A14" s="41">
        <v>9</v>
      </c>
      <c r="B14" s="20" t="s">
        <v>10</v>
      </c>
      <c r="C14" s="20" t="s">
        <v>26</v>
      </c>
      <c r="D14" s="20" t="s">
        <v>12</v>
      </c>
      <c r="E14" s="20">
        <v>70</v>
      </c>
      <c r="F14" s="21" t="s">
        <v>27</v>
      </c>
      <c r="G14" s="20">
        <v>200</v>
      </c>
      <c r="H14" s="42">
        <v>0</v>
      </c>
      <c r="I14" s="22">
        <f t="shared" si="0"/>
        <v>0</v>
      </c>
      <c r="J14" s="22">
        <f t="shared" si="1"/>
        <v>0</v>
      </c>
      <c r="K14"/>
      <c r="L14" s="6"/>
    </row>
    <row r="15" spans="1:12" ht="15.75" x14ac:dyDescent="0.3">
      <c r="A15" s="41">
        <v>10</v>
      </c>
      <c r="B15" s="20" t="s">
        <v>10</v>
      </c>
      <c r="C15" s="20" t="s">
        <v>28</v>
      </c>
      <c r="D15" s="20" t="s">
        <v>24</v>
      </c>
      <c r="E15" s="20">
        <v>12</v>
      </c>
      <c r="F15" s="21" t="s">
        <v>29</v>
      </c>
      <c r="G15" s="20">
        <v>200</v>
      </c>
      <c r="H15" s="42">
        <v>0</v>
      </c>
      <c r="I15" s="22">
        <f t="shared" si="0"/>
        <v>0</v>
      </c>
      <c r="J15" s="22">
        <f t="shared" si="1"/>
        <v>0</v>
      </c>
      <c r="K15"/>
      <c r="L15" s="6"/>
    </row>
    <row r="16" spans="1:12" ht="15.75" x14ac:dyDescent="0.3">
      <c r="A16" s="41">
        <v>11</v>
      </c>
      <c r="B16" s="20" t="s">
        <v>10</v>
      </c>
      <c r="C16" s="20" t="s">
        <v>30</v>
      </c>
      <c r="D16" s="20" t="s">
        <v>31</v>
      </c>
      <c r="E16" s="20">
        <v>36</v>
      </c>
      <c r="F16" s="21" t="s">
        <v>27</v>
      </c>
      <c r="G16" s="20">
        <v>200</v>
      </c>
      <c r="H16" s="42">
        <v>0</v>
      </c>
      <c r="I16" s="22">
        <f t="shared" si="0"/>
        <v>0</v>
      </c>
      <c r="J16" s="22">
        <f t="shared" si="1"/>
        <v>0</v>
      </c>
      <c r="K16"/>
      <c r="L16" s="6"/>
    </row>
    <row r="17" spans="1:12" ht="15.75" x14ac:dyDescent="0.3">
      <c r="A17" s="41">
        <v>12</v>
      </c>
      <c r="B17" s="20" t="s">
        <v>10</v>
      </c>
      <c r="C17" s="20" t="s">
        <v>32</v>
      </c>
      <c r="D17" s="20" t="s">
        <v>12</v>
      </c>
      <c r="E17" s="20">
        <v>28</v>
      </c>
      <c r="F17" s="21" t="s">
        <v>22</v>
      </c>
      <c r="G17" s="20">
        <v>200</v>
      </c>
      <c r="H17" s="42">
        <v>0</v>
      </c>
      <c r="I17" s="22">
        <f t="shared" si="0"/>
        <v>0</v>
      </c>
      <c r="J17" s="22">
        <f t="shared" si="1"/>
        <v>0</v>
      </c>
      <c r="K17"/>
      <c r="L17" s="6"/>
    </row>
    <row r="18" spans="1:12" ht="15.75" x14ac:dyDescent="0.3">
      <c r="A18" s="41">
        <v>13</v>
      </c>
      <c r="B18" s="20" t="s">
        <v>10</v>
      </c>
      <c r="C18" s="20" t="s">
        <v>33</v>
      </c>
      <c r="D18" s="20" t="s">
        <v>34</v>
      </c>
      <c r="E18" s="20">
        <v>16</v>
      </c>
      <c r="F18" s="21" t="s">
        <v>19</v>
      </c>
      <c r="G18" s="20">
        <v>200</v>
      </c>
      <c r="H18" s="42">
        <v>0</v>
      </c>
      <c r="I18" s="22">
        <f t="shared" si="0"/>
        <v>0</v>
      </c>
      <c r="J18" s="22">
        <f t="shared" si="1"/>
        <v>0</v>
      </c>
      <c r="K18"/>
      <c r="L18" s="6"/>
    </row>
    <row r="19" spans="1:12" ht="15.75" x14ac:dyDescent="0.3">
      <c r="A19" s="41">
        <v>14</v>
      </c>
      <c r="B19" s="20" t="s">
        <v>10</v>
      </c>
      <c r="C19" s="20" t="s">
        <v>35</v>
      </c>
      <c r="D19" s="20" t="s">
        <v>36</v>
      </c>
      <c r="E19" s="20">
        <v>21</v>
      </c>
      <c r="F19" s="21" t="s">
        <v>19</v>
      </c>
      <c r="G19" s="20">
        <v>200</v>
      </c>
      <c r="H19" s="42">
        <v>0</v>
      </c>
      <c r="I19" s="22">
        <f t="shared" si="0"/>
        <v>0</v>
      </c>
      <c r="J19" s="22">
        <f t="shared" si="1"/>
        <v>0</v>
      </c>
      <c r="K19"/>
      <c r="L19" s="6"/>
    </row>
    <row r="20" spans="1:12" ht="15.75" x14ac:dyDescent="0.3">
      <c r="A20" s="41">
        <v>15</v>
      </c>
      <c r="B20" s="20" t="s">
        <v>10</v>
      </c>
      <c r="C20" s="20" t="s">
        <v>37</v>
      </c>
      <c r="D20" s="20" t="s">
        <v>12</v>
      </c>
      <c r="E20" s="20">
        <v>21</v>
      </c>
      <c r="F20" s="21" t="s">
        <v>38</v>
      </c>
      <c r="G20" s="20">
        <v>200</v>
      </c>
      <c r="H20" s="42">
        <v>0</v>
      </c>
      <c r="I20" s="22">
        <f t="shared" si="0"/>
        <v>0</v>
      </c>
      <c r="J20" s="22">
        <f t="shared" si="1"/>
        <v>0</v>
      </c>
      <c r="K20"/>
      <c r="L20" s="6"/>
    </row>
    <row r="21" spans="1:12" ht="15.75" x14ac:dyDescent="0.3">
      <c r="A21" s="41">
        <v>16</v>
      </c>
      <c r="B21" s="20" t="s">
        <v>10</v>
      </c>
      <c r="C21" s="20" t="s">
        <v>39</v>
      </c>
      <c r="D21" s="20" t="s">
        <v>12</v>
      </c>
      <c r="E21" s="20">
        <v>36</v>
      </c>
      <c r="F21" s="21" t="s">
        <v>27</v>
      </c>
      <c r="G21" s="20">
        <v>200</v>
      </c>
      <c r="H21" s="42">
        <v>0</v>
      </c>
      <c r="I21" s="22">
        <f t="shared" si="0"/>
        <v>0</v>
      </c>
      <c r="J21" s="22">
        <f t="shared" si="1"/>
        <v>0</v>
      </c>
      <c r="K21"/>
      <c r="L21" s="6"/>
    </row>
    <row r="22" spans="1:12" ht="15.75" x14ac:dyDescent="0.3">
      <c r="A22" s="41">
        <v>17</v>
      </c>
      <c r="B22" s="20" t="s">
        <v>10</v>
      </c>
      <c r="C22" s="20" t="s">
        <v>40</v>
      </c>
      <c r="D22" s="20" t="s">
        <v>12</v>
      </c>
      <c r="E22" s="20">
        <v>12</v>
      </c>
      <c r="F22" s="21" t="s">
        <v>27</v>
      </c>
      <c r="G22" s="20">
        <v>200</v>
      </c>
      <c r="H22" s="42">
        <v>0</v>
      </c>
      <c r="I22" s="22">
        <f t="shared" si="0"/>
        <v>0</v>
      </c>
      <c r="J22" s="22">
        <f t="shared" si="1"/>
        <v>0</v>
      </c>
      <c r="K22"/>
      <c r="L22" s="6"/>
    </row>
    <row r="23" spans="1:12" ht="15.75" x14ac:dyDescent="0.3">
      <c r="A23" s="41">
        <v>18</v>
      </c>
      <c r="B23" s="20" t="s">
        <v>10</v>
      </c>
      <c r="C23" s="20" t="s">
        <v>41</v>
      </c>
      <c r="D23" s="20" t="s">
        <v>24</v>
      </c>
      <c r="E23" s="20">
        <v>270</v>
      </c>
      <c r="F23" s="21" t="s">
        <v>42</v>
      </c>
      <c r="G23" s="20">
        <v>200</v>
      </c>
      <c r="H23" s="42">
        <v>0</v>
      </c>
      <c r="I23" s="22">
        <f t="shared" si="0"/>
        <v>0</v>
      </c>
      <c r="J23" s="22">
        <f t="shared" si="1"/>
        <v>0</v>
      </c>
      <c r="K23"/>
      <c r="L23" s="6"/>
    </row>
    <row r="24" spans="1:12" ht="15.75" x14ac:dyDescent="0.3">
      <c r="A24" s="41">
        <v>19</v>
      </c>
      <c r="B24" s="20" t="s">
        <v>10</v>
      </c>
      <c r="C24" s="20" t="s">
        <v>43</v>
      </c>
      <c r="D24" s="20" t="s">
        <v>12</v>
      </c>
      <c r="E24" s="20">
        <v>240</v>
      </c>
      <c r="F24" s="21" t="s">
        <v>27</v>
      </c>
      <c r="G24" s="20">
        <v>200</v>
      </c>
      <c r="H24" s="42">
        <v>0</v>
      </c>
      <c r="I24" s="22">
        <f t="shared" si="0"/>
        <v>0</v>
      </c>
      <c r="J24" s="22">
        <f t="shared" si="1"/>
        <v>0</v>
      </c>
      <c r="K24"/>
      <c r="L24" s="6"/>
    </row>
    <row r="25" spans="1:12" ht="15.75" x14ac:dyDescent="0.3">
      <c r="A25" s="41">
        <v>20</v>
      </c>
      <c r="B25" s="20" t="s">
        <v>10</v>
      </c>
      <c r="C25" s="20" t="s">
        <v>44</v>
      </c>
      <c r="D25" s="20" t="s">
        <v>12</v>
      </c>
      <c r="E25" s="20">
        <v>44</v>
      </c>
      <c r="F25" s="21" t="s">
        <v>27</v>
      </c>
      <c r="G25" s="20">
        <v>200</v>
      </c>
      <c r="H25" s="42">
        <v>0</v>
      </c>
      <c r="I25" s="22">
        <f t="shared" si="0"/>
        <v>0</v>
      </c>
      <c r="J25" s="22">
        <f t="shared" si="1"/>
        <v>0</v>
      </c>
      <c r="K25"/>
      <c r="L25" s="6"/>
    </row>
    <row r="26" spans="1:12" ht="15.75" x14ac:dyDescent="0.3">
      <c r="A26" s="41">
        <v>21</v>
      </c>
      <c r="B26" s="20" t="s">
        <v>10</v>
      </c>
      <c r="C26" s="20" t="s">
        <v>45</v>
      </c>
      <c r="D26" s="20" t="s">
        <v>46</v>
      </c>
      <c r="E26" s="20">
        <v>28</v>
      </c>
      <c r="F26" s="21" t="s">
        <v>25</v>
      </c>
      <c r="G26" s="20">
        <v>200</v>
      </c>
      <c r="H26" s="42">
        <v>0</v>
      </c>
      <c r="I26" s="22">
        <f t="shared" si="0"/>
        <v>0</v>
      </c>
      <c r="J26" s="22">
        <f t="shared" si="1"/>
        <v>0</v>
      </c>
      <c r="K26"/>
      <c r="L26" s="6"/>
    </row>
    <row r="27" spans="1:12" ht="15.75" x14ac:dyDescent="0.3">
      <c r="A27" s="41">
        <v>23</v>
      </c>
      <c r="B27" s="20" t="s">
        <v>10</v>
      </c>
      <c r="C27" s="20" t="s">
        <v>48</v>
      </c>
      <c r="D27" s="20" t="s">
        <v>47</v>
      </c>
      <c r="E27" s="20">
        <v>8</v>
      </c>
      <c r="F27" s="21" t="s">
        <v>27</v>
      </c>
      <c r="G27" s="20">
        <v>200</v>
      </c>
      <c r="H27" s="42">
        <v>0</v>
      </c>
      <c r="I27" s="22">
        <f t="shared" si="0"/>
        <v>0</v>
      </c>
      <c r="J27" s="22">
        <f t="shared" si="1"/>
        <v>0</v>
      </c>
      <c r="K27"/>
      <c r="L27" s="6"/>
    </row>
    <row r="28" spans="1:12" ht="15.75" x14ac:dyDescent="0.3">
      <c r="A28" s="41">
        <v>24</v>
      </c>
      <c r="B28" s="20" t="s">
        <v>10</v>
      </c>
      <c r="C28" s="20" t="s">
        <v>49</v>
      </c>
      <c r="D28" s="20" t="s">
        <v>12</v>
      </c>
      <c r="E28" s="20">
        <v>12</v>
      </c>
      <c r="F28" s="21" t="s">
        <v>22</v>
      </c>
      <c r="G28" s="20">
        <v>200</v>
      </c>
      <c r="H28" s="42">
        <v>0</v>
      </c>
      <c r="I28" s="22">
        <f t="shared" si="0"/>
        <v>0</v>
      </c>
      <c r="J28" s="22">
        <f t="shared" si="1"/>
        <v>0</v>
      </c>
      <c r="K28"/>
      <c r="L28" s="6"/>
    </row>
    <row r="29" spans="1:12" ht="15.75" x14ac:dyDescent="0.3">
      <c r="A29" s="41">
        <v>25</v>
      </c>
      <c r="B29" s="20" t="s">
        <v>10</v>
      </c>
      <c r="C29" s="20" t="s">
        <v>50</v>
      </c>
      <c r="D29" s="20" t="s">
        <v>51</v>
      </c>
      <c r="E29" s="20">
        <v>16</v>
      </c>
      <c r="F29" s="21" t="s">
        <v>19</v>
      </c>
      <c r="G29" s="20">
        <v>200</v>
      </c>
      <c r="H29" s="42">
        <v>0</v>
      </c>
      <c r="I29" s="22">
        <f t="shared" si="0"/>
        <v>0</v>
      </c>
      <c r="J29" s="22">
        <f t="shared" si="1"/>
        <v>0</v>
      </c>
      <c r="K29"/>
      <c r="L29" s="6"/>
    </row>
    <row r="30" spans="1:12" ht="15.75" x14ac:dyDescent="0.3">
      <c r="A30" s="41">
        <v>26</v>
      </c>
      <c r="B30" s="20" t="s">
        <v>10</v>
      </c>
      <c r="C30" s="20" t="s">
        <v>52</v>
      </c>
      <c r="D30" s="20" t="s">
        <v>51</v>
      </c>
      <c r="E30" s="20">
        <v>160</v>
      </c>
      <c r="F30" s="21" t="s">
        <v>19</v>
      </c>
      <c r="G30" s="20">
        <v>200</v>
      </c>
      <c r="H30" s="42">
        <v>0</v>
      </c>
      <c r="I30" s="22">
        <f t="shared" si="0"/>
        <v>0</v>
      </c>
      <c r="J30" s="22">
        <f t="shared" si="1"/>
        <v>0</v>
      </c>
      <c r="K30"/>
      <c r="L30" s="6"/>
    </row>
    <row r="31" spans="1:12" ht="15.75" x14ac:dyDescent="0.3">
      <c r="A31" s="41">
        <v>27</v>
      </c>
      <c r="B31" s="20" t="s">
        <v>10</v>
      </c>
      <c r="C31" s="20" t="s">
        <v>53</v>
      </c>
      <c r="D31" s="20" t="s">
        <v>51</v>
      </c>
      <c r="E31" s="20">
        <v>16</v>
      </c>
      <c r="F31" s="21" t="s">
        <v>19</v>
      </c>
      <c r="G31" s="20">
        <v>200</v>
      </c>
      <c r="H31" s="42">
        <v>0</v>
      </c>
      <c r="I31" s="22">
        <f t="shared" si="0"/>
        <v>0</v>
      </c>
      <c r="J31" s="22">
        <f t="shared" si="1"/>
        <v>0</v>
      </c>
      <c r="K31"/>
      <c r="L31" s="6"/>
    </row>
    <row r="32" spans="1:12" ht="15.75" x14ac:dyDescent="0.3">
      <c r="A32" s="41">
        <v>28</v>
      </c>
      <c r="B32" s="20" t="s">
        <v>10</v>
      </c>
      <c r="C32" s="20" t="s">
        <v>54</v>
      </c>
      <c r="D32" s="20" t="s">
        <v>51</v>
      </c>
      <c r="E32" s="20">
        <v>20</v>
      </c>
      <c r="F32" s="21" t="s">
        <v>19</v>
      </c>
      <c r="G32" s="20">
        <v>200</v>
      </c>
      <c r="H32" s="42">
        <v>0</v>
      </c>
      <c r="I32" s="22">
        <f t="shared" si="0"/>
        <v>0</v>
      </c>
      <c r="J32" s="22">
        <f t="shared" si="1"/>
        <v>0</v>
      </c>
      <c r="K32"/>
      <c r="L32" s="6"/>
    </row>
    <row r="33" spans="1:12" ht="15.75" x14ac:dyDescent="0.3">
      <c r="A33" s="41">
        <v>29</v>
      </c>
      <c r="B33" s="20" t="s">
        <v>10</v>
      </c>
      <c r="C33" s="20" t="s">
        <v>55</v>
      </c>
      <c r="D33" s="20" t="s">
        <v>46</v>
      </c>
      <c r="E33" s="20">
        <v>20</v>
      </c>
      <c r="F33" s="21" t="s">
        <v>25</v>
      </c>
      <c r="G33" s="20">
        <v>200</v>
      </c>
      <c r="H33" s="42">
        <v>0</v>
      </c>
      <c r="I33" s="22">
        <f t="shared" si="0"/>
        <v>0</v>
      </c>
      <c r="J33" s="22">
        <f t="shared" si="1"/>
        <v>0</v>
      </c>
      <c r="K33"/>
      <c r="L33" s="6"/>
    </row>
    <row r="34" spans="1:12" ht="15.75" x14ac:dyDescent="0.3">
      <c r="A34" s="41">
        <v>30</v>
      </c>
      <c r="B34" s="20" t="s">
        <v>10</v>
      </c>
      <c r="C34" s="20" t="s">
        <v>56</v>
      </c>
      <c r="D34" s="20" t="s">
        <v>57</v>
      </c>
      <c r="E34" s="20">
        <v>12</v>
      </c>
      <c r="F34" s="21" t="s">
        <v>27</v>
      </c>
      <c r="G34" s="20">
        <v>200</v>
      </c>
      <c r="H34" s="42">
        <v>0</v>
      </c>
      <c r="I34" s="22">
        <f t="shared" si="0"/>
        <v>0</v>
      </c>
      <c r="J34" s="22">
        <f t="shared" si="1"/>
        <v>0</v>
      </c>
      <c r="K34"/>
      <c r="L34" s="6"/>
    </row>
    <row r="35" spans="1:12" ht="15.75" x14ac:dyDescent="0.3">
      <c r="A35" s="41">
        <v>31</v>
      </c>
      <c r="B35" s="20" t="s">
        <v>10</v>
      </c>
      <c r="C35" s="20" t="s">
        <v>58</v>
      </c>
      <c r="D35" s="20" t="s">
        <v>12</v>
      </c>
      <c r="E35" s="20">
        <v>32</v>
      </c>
      <c r="F35" s="21" t="s">
        <v>27</v>
      </c>
      <c r="G35" s="20">
        <v>200</v>
      </c>
      <c r="H35" s="42">
        <v>0</v>
      </c>
      <c r="I35" s="22">
        <f t="shared" si="0"/>
        <v>0</v>
      </c>
      <c r="J35" s="22">
        <f t="shared" si="1"/>
        <v>0</v>
      </c>
      <c r="K35"/>
      <c r="L35" s="6"/>
    </row>
    <row r="36" spans="1:12" ht="15.75" x14ac:dyDescent="0.3">
      <c r="A36" s="41">
        <v>32</v>
      </c>
      <c r="B36" s="20" t="s">
        <v>10</v>
      </c>
      <c r="C36" s="20" t="s">
        <v>59</v>
      </c>
      <c r="D36" s="20" t="s">
        <v>47</v>
      </c>
      <c r="E36" s="20">
        <v>16</v>
      </c>
      <c r="F36" s="21" t="s">
        <v>27</v>
      </c>
      <c r="G36" s="20">
        <v>200</v>
      </c>
      <c r="H36" s="42">
        <v>0</v>
      </c>
      <c r="I36" s="22">
        <f t="shared" si="0"/>
        <v>0</v>
      </c>
      <c r="J36" s="22">
        <f t="shared" si="1"/>
        <v>0</v>
      </c>
      <c r="K36"/>
      <c r="L36" s="6"/>
    </row>
    <row r="37" spans="1:12" ht="15.75" x14ac:dyDescent="0.3">
      <c r="A37" s="41">
        <v>33</v>
      </c>
      <c r="B37" s="20" t="s">
        <v>10</v>
      </c>
      <c r="C37" s="20" t="s">
        <v>60</v>
      </c>
      <c r="D37" s="20" t="s">
        <v>12</v>
      </c>
      <c r="E37" s="20">
        <v>20</v>
      </c>
      <c r="F37" s="21" t="s">
        <v>19</v>
      </c>
      <c r="G37" s="20">
        <v>200</v>
      </c>
      <c r="H37" s="42">
        <v>0</v>
      </c>
      <c r="I37" s="22">
        <f t="shared" si="0"/>
        <v>0</v>
      </c>
      <c r="J37" s="22">
        <f t="shared" si="1"/>
        <v>0</v>
      </c>
      <c r="K37"/>
      <c r="L37" s="6"/>
    </row>
    <row r="38" spans="1:12" ht="15.75" x14ac:dyDescent="0.3">
      <c r="A38" s="41">
        <v>34</v>
      </c>
      <c r="B38" s="20" t="s">
        <v>10</v>
      </c>
      <c r="C38" s="20" t="s">
        <v>61</v>
      </c>
      <c r="D38" s="20" t="s">
        <v>12</v>
      </c>
      <c r="E38" s="20">
        <v>156</v>
      </c>
      <c r="F38" s="21" t="s">
        <v>27</v>
      </c>
      <c r="G38" s="20">
        <v>200</v>
      </c>
      <c r="H38" s="42">
        <v>0</v>
      </c>
      <c r="I38" s="22">
        <f t="shared" si="0"/>
        <v>0</v>
      </c>
      <c r="J38" s="22">
        <f t="shared" si="1"/>
        <v>0</v>
      </c>
      <c r="K38"/>
      <c r="L38" s="6"/>
    </row>
    <row r="39" spans="1:12" ht="15.75" x14ac:dyDescent="0.3">
      <c r="A39" s="41">
        <v>35</v>
      </c>
      <c r="B39" s="20" t="s">
        <v>10</v>
      </c>
      <c r="C39" s="20" t="s">
        <v>62</v>
      </c>
      <c r="D39" s="20" t="s">
        <v>12</v>
      </c>
      <c r="E39" s="20">
        <v>28</v>
      </c>
      <c r="F39" s="21" t="s">
        <v>22</v>
      </c>
      <c r="G39" s="20">
        <v>200</v>
      </c>
      <c r="H39" s="42">
        <v>0</v>
      </c>
      <c r="I39" s="22">
        <f t="shared" si="0"/>
        <v>0</v>
      </c>
      <c r="J39" s="22">
        <f t="shared" si="1"/>
        <v>0</v>
      </c>
      <c r="K39"/>
      <c r="L39" s="6"/>
    </row>
    <row r="40" spans="1:12" ht="15.75" x14ac:dyDescent="0.3">
      <c r="A40" s="41">
        <v>36</v>
      </c>
      <c r="B40" s="20" t="s">
        <v>10</v>
      </c>
      <c r="C40" s="20" t="s">
        <v>63</v>
      </c>
      <c r="D40" s="20" t="s">
        <v>51</v>
      </c>
      <c r="E40" s="20">
        <v>56</v>
      </c>
      <c r="F40" s="21" t="s">
        <v>13</v>
      </c>
      <c r="G40" s="20">
        <v>200</v>
      </c>
      <c r="H40" s="42">
        <v>0</v>
      </c>
      <c r="I40" s="22">
        <f t="shared" si="0"/>
        <v>0</v>
      </c>
      <c r="J40" s="22">
        <f t="shared" si="1"/>
        <v>0</v>
      </c>
      <c r="K40"/>
      <c r="L40" s="6"/>
    </row>
    <row r="41" spans="1:12" ht="15.75" x14ac:dyDescent="0.3">
      <c r="A41" s="41">
        <v>37</v>
      </c>
      <c r="B41" s="20" t="s">
        <v>10</v>
      </c>
      <c r="C41" s="20" t="s">
        <v>64</v>
      </c>
      <c r="D41" s="20" t="s">
        <v>51</v>
      </c>
      <c r="E41" s="20">
        <v>56</v>
      </c>
      <c r="F41" s="21" t="s">
        <v>13</v>
      </c>
      <c r="G41" s="20">
        <v>200</v>
      </c>
      <c r="H41" s="42">
        <v>0</v>
      </c>
      <c r="I41" s="22">
        <f t="shared" si="0"/>
        <v>0</v>
      </c>
      <c r="J41" s="22">
        <f t="shared" si="1"/>
        <v>0</v>
      </c>
      <c r="K41"/>
      <c r="L41" s="6"/>
    </row>
    <row r="42" spans="1:12" ht="15.75" x14ac:dyDescent="0.3">
      <c r="A42" s="41">
        <v>38</v>
      </c>
      <c r="B42" s="20" t="s">
        <v>10</v>
      </c>
      <c r="C42" s="20" t="s">
        <v>65</v>
      </c>
      <c r="D42" s="20" t="s">
        <v>46</v>
      </c>
      <c r="E42" s="20">
        <v>16</v>
      </c>
      <c r="F42" s="21" t="s">
        <v>25</v>
      </c>
      <c r="G42" s="20">
        <v>200</v>
      </c>
      <c r="H42" s="42">
        <v>0</v>
      </c>
      <c r="I42" s="22">
        <f t="shared" si="0"/>
        <v>0</v>
      </c>
      <c r="J42" s="22">
        <f t="shared" si="1"/>
        <v>0</v>
      </c>
      <c r="K42"/>
      <c r="L42" s="6"/>
    </row>
    <row r="43" spans="1:12" ht="15.75" x14ac:dyDescent="0.3">
      <c r="A43" s="41">
        <v>39</v>
      </c>
      <c r="B43" s="20" t="s">
        <v>10</v>
      </c>
      <c r="C43" s="20" t="s">
        <v>66</v>
      </c>
      <c r="D43" s="20" t="s">
        <v>12</v>
      </c>
      <c r="E43" s="20">
        <v>8</v>
      </c>
      <c r="F43" s="21" t="s">
        <v>27</v>
      </c>
      <c r="G43" s="20">
        <v>200</v>
      </c>
      <c r="H43" s="42">
        <v>0</v>
      </c>
      <c r="I43" s="22">
        <f t="shared" si="0"/>
        <v>0</v>
      </c>
      <c r="J43" s="22">
        <f t="shared" si="1"/>
        <v>0</v>
      </c>
      <c r="K43"/>
      <c r="L43" s="6"/>
    </row>
    <row r="44" spans="1:12" ht="15.75" x14ac:dyDescent="0.3">
      <c r="A44" s="41">
        <v>40</v>
      </c>
      <c r="B44" s="20" t="s">
        <v>10</v>
      </c>
      <c r="C44" s="20" t="s">
        <v>67</v>
      </c>
      <c r="D44" s="20" t="s">
        <v>12</v>
      </c>
      <c r="E44" s="20">
        <v>104</v>
      </c>
      <c r="F44" s="21" t="s">
        <v>27</v>
      </c>
      <c r="G44" s="20">
        <v>200</v>
      </c>
      <c r="H44" s="42">
        <v>0</v>
      </c>
      <c r="I44" s="22">
        <f t="shared" si="0"/>
        <v>0</v>
      </c>
      <c r="J44" s="22">
        <f t="shared" si="1"/>
        <v>0</v>
      </c>
      <c r="K44"/>
      <c r="L44" s="6"/>
    </row>
    <row r="45" spans="1:12" ht="15.75" x14ac:dyDescent="0.3">
      <c r="A45" s="41">
        <v>41</v>
      </c>
      <c r="B45" s="20" t="s">
        <v>10</v>
      </c>
      <c r="C45" s="20" t="s">
        <v>68</v>
      </c>
      <c r="D45" s="20" t="s">
        <v>12</v>
      </c>
      <c r="E45" s="20">
        <v>96</v>
      </c>
      <c r="F45" s="21" t="s">
        <v>13</v>
      </c>
      <c r="G45" s="20">
        <v>200</v>
      </c>
      <c r="H45" s="42">
        <v>0</v>
      </c>
      <c r="I45" s="22">
        <f t="shared" si="0"/>
        <v>0</v>
      </c>
      <c r="J45" s="22">
        <f t="shared" si="1"/>
        <v>0</v>
      </c>
      <c r="K45"/>
      <c r="L45" s="6"/>
    </row>
    <row r="46" spans="1:12" ht="15.75" x14ac:dyDescent="0.3">
      <c r="A46" s="41">
        <v>42</v>
      </c>
      <c r="B46" s="20" t="s">
        <v>10</v>
      </c>
      <c r="C46" s="20" t="s">
        <v>69</v>
      </c>
      <c r="D46" s="20" t="s">
        <v>51</v>
      </c>
      <c r="E46" s="20">
        <v>56</v>
      </c>
      <c r="F46" s="21" t="s">
        <v>13</v>
      </c>
      <c r="G46" s="20">
        <v>200</v>
      </c>
      <c r="H46" s="42">
        <v>0</v>
      </c>
      <c r="I46" s="22">
        <f t="shared" si="0"/>
        <v>0</v>
      </c>
      <c r="J46" s="22">
        <f t="shared" si="1"/>
        <v>0</v>
      </c>
      <c r="K46"/>
      <c r="L46" s="6"/>
    </row>
    <row r="47" spans="1:12" ht="15.75" x14ac:dyDescent="0.3">
      <c r="A47" s="41">
        <v>43</v>
      </c>
      <c r="B47" s="20" t="s">
        <v>10</v>
      </c>
      <c r="C47" s="20" t="s">
        <v>70</v>
      </c>
      <c r="D47" s="20" t="s">
        <v>51</v>
      </c>
      <c r="E47" s="20">
        <v>56</v>
      </c>
      <c r="F47" s="21" t="s">
        <v>13</v>
      </c>
      <c r="G47" s="20">
        <v>200</v>
      </c>
      <c r="H47" s="42">
        <v>0</v>
      </c>
      <c r="I47" s="22">
        <f t="shared" si="0"/>
        <v>0</v>
      </c>
      <c r="J47" s="22">
        <f t="shared" si="1"/>
        <v>0</v>
      </c>
      <c r="K47"/>
      <c r="L47" s="6"/>
    </row>
    <row r="48" spans="1:12" ht="15.75" x14ac:dyDescent="0.3">
      <c r="A48" s="41">
        <v>44</v>
      </c>
      <c r="B48" s="20" t="s">
        <v>10</v>
      </c>
      <c r="C48" s="20" t="s">
        <v>71</v>
      </c>
      <c r="D48" s="20" t="s">
        <v>51</v>
      </c>
      <c r="E48" s="20">
        <v>56</v>
      </c>
      <c r="F48" s="21" t="s">
        <v>13</v>
      </c>
      <c r="G48" s="20">
        <v>200</v>
      </c>
      <c r="H48" s="42">
        <v>0</v>
      </c>
      <c r="I48" s="22">
        <f t="shared" si="0"/>
        <v>0</v>
      </c>
      <c r="J48" s="22">
        <f t="shared" si="1"/>
        <v>0</v>
      </c>
      <c r="K48"/>
      <c r="L48" s="6"/>
    </row>
    <row r="49" spans="1:12" ht="15.75" x14ac:dyDescent="0.3">
      <c r="A49" s="41">
        <v>45</v>
      </c>
      <c r="B49" s="20" t="s">
        <v>10</v>
      </c>
      <c r="C49" s="20" t="s">
        <v>72</v>
      </c>
      <c r="D49" s="20" t="s">
        <v>18</v>
      </c>
      <c r="E49" s="20">
        <v>24</v>
      </c>
      <c r="F49" s="21" t="s">
        <v>19</v>
      </c>
      <c r="G49" s="20">
        <v>200</v>
      </c>
      <c r="H49" s="42">
        <v>0</v>
      </c>
      <c r="I49" s="22">
        <f t="shared" si="0"/>
        <v>0</v>
      </c>
      <c r="J49" s="22">
        <f t="shared" si="1"/>
        <v>0</v>
      </c>
      <c r="K49"/>
      <c r="L49" s="6"/>
    </row>
    <row r="50" spans="1:12" ht="15.75" x14ac:dyDescent="0.3">
      <c r="A50" s="41">
        <v>46</v>
      </c>
      <c r="B50" s="20" t="s">
        <v>10</v>
      </c>
      <c r="C50" s="20" t="s">
        <v>73</v>
      </c>
      <c r="D50" s="20" t="s">
        <v>18</v>
      </c>
      <c r="E50" s="20">
        <v>24</v>
      </c>
      <c r="F50" s="21" t="s">
        <v>19</v>
      </c>
      <c r="G50" s="20">
        <v>200</v>
      </c>
      <c r="H50" s="42">
        <v>0</v>
      </c>
      <c r="I50" s="22">
        <f t="shared" si="0"/>
        <v>0</v>
      </c>
      <c r="J50" s="22">
        <f t="shared" si="1"/>
        <v>0</v>
      </c>
      <c r="K50"/>
      <c r="L50" s="6"/>
    </row>
    <row r="51" spans="1:12" ht="15.75" x14ac:dyDescent="0.3">
      <c r="A51" s="41">
        <v>47</v>
      </c>
      <c r="B51" s="20" t="s">
        <v>10</v>
      </c>
      <c r="C51" s="20" t="s">
        <v>74</v>
      </c>
      <c r="D51" s="20" t="s">
        <v>51</v>
      </c>
      <c r="E51" s="20">
        <v>56</v>
      </c>
      <c r="F51" s="21" t="s">
        <v>13</v>
      </c>
      <c r="G51" s="20">
        <v>200</v>
      </c>
      <c r="H51" s="42">
        <v>0</v>
      </c>
      <c r="I51" s="22">
        <f t="shared" si="0"/>
        <v>0</v>
      </c>
      <c r="J51" s="22">
        <f t="shared" si="1"/>
        <v>0</v>
      </c>
      <c r="K51"/>
      <c r="L51" s="6"/>
    </row>
    <row r="52" spans="1:12" ht="15.75" x14ac:dyDescent="0.3">
      <c r="A52" s="41">
        <v>48</v>
      </c>
      <c r="B52" s="20" t="s">
        <v>10</v>
      </c>
      <c r="C52" s="20" t="s">
        <v>75</v>
      </c>
      <c r="D52" s="20" t="s">
        <v>12</v>
      </c>
      <c r="E52" s="20">
        <v>36</v>
      </c>
      <c r="F52" s="21" t="s">
        <v>22</v>
      </c>
      <c r="G52" s="20">
        <v>200</v>
      </c>
      <c r="H52" s="42">
        <v>0</v>
      </c>
      <c r="I52" s="22">
        <f t="shared" si="0"/>
        <v>0</v>
      </c>
      <c r="J52" s="22">
        <f t="shared" si="1"/>
        <v>0</v>
      </c>
      <c r="K52"/>
      <c r="L52" s="6"/>
    </row>
    <row r="53" spans="1:12" ht="15.75" x14ac:dyDescent="0.3">
      <c r="A53" s="41">
        <v>49</v>
      </c>
      <c r="B53" s="20" t="s">
        <v>10</v>
      </c>
      <c r="C53" s="20" t="s">
        <v>76</v>
      </c>
      <c r="D53" s="20" t="s">
        <v>12</v>
      </c>
      <c r="E53" s="20">
        <v>67</v>
      </c>
      <c r="F53" s="21" t="s">
        <v>27</v>
      </c>
      <c r="G53" s="20">
        <v>200</v>
      </c>
      <c r="H53" s="42">
        <v>0</v>
      </c>
      <c r="I53" s="22">
        <f t="shared" si="0"/>
        <v>0</v>
      </c>
      <c r="J53" s="22">
        <f t="shared" si="1"/>
        <v>0</v>
      </c>
      <c r="K53"/>
      <c r="L53" s="6"/>
    </row>
    <row r="54" spans="1:12" ht="15.75" x14ac:dyDescent="0.3">
      <c r="A54" s="41">
        <v>50</v>
      </c>
      <c r="B54" s="20" t="s">
        <v>10</v>
      </c>
      <c r="C54" s="20" t="s">
        <v>77</v>
      </c>
      <c r="D54" s="20" t="s">
        <v>46</v>
      </c>
      <c r="E54" s="20">
        <v>23</v>
      </c>
      <c r="F54" s="21" t="s">
        <v>25</v>
      </c>
      <c r="G54" s="20">
        <v>200</v>
      </c>
      <c r="H54" s="42">
        <v>0</v>
      </c>
      <c r="I54" s="22">
        <f t="shared" si="0"/>
        <v>0</v>
      </c>
      <c r="J54" s="22">
        <f t="shared" si="1"/>
        <v>0</v>
      </c>
      <c r="K54"/>
      <c r="L54" s="6"/>
    </row>
    <row r="55" spans="1:12" ht="15.75" x14ac:dyDescent="0.3">
      <c r="A55" s="41">
        <v>51</v>
      </c>
      <c r="B55" s="20" t="s">
        <v>10</v>
      </c>
      <c r="C55" s="20" t="s">
        <v>78</v>
      </c>
      <c r="D55" s="20" t="s">
        <v>12</v>
      </c>
      <c r="E55" s="20">
        <v>56</v>
      </c>
      <c r="F55" s="21" t="s">
        <v>13</v>
      </c>
      <c r="G55" s="20">
        <v>200</v>
      </c>
      <c r="H55" s="42">
        <v>0</v>
      </c>
      <c r="I55" s="22">
        <f t="shared" si="0"/>
        <v>0</v>
      </c>
      <c r="J55" s="22">
        <f t="shared" si="1"/>
        <v>0</v>
      </c>
      <c r="K55"/>
      <c r="L55" s="6"/>
    </row>
    <row r="56" spans="1:12" ht="15.75" x14ac:dyDescent="0.3">
      <c r="A56" s="41">
        <v>52</v>
      </c>
      <c r="B56" s="20" t="s">
        <v>10</v>
      </c>
      <c r="C56" s="20" t="s">
        <v>79</v>
      </c>
      <c r="D56" s="20" t="s">
        <v>80</v>
      </c>
      <c r="E56" s="20">
        <v>84</v>
      </c>
      <c r="F56" s="21" t="s">
        <v>13</v>
      </c>
      <c r="G56" s="20">
        <v>200</v>
      </c>
      <c r="H56" s="42">
        <v>0</v>
      </c>
      <c r="I56" s="22">
        <f t="shared" si="0"/>
        <v>0</v>
      </c>
      <c r="J56" s="22">
        <f t="shared" si="1"/>
        <v>0</v>
      </c>
      <c r="K56"/>
      <c r="L56" s="6"/>
    </row>
    <row r="57" spans="1:12" ht="15.75" x14ac:dyDescent="0.3">
      <c r="A57" s="41">
        <v>53</v>
      </c>
      <c r="B57" s="20" t="s">
        <v>10</v>
      </c>
      <c r="C57" s="20" t="s">
        <v>81</v>
      </c>
      <c r="D57" s="20" t="s">
        <v>80</v>
      </c>
      <c r="E57" s="20">
        <v>32</v>
      </c>
      <c r="F57" s="21" t="s">
        <v>27</v>
      </c>
      <c r="G57" s="20">
        <v>200</v>
      </c>
      <c r="H57" s="42">
        <v>0</v>
      </c>
      <c r="I57" s="22">
        <f t="shared" si="0"/>
        <v>0</v>
      </c>
      <c r="J57" s="22">
        <f t="shared" si="1"/>
        <v>0</v>
      </c>
      <c r="K57"/>
      <c r="L57" s="6"/>
    </row>
    <row r="58" spans="1:12" ht="15.75" x14ac:dyDescent="0.3">
      <c r="A58" s="41">
        <v>54</v>
      </c>
      <c r="B58" s="20" t="s">
        <v>10</v>
      </c>
      <c r="C58" s="20" t="s">
        <v>82</v>
      </c>
      <c r="D58" s="20" t="s">
        <v>12</v>
      </c>
      <c r="E58" s="20">
        <v>28</v>
      </c>
      <c r="F58" s="21" t="s">
        <v>27</v>
      </c>
      <c r="G58" s="20">
        <v>200</v>
      </c>
      <c r="H58" s="42">
        <v>0</v>
      </c>
      <c r="I58" s="22">
        <f t="shared" si="0"/>
        <v>0</v>
      </c>
      <c r="J58" s="22">
        <f t="shared" si="1"/>
        <v>0</v>
      </c>
      <c r="K58"/>
      <c r="L58" s="6"/>
    </row>
    <row r="59" spans="1:12" ht="15.75" x14ac:dyDescent="0.3">
      <c r="A59" s="41">
        <v>55</v>
      </c>
      <c r="B59" s="20" t="s">
        <v>10</v>
      </c>
      <c r="C59" s="20" t="s">
        <v>83</v>
      </c>
      <c r="D59" s="20" t="s">
        <v>80</v>
      </c>
      <c r="E59" s="20">
        <v>84</v>
      </c>
      <c r="F59" s="21" t="s">
        <v>13</v>
      </c>
      <c r="G59" s="20">
        <v>200</v>
      </c>
      <c r="H59" s="42">
        <v>0</v>
      </c>
      <c r="I59" s="22">
        <f t="shared" si="0"/>
        <v>0</v>
      </c>
      <c r="J59" s="22">
        <f t="shared" si="1"/>
        <v>0</v>
      </c>
      <c r="K59"/>
      <c r="L59" s="6"/>
    </row>
    <row r="60" spans="1:12" ht="15.75" x14ac:dyDescent="0.3">
      <c r="A60" s="41">
        <v>56</v>
      </c>
      <c r="B60" s="20" t="s">
        <v>10</v>
      </c>
      <c r="C60" s="20" t="s">
        <v>84</v>
      </c>
      <c r="D60" s="20" t="s">
        <v>85</v>
      </c>
      <c r="E60" s="20">
        <v>28</v>
      </c>
      <c r="F60" s="21" t="s">
        <v>22</v>
      </c>
      <c r="G60" s="20">
        <v>200</v>
      </c>
      <c r="H60" s="42">
        <v>0</v>
      </c>
      <c r="I60" s="22">
        <f t="shared" si="0"/>
        <v>0</v>
      </c>
      <c r="J60" s="22">
        <f t="shared" si="1"/>
        <v>0</v>
      </c>
      <c r="K60"/>
      <c r="L60" s="6"/>
    </row>
    <row r="61" spans="1:12" ht="15.75" x14ac:dyDescent="0.3">
      <c r="A61" s="41">
        <v>57</v>
      </c>
      <c r="B61" s="20" t="s">
        <v>10</v>
      </c>
      <c r="C61" s="20" t="s">
        <v>86</v>
      </c>
      <c r="D61" s="20" t="s">
        <v>12</v>
      </c>
      <c r="E61" s="20">
        <v>56</v>
      </c>
      <c r="F61" s="21" t="s">
        <v>13</v>
      </c>
      <c r="G61" s="20">
        <v>200</v>
      </c>
      <c r="H61" s="42">
        <v>0</v>
      </c>
      <c r="I61" s="22">
        <f t="shared" si="0"/>
        <v>0</v>
      </c>
      <c r="J61" s="22">
        <f t="shared" si="1"/>
        <v>0</v>
      </c>
      <c r="K61"/>
      <c r="L61" s="6"/>
    </row>
    <row r="62" spans="1:12" ht="15.75" x14ac:dyDescent="0.3">
      <c r="A62" s="41">
        <v>58</v>
      </c>
      <c r="B62" s="20" t="s">
        <v>10</v>
      </c>
      <c r="C62" s="20" t="s">
        <v>87</v>
      </c>
      <c r="D62" s="20" t="s">
        <v>12</v>
      </c>
      <c r="E62" s="20">
        <v>56</v>
      </c>
      <c r="F62" s="21" t="s">
        <v>13</v>
      </c>
      <c r="G62" s="20">
        <v>200</v>
      </c>
      <c r="H62" s="42">
        <v>0</v>
      </c>
      <c r="I62" s="22">
        <f t="shared" si="0"/>
        <v>0</v>
      </c>
      <c r="J62" s="22">
        <f t="shared" si="1"/>
        <v>0</v>
      </c>
      <c r="K62"/>
      <c r="L62" s="6"/>
    </row>
    <row r="63" spans="1:12" ht="15.75" x14ac:dyDescent="0.3">
      <c r="A63" s="41">
        <v>59</v>
      </c>
      <c r="B63" s="20" t="s">
        <v>10</v>
      </c>
      <c r="C63" s="20" t="s">
        <v>88</v>
      </c>
      <c r="D63" s="20" t="s">
        <v>12</v>
      </c>
      <c r="E63" s="20">
        <v>56</v>
      </c>
      <c r="F63" s="21" t="s">
        <v>27</v>
      </c>
      <c r="G63" s="20">
        <v>200</v>
      </c>
      <c r="H63" s="42">
        <v>0</v>
      </c>
      <c r="I63" s="22">
        <f t="shared" si="0"/>
        <v>0</v>
      </c>
      <c r="J63" s="22">
        <f t="shared" si="1"/>
        <v>0</v>
      </c>
      <c r="K63"/>
      <c r="L63" s="6"/>
    </row>
    <row r="64" spans="1:12" ht="15.75" x14ac:dyDescent="0.3">
      <c r="A64" s="41">
        <v>60</v>
      </c>
      <c r="B64" s="20" t="s">
        <v>10</v>
      </c>
      <c r="C64" s="20" t="s">
        <v>89</v>
      </c>
      <c r="D64" s="20" t="s">
        <v>18</v>
      </c>
      <c r="E64" s="20">
        <v>21</v>
      </c>
      <c r="F64" s="21" t="s">
        <v>19</v>
      </c>
      <c r="G64" s="20">
        <v>200</v>
      </c>
      <c r="H64" s="42">
        <v>0</v>
      </c>
      <c r="I64" s="22">
        <f t="shared" si="0"/>
        <v>0</v>
      </c>
      <c r="J64" s="22">
        <f t="shared" si="1"/>
        <v>0</v>
      </c>
      <c r="K64"/>
      <c r="L64" s="6"/>
    </row>
    <row r="65" spans="1:12" ht="15.75" x14ac:dyDescent="0.3">
      <c r="A65" s="41">
        <v>61</v>
      </c>
      <c r="B65" s="20" t="s">
        <v>10</v>
      </c>
      <c r="C65" s="20" t="s">
        <v>90</v>
      </c>
      <c r="D65" s="20" t="s">
        <v>18</v>
      </c>
      <c r="E65" s="20">
        <v>35</v>
      </c>
      <c r="F65" s="21" t="s">
        <v>19</v>
      </c>
      <c r="G65" s="20">
        <v>200</v>
      </c>
      <c r="H65" s="42">
        <v>0</v>
      </c>
      <c r="I65" s="22">
        <f t="shared" si="0"/>
        <v>0</v>
      </c>
      <c r="J65" s="22">
        <f t="shared" si="1"/>
        <v>0</v>
      </c>
      <c r="K65"/>
      <c r="L65" s="6"/>
    </row>
    <row r="66" spans="1:12" ht="15.75" x14ac:dyDescent="0.3">
      <c r="A66" s="41">
        <v>62</v>
      </c>
      <c r="B66" s="20" t="s">
        <v>10</v>
      </c>
      <c r="C66" s="20" t="s">
        <v>91</v>
      </c>
      <c r="D66" s="20" t="s">
        <v>92</v>
      </c>
      <c r="E66" s="20">
        <v>35</v>
      </c>
      <c r="F66" s="21" t="s">
        <v>19</v>
      </c>
      <c r="G66" s="20">
        <v>200</v>
      </c>
      <c r="H66" s="42">
        <v>0</v>
      </c>
      <c r="I66" s="22">
        <f t="shared" si="0"/>
        <v>0</v>
      </c>
      <c r="J66" s="22">
        <f t="shared" si="1"/>
        <v>0</v>
      </c>
      <c r="K66"/>
      <c r="L66" s="6"/>
    </row>
    <row r="67" spans="1:12" ht="15.75" x14ac:dyDescent="0.3">
      <c r="A67" s="41">
        <v>63</v>
      </c>
      <c r="B67" s="20" t="s">
        <v>10</v>
      </c>
      <c r="C67" s="20" t="s">
        <v>93</v>
      </c>
      <c r="D67" s="20" t="s">
        <v>18</v>
      </c>
      <c r="E67" s="20">
        <v>21</v>
      </c>
      <c r="F67" s="21" t="s">
        <v>19</v>
      </c>
      <c r="G67" s="20">
        <v>200</v>
      </c>
      <c r="H67" s="42">
        <v>0</v>
      </c>
      <c r="I67" s="22">
        <f t="shared" si="0"/>
        <v>0</v>
      </c>
      <c r="J67" s="22">
        <f t="shared" si="1"/>
        <v>0</v>
      </c>
      <c r="K67"/>
      <c r="L67" s="6"/>
    </row>
    <row r="68" spans="1:12" ht="15.75" x14ac:dyDescent="0.3">
      <c r="A68" s="41">
        <v>64</v>
      </c>
      <c r="B68" s="20" t="s">
        <v>10</v>
      </c>
      <c r="C68" s="20" t="s">
        <v>94</v>
      </c>
      <c r="D68" s="20" t="s">
        <v>46</v>
      </c>
      <c r="E68" s="20">
        <v>16</v>
      </c>
      <c r="F68" s="21" t="s">
        <v>25</v>
      </c>
      <c r="G68" s="20">
        <v>200</v>
      </c>
      <c r="H68" s="42">
        <v>0</v>
      </c>
      <c r="I68" s="22">
        <f t="shared" si="0"/>
        <v>0</v>
      </c>
      <c r="J68" s="22">
        <f t="shared" si="1"/>
        <v>0</v>
      </c>
      <c r="K68"/>
      <c r="L68" s="6"/>
    </row>
    <row r="69" spans="1:12" ht="15.75" x14ac:dyDescent="0.3">
      <c r="A69" s="41">
        <v>65</v>
      </c>
      <c r="B69" s="20" t="s">
        <v>10</v>
      </c>
      <c r="C69" s="20" t="s">
        <v>95</v>
      </c>
      <c r="D69" s="20" t="s">
        <v>12</v>
      </c>
      <c r="E69" s="20">
        <v>4</v>
      </c>
      <c r="F69" s="21" t="s">
        <v>96</v>
      </c>
      <c r="G69" s="20">
        <v>200</v>
      </c>
      <c r="H69" s="42">
        <v>0</v>
      </c>
      <c r="I69" s="22">
        <f t="shared" si="0"/>
        <v>0</v>
      </c>
      <c r="J69" s="22">
        <f t="shared" si="1"/>
        <v>0</v>
      </c>
      <c r="K69"/>
      <c r="L69" s="6"/>
    </row>
    <row r="70" spans="1:12" ht="15.75" x14ac:dyDescent="0.3">
      <c r="A70" s="41">
        <v>66</v>
      </c>
      <c r="B70" s="20" t="s">
        <v>10</v>
      </c>
      <c r="C70" s="20" t="s">
        <v>97</v>
      </c>
      <c r="D70" s="20" t="s">
        <v>46</v>
      </c>
      <c r="E70" s="20">
        <v>4</v>
      </c>
      <c r="F70" s="21" t="s">
        <v>25</v>
      </c>
      <c r="G70" s="20">
        <v>200</v>
      </c>
      <c r="H70" s="42">
        <v>0</v>
      </c>
      <c r="I70" s="22">
        <f t="shared" si="0"/>
        <v>0</v>
      </c>
      <c r="J70" s="22">
        <f t="shared" ref="J70:J129" si="2">G70*I70</f>
        <v>0</v>
      </c>
      <c r="K70"/>
      <c r="L70" s="6"/>
    </row>
    <row r="71" spans="1:12" ht="15.75" x14ac:dyDescent="0.3">
      <c r="A71" s="41">
        <v>67</v>
      </c>
      <c r="B71" s="20" t="s">
        <v>10</v>
      </c>
      <c r="C71" s="20" t="s">
        <v>98</v>
      </c>
      <c r="D71" s="20" t="s">
        <v>12</v>
      </c>
      <c r="E71" s="20">
        <v>16</v>
      </c>
      <c r="F71" s="21" t="s">
        <v>27</v>
      </c>
      <c r="G71" s="20">
        <v>200</v>
      </c>
      <c r="H71" s="42">
        <v>0</v>
      </c>
      <c r="I71" s="22">
        <f t="shared" ref="I71:I134" si="3">IFERROR(E71/H71,0)</f>
        <v>0</v>
      </c>
      <c r="J71" s="22">
        <f t="shared" si="2"/>
        <v>0</v>
      </c>
      <c r="K71"/>
      <c r="L71" s="6"/>
    </row>
    <row r="72" spans="1:12" ht="15.75" x14ac:dyDescent="0.3">
      <c r="A72" s="41">
        <v>68</v>
      </c>
      <c r="B72" s="20" t="s">
        <v>10</v>
      </c>
      <c r="C72" s="20" t="s">
        <v>99</v>
      </c>
      <c r="D72" s="20" t="s">
        <v>100</v>
      </c>
      <c r="E72" s="20">
        <v>112</v>
      </c>
      <c r="F72" s="21" t="s">
        <v>13</v>
      </c>
      <c r="G72" s="20">
        <v>200</v>
      </c>
      <c r="H72" s="42">
        <v>0</v>
      </c>
      <c r="I72" s="22">
        <f t="shared" si="3"/>
        <v>0</v>
      </c>
      <c r="J72" s="22">
        <f t="shared" si="2"/>
        <v>0</v>
      </c>
      <c r="K72"/>
      <c r="L72" s="6"/>
    </row>
    <row r="73" spans="1:12" ht="15.75" x14ac:dyDescent="0.3">
      <c r="A73" s="41">
        <v>69</v>
      </c>
      <c r="B73" s="20" t="s">
        <v>10</v>
      </c>
      <c r="C73" s="20" t="s">
        <v>101</v>
      </c>
      <c r="D73" s="20" t="s">
        <v>100</v>
      </c>
      <c r="E73" s="20">
        <v>24</v>
      </c>
      <c r="F73" s="21" t="s">
        <v>27</v>
      </c>
      <c r="G73" s="20">
        <v>200</v>
      </c>
      <c r="H73" s="42">
        <v>0</v>
      </c>
      <c r="I73" s="22">
        <f t="shared" si="3"/>
        <v>0</v>
      </c>
      <c r="J73" s="22">
        <f t="shared" si="2"/>
        <v>0</v>
      </c>
      <c r="K73"/>
      <c r="L73" s="6"/>
    </row>
    <row r="74" spans="1:12" ht="15.75" x14ac:dyDescent="0.3">
      <c r="A74" s="41">
        <v>70</v>
      </c>
      <c r="B74" s="20" t="s">
        <v>10</v>
      </c>
      <c r="C74" s="20" t="s">
        <v>102</v>
      </c>
      <c r="D74" s="20" t="s">
        <v>103</v>
      </c>
      <c r="E74" s="20">
        <v>16</v>
      </c>
      <c r="F74" s="21" t="s">
        <v>27</v>
      </c>
      <c r="G74" s="20">
        <v>200</v>
      </c>
      <c r="H74" s="42">
        <v>0</v>
      </c>
      <c r="I74" s="22">
        <f t="shared" si="3"/>
        <v>0</v>
      </c>
      <c r="J74" s="22">
        <f t="shared" si="2"/>
        <v>0</v>
      </c>
      <c r="K74"/>
      <c r="L74" s="6"/>
    </row>
    <row r="75" spans="1:12" ht="15.75" x14ac:dyDescent="0.3">
      <c r="A75" s="41">
        <v>71</v>
      </c>
      <c r="B75" s="20" t="s">
        <v>10</v>
      </c>
      <c r="C75" s="20" t="s">
        <v>104</v>
      </c>
      <c r="D75" s="20" t="s">
        <v>24</v>
      </c>
      <c r="E75" s="20">
        <v>24</v>
      </c>
      <c r="F75" s="21" t="s">
        <v>105</v>
      </c>
      <c r="G75" s="20">
        <v>200</v>
      </c>
      <c r="H75" s="42">
        <v>0</v>
      </c>
      <c r="I75" s="22">
        <f t="shared" si="3"/>
        <v>0</v>
      </c>
      <c r="J75" s="22">
        <f t="shared" si="2"/>
        <v>0</v>
      </c>
      <c r="K75"/>
      <c r="L75" s="6"/>
    </row>
    <row r="76" spans="1:12" ht="15.75" x14ac:dyDescent="0.3">
      <c r="A76" s="41">
        <v>72</v>
      </c>
      <c r="B76" s="20" t="s">
        <v>10</v>
      </c>
      <c r="C76" s="20" t="s">
        <v>106</v>
      </c>
      <c r="D76" s="20" t="s">
        <v>107</v>
      </c>
      <c r="E76" s="20">
        <v>16</v>
      </c>
      <c r="F76" s="21" t="s">
        <v>27</v>
      </c>
      <c r="G76" s="20">
        <v>200</v>
      </c>
      <c r="H76" s="42">
        <v>0</v>
      </c>
      <c r="I76" s="22">
        <f t="shared" si="3"/>
        <v>0</v>
      </c>
      <c r="J76" s="22">
        <f t="shared" si="2"/>
        <v>0</v>
      </c>
      <c r="K76"/>
      <c r="L76" s="6"/>
    </row>
    <row r="77" spans="1:12" ht="15.75" x14ac:dyDescent="0.3">
      <c r="A77" s="41">
        <v>73</v>
      </c>
      <c r="B77" s="20" t="s">
        <v>10</v>
      </c>
      <c r="C77" s="20" t="s">
        <v>108</v>
      </c>
      <c r="D77" s="20" t="s">
        <v>12</v>
      </c>
      <c r="E77" s="20">
        <v>6</v>
      </c>
      <c r="F77" s="21" t="s">
        <v>105</v>
      </c>
      <c r="G77" s="20">
        <v>200</v>
      </c>
      <c r="H77" s="42">
        <v>0</v>
      </c>
      <c r="I77" s="22">
        <f t="shared" si="3"/>
        <v>0</v>
      </c>
      <c r="J77" s="22">
        <f t="shared" si="2"/>
        <v>0</v>
      </c>
      <c r="K77"/>
      <c r="L77" s="6"/>
    </row>
    <row r="78" spans="1:12" ht="15.75" x14ac:dyDescent="0.3">
      <c r="A78" s="41">
        <v>74</v>
      </c>
      <c r="B78" s="20" t="s">
        <v>10</v>
      </c>
      <c r="C78" s="20" t="s">
        <v>109</v>
      </c>
      <c r="D78" s="20" t="s">
        <v>47</v>
      </c>
      <c r="E78" s="20">
        <v>2</v>
      </c>
      <c r="F78" s="21" t="s">
        <v>27</v>
      </c>
      <c r="G78" s="20">
        <v>200</v>
      </c>
      <c r="H78" s="42">
        <v>0</v>
      </c>
      <c r="I78" s="22">
        <f t="shared" si="3"/>
        <v>0</v>
      </c>
      <c r="J78" s="22">
        <f t="shared" si="2"/>
        <v>0</v>
      </c>
      <c r="K78"/>
      <c r="L78" s="6"/>
    </row>
    <row r="79" spans="1:12" ht="15.75" x14ac:dyDescent="0.3">
      <c r="A79" s="41">
        <v>75</v>
      </c>
      <c r="B79" s="20" t="s">
        <v>10</v>
      </c>
      <c r="C79" s="20" t="s">
        <v>110</v>
      </c>
      <c r="D79" s="20" t="s">
        <v>12</v>
      </c>
      <c r="E79" s="20">
        <v>384</v>
      </c>
      <c r="F79" s="21" t="s">
        <v>27</v>
      </c>
      <c r="G79" s="20">
        <v>200</v>
      </c>
      <c r="H79" s="42">
        <v>0</v>
      </c>
      <c r="I79" s="22">
        <f t="shared" si="3"/>
        <v>0</v>
      </c>
      <c r="J79" s="22">
        <f t="shared" si="2"/>
        <v>0</v>
      </c>
      <c r="K79"/>
      <c r="L79" s="6"/>
    </row>
    <row r="80" spans="1:12" ht="15.75" x14ac:dyDescent="0.3">
      <c r="A80" s="41">
        <v>76</v>
      </c>
      <c r="B80" s="20" t="s">
        <v>10</v>
      </c>
      <c r="C80" s="20" t="s">
        <v>111</v>
      </c>
      <c r="D80" s="20" t="s">
        <v>12</v>
      </c>
      <c r="E80" s="20">
        <v>32</v>
      </c>
      <c r="F80" s="21" t="s">
        <v>27</v>
      </c>
      <c r="G80" s="20">
        <v>200</v>
      </c>
      <c r="H80" s="42">
        <v>0</v>
      </c>
      <c r="I80" s="22">
        <f t="shared" si="3"/>
        <v>0</v>
      </c>
      <c r="J80" s="22">
        <f t="shared" si="2"/>
        <v>0</v>
      </c>
      <c r="K80"/>
      <c r="L80" s="6"/>
    </row>
    <row r="81" spans="1:12" ht="15.75" x14ac:dyDescent="0.3">
      <c r="A81" s="41">
        <v>77</v>
      </c>
      <c r="B81" s="20" t="s">
        <v>10</v>
      </c>
      <c r="C81" s="20" t="s">
        <v>112</v>
      </c>
      <c r="D81" s="20" t="s">
        <v>12</v>
      </c>
      <c r="E81" s="20">
        <v>24</v>
      </c>
      <c r="F81" s="21" t="s">
        <v>27</v>
      </c>
      <c r="G81" s="20">
        <v>200</v>
      </c>
      <c r="H81" s="42">
        <v>0</v>
      </c>
      <c r="I81" s="22">
        <f t="shared" si="3"/>
        <v>0</v>
      </c>
      <c r="J81" s="22">
        <f t="shared" si="2"/>
        <v>0</v>
      </c>
      <c r="K81"/>
      <c r="L81" s="6"/>
    </row>
    <row r="82" spans="1:12" ht="15.75" x14ac:dyDescent="0.3">
      <c r="A82" s="41">
        <v>78</v>
      </c>
      <c r="B82" s="20" t="s">
        <v>10</v>
      </c>
      <c r="C82" s="20" t="s">
        <v>113</v>
      </c>
      <c r="D82" s="20" t="s">
        <v>12</v>
      </c>
      <c r="E82" s="20">
        <v>12</v>
      </c>
      <c r="F82" s="21" t="s">
        <v>27</v>
      </c>
      <c r="G82" s="20">
        <v>200</v>
      </c>
      <c r="H82" s="42">
        <v>0</v>
      </c>
      <c r="I82" s="22">
        <f t="shared" si="3"/>
        <v>0</v>
      </c>
      <c r="J82" s="22">
        <f t="shared" si="2"/>
        <v>0</v>
      </c>
      <c r="K82"/>
      <c r="L82" s="6"/>
    </row>
    <row r="83" spans="1:12" ht="15.75" x14ac:dyDescent="0.3">
      <c r="A83" s="41">
        <v>79</v>
      </c>
      <c r="B83" s="20" t="s">
        <v>10</v>
      </c>
      <c r="C83" s="20" t="s">
        <v>114</v>
      </c>
      <c r="D83" s="20" t="s">
        <v>12</v>
      </c>
      <c r="E83" s="20">
        <v>6</v>
      </c>
      <c r="F83" s="21" t="s">
        <v>13</v>
      </c>
      <c r="G83" s="20">
        <v>200</v>
      </c>
      <c r="H83" s="42">
        <v>0</v>
      </c>
      <c r="I83" s="22">
        <f t="shared" si="3"/>
        <v>0</v>
      </c>
      <c r="J83" s="22">
        <f t="shared" si="2"/>
        <v>0</v>
      </c>
      <c r="K83"/>
      <c r="L83" s="6"/>
    </row>
    <row r="84" spans="1:12" ht="15.75" x14ac:dyDescent="0.3">
      <c r="A84" s="41">
        <v>80</v>
      </c>
      <c r="B84" s="20" t="s">
        <v>10</v>
      </c>
      <c r="C84" s="20" t="s">
        <v>115</v>
      </c>
      <c r="D84" s="20" t="s">
        <v>12</v>
      </c>
      <c r="E84" s="20">
        <v>10</v>
      </c>
      <c r="F84" s="21" t="s">
        <v>13</v>
      </c>
      <c r="G84" s="20">
        <v>200</v>
      </c>
      <c r="H84" s="42">
        <v>0</v>
      </c>
      <c r="I84" s="22">
        <f t="shared" si="3"/>
        <v>0</v>
      </c>
      <c r="J84" s="22">
        <f t="shared" si="2"/>
        <v>0</v>
      </c>
      <c r="K84"/>
      <c r="L84" s="6"/>
    </row>
    <row r="85" spans="1:12" ht="15.75" x14ac:dyDescent="0.3">
      <c r="A85" s="41">
        <v>81</v>
      </c>
      <c r="B85" s="20" t="s">
        <v>10</v>
      </c>
      <c r="C85" s="20" t="s">
        <v>116</v>
      </c>
      <c r="D85" s="20" t="s">
        <v>100</v>
      </c>
      <c r="E85" s="20">
        <v>48</v>
      </c>
      <c r="F85" s="21" t="s">
        <v>13</v>
      </c>
      <c r="G85" s="20">
        <v>200</v>
      </c>
      <c r="H85" s="42">
        <v>0</v>
      </c>
      <c r="I85" s="22">
        <f t="shared" si="3"/>
        <v>0</v>
      </c>
      <c r="J85" s="22">
        <f t="shared" si="2"/>
        <v>0</v>
      </c>
      <c r="K85"/>
      <c r="L85" s="6"/>
    </row>
    <row r="86" spans="1:12" ht="15.75" x14ac:dyDescent="0.3">
      <c r="A86" s="41">
        <v>82</v>
      </c>
      <c r="B86" s="20" t="s">
        <v>10</v>
      </c>
      <c r="C86" s="20" t="s">
        <v>117</v>
      </c>
      <c r="D86" s="20" t="s">
        <v>100</v>
      </c>
      <c r="E86" s="20">
        <v>16</v>
      </c>
      <c r="F86" s="21" t="s">
        <v>19</v>
      </c>
      <c r="G86" s="20">
        <v>200</v>
      </c>
      <c r="H86" s="42">
        <v>0</v>
      </c>
      <c r="I86" s="22">
        <f t="shared" si="3"/>
        <v>0</v>
      </c>
      <c r="J86" s="22">
        <f t="shared" si="2"/>
        <v>0</v>
      </c>
      <c r="K86"/>
      <c r="L86" s="6"/>
    </row>
    <row r="87" spans="1:12" ht="15.75" x14ac:dyDescent="0.3">
      <c r="A87" s="41">
        <v>83</v>
      </c>
      <c r="B87" s="20" t="s">
        <v>10</v>
      </c>
      <c r="C87" s="20" t="s">
        <v>118</v>
      </c>
      <c r="D87" s="20" t="s">
        <v>100</v>
      </c>
      <c r="E87" s="20">
        <v>16</v>
      </c>
      <c r="F87" s="21" t="s">
        <v>19</v>
      </c>
      <c r="G87" s="20">
        <v>200</v>
      </c>
      <c r="H87" s="42">
        <v>0</v>
      </c>
      <c r="I87" s="22">
        <f t="shared" si="3"/>
        <v>0</v>
      </c>
      <c r="J87" s="22">
        <f t="shared" si="2"/>
        <v>0</v>
      </c>
      <c r="K87"/>
      <c r="L87" s="6"/>
    </row>
    <row r="88" spans="1:12" ht="15.75" x14ac:dyDescent="0.3">
      <c r="A88" s="41">
        <v>84</v>
      </c>
      <c r="B88" s="20" t="s">
        <v>10</v>
      </c>
      <c r="C88" s="20" t="s">
        <v>119</v>
      </c>
      <c r="D88" s="20" t="s">
        <v>12</v>
      </c>
      <c r="E88" s="20">
        <v>12</v>
      </c>
      <c r="F88" s="21" t="s">
        <v>27</v>
      </c>
      <c r="G88" s="20">
        <v>200</v>
      </c>
      <c r="H88" s="42">
        <v>0</v>
      </c>
      <c r="I88" s="22">
        <f t="shared" si="3"/>
        <v>0</v>
      </c>
      <c r="J88" s="22">
        <f t="shared" si="2"/>
        <v>0</v>
      </c>
      <c r="K88"/>
      <c r="L88" s="6"/>
    </row>
    <row r="89" spans="1:12" ht="15.75" x14ac:dyDescent="0.3">
      <c r="A89" s="41">
        <v>85</v>
      </c>
      <c r="B89" s="20" t="s">
        <v>10</v>
      </c>
      <c r="C89" s="20" t="s">
        <v>120</v>
      </c>
      <c r="D89" s="20" t="s">
        <v>12</v>
      </c>
      <c r="E89" s="20">
        <v>12</v>
      </c>
      <c r="F89" s="21" t="s">
        <v>27</v>
      </c>
      <c r="G89" s="20">
        <v>200</v>
      </c>
      <c r="H89" s="42">
        <v>0</v>
      </c>
      <c r="I89" s="22">
        <f t="shared" si="3"/>
        <v>0</v>
      </c>
      <c r="J89" s="22">
        <f t="shared" si="2"/>
        <v>0</v>
      </c>
      <c r="K89"/>
      <c r="L89" s="6"/>
    </row>
    <row r="90" spans="1:12" ht="15.75" x14ac:dyDescent="0.3">
      <c r="A90" s="41">
        <v>86</v>
      </c>
      <c r="B90" s="20" t="s">
        <v>10</v>
      </c>
      <c r="C90" s="20" t="s">
        <v>121</v>
      </c>
      <c r="D90" s="20" t="s">
        <v>12</v>
      </c>
      <c r="E90" s="20">
        <v>16</v>
      </c>
      <c r="F90" s="21" t="s">
        <v>27</v>
      </c>
      <c r="G90" s="20">
        <v>200</v>
      </c>
      <c r="H90" s="42">
        <v>0</v>
      </c>
      <c r="I90" s="22">
        <f t="shared" si="3"/>
        <v>0</v>
      </c>
      <c r="J90" s="22">
        <f t="shared" si="2"/>
        <v>0</v>
      </c>
      <c r="K90"/>
      <c r="L90" s="6"/>
    </row>
    <row r="91" spans="1:12" ht="15.75" x14ac:dyDescent="0.3">
      <c r="A91" s="41">
        <v>87</v>
      </c>
      <c r="B91" s="20" t="s">
        <v>10</v>
      </c>
      <c r="C91" s="20" t="s">
        <v>122</v>
      </c>
      <c r="D91" s="20" t="s">
        <v>12</v>
      </c>
      <c r="E91" s="20">
        <v>20</v>
      </c>
      <c r="F91" s="21" t="s">
        <v>27</v>
      </c>
      <c r="G91" s="20">
        <v>200</v>
      </c>
      <c r="H91" s="42">
        <v>0</v>
      </c>
      <c r="I91" s="22">
        <f t="shared" si="3"/>
        <v>0</v>
      </c>
      <c r="J91" s="22">
        <f t="shared" si="2"/>
        <v>0</v>
      </c>
      <c r="K91"/>
      <c r="L91" s="6"/>
    </row>
    <row r="92" spans="1:12" ht="15.75" x14ac:dyDescent="0.3">
      <c r="A92" s="41">
        <v>88</v>
      </c>
      <c r="B92" s="20" t="s">
        <v>10</v>
      </c>
      <c r="C92" s="20" t="s">
        <v>123</v>
      </c>
      <c r="D92" s="20" t="s">
        <v>46</v>
      </c>
      <c r="E92" s="20">
        <v>16</v>
      </c>
      <c r="F92" s="21" t="s">
        <v>25</v>
      </c>
      <c r="G92" s="20">
        <v>200</v>
      </c>
      <c r="H92" s="42">
        <v>0</v>
      </c>
      <c r="I92" s="22">
        <f t="shared" si="3"/>
        <v>0</v>
      </c>
      <c r="J92" s="22">
        <f t="shared" si="2"/>
        <v>0</v>
      </c>
      <c r="K92"/>
      <c r="L92" s="6"/>
    </row>
    <row r="93" spans="1:12" ht="15.75" x14ac:dyDescent="0.3">
      <c r="A93" s="41">
        <v>89</v>
      </c>
      <c r="B93" s="20" t="s">
        <v>10</v>
      </c>
      <c r="C93" s="20" t="s">
        <v>124</v>
      </c>
      <c r="D93" s="20" t="s">
        <v>12</v>
      </c>
      <c r="E93" s="20">
        <v>280</v>
      </c>
      <c r="F93" s="21" t="s">
        <v>27</v>
      </c>
      <c r="G93" s="20">
        <v>200</v>
      </c>
      <c r="H93" s="42">
        <v>0</v>
      </c>
      <c r="I93" s="22">
        <f t="shared" si="3"/>
        <v>0</v>
      </c>
      <c r="J93" s="22">
        <f t="shared" si="2"/>
        <v>0</v>
      </c>
      <c r="K93"/>
      <c r="L93" s="6"/>
    </row>
    <row r="94" spans="1:12" ht="15.75" x14ac:dyDescent="0.3">
      <c r="A94" s="41">
        <v>90</v>
      </c>
      <c r="B94" s="20" t="s">
        <v>10</v>
      </c>
      <c r="C94" s="20" t="s">
        <v>125</v>
      </c>
      <c r="D94" s="20" t="s">
        <v>12</v>
      </c>
      <c r="E94" s="20">
        <v>52</v>
      </c>
      <c r="F94" s="21" t="s">
        <v>27</v>
      </c>
      <c r="G94" s="20">
        <v>200</v>
      </c>
      <c r="H94" s="42">
        <v>0</v>
      </c>
      <c r="I94" s="22">
        <f t="shared" si="3"/>
        <v>0</v>
      </c>
      <c r="J94" s="22">
        <f t="shared" si="2"/>
        <v>0</v>
      </c>
      <c r="K94"/>
      <c r="L94" s="6"/>
    </row>
    <row r="95" spans="1:12" ht="15.75" x14ac:dyDescent="0.3">
      <c r="A95" s="41">
        <v>91</v>
      </c>
      <c r="B95" s="20" t="s">
        <v>10</v>
      </c>
      <c r="C95" s="20" t="s">
        <v>126</v>
      </c>
      <c r="D95" s="20" t="s">
        <v>12</v>
      </c>
      <c r="E95" s="20">
        <v>28</v>
      </c>
      <c r="F95" s="21" t="s">
        <v>27</v>
      </c>
      <c r="G95" s="20">
        <v>200</v>
      </c>
      <c r="H95" s="42">
        <v>0</v>
      </c>
      <c r="I95" s="22">
        <f t="shared" si="3"/>
        <v>0</v>
      </c>
      <c r="J95" s="22">
        <f t="shared" si="2"/>
        <v>0</v>
      </c>
      <c r="K95"/>
      <c r="L95" s="6"/>
    </row>
    <row r="96" spans="1:12" ht="15.75" x14ac:dyDescent="0.3">
      <c r="A96" s="41">
        <v>92</v>
      </c>
      <c r="B96" s="20" t="s">
        <v>10</v>
      </c>
      <c r="C96" s="20" t="s">
        <v>127</v>
      </c>
      <c r="D96" s="20" t="s">
        <v>12</v>
      </c>
      <c r="E96" s="20">
        <v>56</v>
      </c>
      <c r="F96" s="21" t="s">
        <v>13</v>
      </c>
      <c r="G96" s="20">
        <v>200</v>
      </c>
      <c r="H96" s="42">
        <v>0</v>
      </c>
      <c r="I96" s="22">
        <f t="shared" si="3"/>
        <v>0</v>
      </c>
      <c r="J96" s="22">
        <f t="shared" si="2"/>
        <v>0</v>
      </c>
      <c r="K96"/>
      <c r="L96" s="6"/>
    </row>
    <row r="97" spans="1:12" ht="15.75" x14ac:dyDescent="0.3">
      <c r="A97" s="41">
        <v>93</v>
      </c>
      <c r="B97" s="20" t="s">
        <v>10</v>
      </c>
      <c r="C97" s="20" t="s">
        <v>128</v>
      </c>
      <c r="D97" s="20" t="s">
        <v>12</v>
      </c>
      <c r="E97" s="20">
        <v>56</v>
      </c>
      <c r="F97" s="21" t="s">
        <v>13</v>
      </c>
      <c r="G97" s="20">
        <v>200</v>
      </c>
      <c r="H97" s="42">
        <v>0</v>
      </c>
      <c r="I97" s="22">
        <f t="shared" si="3"/>
        <v>0</v>
      </c>
      <c r="J97" s="22">
        <f t="shared" si="2"/>
        <v>0</v>
      </c>
      <c r="K97"/>
      <c r="L97" s="6"/>
    </row>
    <row r="98" spans="1:12" ht="15.75" x14ac:dyDescent="0.3">
      <c r="A98" s="41">
        <v>94</v>
      </c>
      <c r="B98" s="20" t="s">
        <v>10</v>
      </c>
      <c r="C98" s="20" t="s">
        <v>129</v>
      </c>
      <c r="D98" s="20" t="s">
        <v>12</v>
      </c>
      <c r="E98" s="20">
        <v>56</v>
      </c>
      <c r="F98" s="21" t="s">
        <v>13</v>
      </c>
      <c r="G98" s="20">
        <v>200</v>
      </c>
      <c r="H98" s="42">
        <v>0</v>
      </c>
      <c r="I98" s="22">
        <f t="shared" si="3"/>
        <v>0</v>
      </c>
      <c r="J98" s="22">
        <f t="shared" si="2"/>
        <v>0</v>
      </c>
      <c r="K98"/>
      <c r="L98" s="6"/>
    </row>
    <row r="99" spans="1:12" ht="15.75" x14ac:dyDescent="0.3">
      <c r="A99" s="41">
        <v>95</v>
      </c>
      <c r="B99" s="20" t="s">
        <v>10</v>
      </c>
      <c r="C99" s="20" t="s">
        <v>130</v>
      </c>
      <c r="D99" s="20" t="s">
        <v>12</v>
      </c>
      <c r="E99" s="20">
        <v>56</v>
      </c>
      <c r="F99" s="21" t="s">
        <v>13</v>
      </c>
      <c r="G99" s="20">
        <v>200</v>
      </c>
      <c r="H99" s="42">
        <v>0</v>
      </c>
      <c r="I99" s="22">
        <f t="shared" si="3"/>
        <v>0</v>
      </c>
      <c r="J99" s="22">
        <f t="shared" si="2"/>
        <v>0</v>
      </c>
      <c r="K99"/>
      <c r="L99" s="6"/>
    </row>
    <row r="100" spans="1:12" ht="15.75" x14ac:dyDescent="0.3">
      <c r="A100" s="41">
        <v>96</v>
      </c>
      <c r="B100" s="20" t="s">
        <v>10</v>
      </c>
      <c r="C100" s="20" t="s">
        <v>131</v>
      </c>
      <c r="D100" s="20" t="s">
        <v>103</v>
      </c>
      <c r="E100" s="20">
        <v>12</v>
      </c>
      <c r="F100" s="21" t="s">
        <v>27</v>
      </c>
      <c r="G100" s="20">
        <v>200</v>
      </c>
      <c r="H100" s="42">
        <v>0</v>
      </c>
      <c r="I100" s="22">
        <f t="shared" si="3"/>
        <v>0</v>
      </c>
      <c r="J100" s="22">
        <f t="shared" si="2"/>
        <v>0</v>
      </c>
      <c r="K100"/>
      <c r="L100" s="6"/>
    </row>
    <row r="101" spans="1:12" ht="15.75" x14ac:dyDescent="0.3">
      <c r="A101" s="41">
        <v>97</v>
      </c>
      <c r="B101" s="20" t="s">
        <v>10</v>
      </c>
      <c r="C101" s="20" t="s">
        <v>132</v>
      </c>
      <c r="D101" s="20" t="s">
        <v>12</v>
      </c>
      <c r="E101" s="20">
        <v>56</v>
      </c>
      <c r="F101" s="21" t="s">
        <v>13</v>
      </c>
      <c r="G101" s="20">
        <v>200</v>
      </c>
      <c r="H101" s="42">
        <v>0</v>
      </c>
      <c r="I101" s="22">
        <f t="shared" si="3"/>
        <v>0</v>
      </c>
      <c r="J101" s="22">
        <f t="shared" si="2"/>
        <v>0</v>
      </c>
      <c r="K101"/>
      <c r="L101" s="6"/>
    </row>
    <row r="102" spans="1:12" ht="15.75" x14ac:dyDescent="0.3">
      <c r="A102" s="41">
        <v>98</v>
      </c>
      <c r="B102" s="20" t="s">
        <v>10</v>
      </c>
      <c r="C102" s="20" t="s">
        <v>133</v>
      </c>
      <c r="D102" s="20" t="s">
        <v>12</v>
      </c>
      <c r="E102" s="20">
        <v>56</v>
      </c>
      <c r="F102" s="21" t="s">
        <v>13</v>
      </c>
      <c r="G102" s="20">
        <v>200</v>
      </c>
      <c r="H102" s="42">
        <v>0</v>
      </c>
      <c r="I102" s="22">
        <f t="shared" si="3"/>
        <v>0</v>
      </c>
      <c r="J102" s="22">
        <f t="shared" si="2"/>
        <v>0</v>
      </c>
      <c r="K102"/>
      <c r="L102" s="6"/>
    </row>
    <row r="103" spans="1:12" ht="15.75" x14ac:dyDescent="0.3">
      <c r="A103" s="41">
        <v>99</v>
      </c>
      <c r="B103" s="20" t="s">
        <v>331</v>
      </c>
      <c r="C103" s="20" t="s">
        <v>134</v>
      </c>
      <c r="D103" s="20" t="s">
        <v>12</v>
      </c>
      <c r="E103" s="20">
        <v>18</v>
      </c>
      <c r="F103" s="70" t="s">
        <v>27</v>
      </c>
      <c r="G103" s="20">
        <v>200</v>
      </c>
      <c r="H103" s="42">
        <v>0</v>
      </c>
      <c r="I103" s="22">
        <f t="shared" si="3"/>
        <v>0</v>
      </c>
      <c r="J103" s="22">
        <f t="shared" si="2"/>
        <v>0</v>
      </c>
      <c r="K103"/>
      <c r="L103" s="6"/>
    </row>
    <row r="104" spans="1:12" ht="15.75" x14ac:dyDescent="0.3">
      <c r="A104" s="41">
        <v>100</v>
      </c>
      <c r="B104" s="20" t="s">
        <v>331</v>
      </c>
      <c r="C104" s="20" t="s">
        <v>135</v>
      </c>
      <c r="D104" s="20" t="s">
        <v>136</v>
      </c>
      <c r="E104" s="20">
        <v>36</v>
      </c>
      <c r="F104" s="70" t="s">
        <v>330</v>
      </c>
      <c r="G104" s="20">
        <v>200</v>
      </c>
      <c r="H104" s="42">
        <v>0</v>
      </c>
      <c r="I104" s="22">
        <f t="shared" si="3"/>
        <v>0</v>
      </c>
      <c r="J104" s="22">
        <f t="shared" si="2"/>
        <v>0</v>
      </c>
      <c r="K104"/>
      <c r="L104" s="6"/>
    </row>
    <row r="105" spans="1:12" ht="15.75" x14ac:dyDescent="0.3">
      <c r="A105" s="41">
        <v>101</v>
      </c>
      <c r="B105" s="20" t="s">
        <v>331</v>
      </c>
      <c r="C105" s="20" t="s">
        <v>137</v>
      </c>
      <c r="D105" s="20" t="s">
        <v>136</v>
      </c>
      <c r="E105" s="20">
        <v>252</v>
      </c>
      <c r="F105" s="70" t="s">
        <v>330</v>
      </c>
      <c r="G105" s="20">
        <v>200</v>
      </c>
      <c r="H105" s="42">
        <v>0</v>
      </c>
      <c r="I105" s="22">
        <f t="shared" si="3"/>
        <v>0</v>
      </c>
      <c r="J105" s="22">
        <f t="shared" si="2"/>
        <v>0</v>
      </c>
      <c r="K105"/>
      <c r="L105" s="6"/>
    </row>
    <row r="106" spans="1:12" ht="15.75" x14ac:dyDescent="0.3">
      <c r="A106" s="41">
        <v>102</v>
      </c>
      <c r="B106" s="20" t="s">
        <v>331</v>
      </c>
      <c r="C106" s="20" t="s">
        <v>138</v>
      </c>
      <c r="D106" s="20" t="s">
        <v>12</v>
      </c>
      <c r="E106" s="20">
        <v>32</v>
      </c>
      <c r="F106" s="70" t="s">
        <v>22</v>
      </c>
      <c r="G106" s="20">
        <v>200</v>
      </c>
      <c r="H106" s="42">
        <v>0</v>
      </c>
      <c r="I106" s="22">
        <f t="shared" si="3"/>
        <v>0</v>
      </c>
      <c r="J106" s="22">
        <f t="shared" si="2"/>
        <v>0</v>
      </c>
      <c r="K106"/>
      <c r="L106" s="6"/>
    </row>
    <row r="107" spans="1:12" ht="15.75" x14ac:dyDescent="0.3">
      <c r="A107" s="41">
        <v>103</v>
      </c>
      <c r="B107" s="20" t="s">
        <v>331</v>
      </c>
      <c r="C107" s="20" t="s">
        <v>139</v>
      </c>
      <c r="D107" s="20" t="s">
        <v>12</v>
      </c>
      <c r="E107" s="20">
        <v>9</v>
      </c>
      <c r="F107" s="70" t="s">
        <v>19</v>
      </c>
      <c r="G107" s="20">
        <v>200</v>
      </c>
      <c r="H107" s="42">
        <v>0</v>
      </c>
      <c r="I107" s="22">
        <f t="shared" si="3"/>
        <v>0</v>
      </c>
      <c r="J107" s="22">
        <f t="shared" si="2"/>
        <v>0</v>
      </c>
      <c r="K107"/>
      <c r="L107" s="6"/>
    </row>
    <row r="108" spans="1:12" ht="15.75" x14ac:dyDescent="0.3">
      <c r="A108" s="41">
        <v>104</v>
      </c>
      <c r="B108" s="20" t="s">
        <v>331</v>
      </c>
      <c r="C108" s="20" t="s">
        <v>140</v>
      </c>
      <c r="D108" s="20" t="s">
        <v>24</v>
      </c>
      <c r="E108" s="20">
        <v>9</v>
      </c>
      <c r="F108" s="70" t="s">
        <v>141</v>
      </c>
      <c r="G108" s="20">
        <v>200</v>
      </c>
      <c r="H108" s="42">
        <v>0</v>
      </c>
      <c r="I108" s="22">
        <f t="shared" si="3"/>
        <v>0</v>
      </c>
      <c r="J108" s="22">
        <f t="shared" si="2"/>
        <v>0</v>
      </c>
      <c r="K108"/>
      <c r="L108" s="6"/>
    </row>
    <row r="109" spans="1:12" ht="15.75" x14ac:dyDescent="0.3">
      <c r="A109" s="41">
        <v>105</v>
      </c>
      <c r="B109" s="20" t="s">
        <v>331</v>
      </c>
      <c r="C109" s="20" t="s">
        <v>142</v>
      </c>
      <c r="D109" s="20" t="s">
        <v>143</v>
      </c>
      <c r="E109" s="20">
        <v>54</v>
      </c>
      <c r="F109" s="70" t="s">
        <v>13</v>
      </c>
      <c r="G109" s="20">
        <v>200</v>
      </c>
      <c r="H109" s="42">
        <v>0</v>
      </c>
      <c r="I109" s="22">
        <f t="shared" si="3"/>
        <v>0</v>
      </c>
      <c r="J109" s="22">
        <f t="shared" si="2"/>
        <v>0</v>
      </c>
      <c r="K109"/>
      <c r="L109" s="6"/>
    </row>
    <row r="110" spans="1:12" ht="15.75" x14ac:dyDescent="0.3">
      <c r="A110" s="41">
        <v>106</v>
      </c>
      <c r="B110" s="20" t="s">
        <v>331</v>
      </c>
      <c r="C110" s="20" t="s">
        <v>144</v>
      </c>
      <c r="D110" s="20" t="s">
        <v>145</v>
      </c>
      <c r="E110" s="20">
        <v>36</v>
      </c>
      <c r="F110" s="70" t="s">
        <v>330</v>
      </c>
      <c r="G110" s="20">
        <v>200</v>
      </c>
      <c r="H110" s="42">
        <v>0</v>
      </c>
      <c r="I110" s="22">
        <f t="shared" si="3"/>
        <v>0</v>
      </c>
      <c r="J110" s="22">
        <f t="shared" si="2"/>
        <v>0</v>
      </c>
      <c r="K110"/>
      <c r="L110" s="6"/>
    </row>
    <row r="111" spans="1:12" ht="15.75" x14ac:dyDescent="0.3">
      <c r="A111" s="41">
        <v>107</v>
      </c>
      <c r="B111" s="20" t="s">
        <v>331</v>
      </c>
      <c r="C111" s="20" t="s">
        <v>146</v>
      </c>
      <c r="D111" s="20" t="s">
        <v>145</v>
      </c>
      <c r="E111" s="20">
        <v>252</v>
      </c>
      <c r="F111" s="70" t="s">
        <v>330</v>
      </c>
      <c r="G111" s="20">
        <v>200</v>
      </c>
      <c r="H111" s="42">
        <v>0</v>
      </c>
      <c r="I111" s="22">
        <f t="shared" si="3"/>
        <v>0</v>
      </c>
      <c r="J111" s="22">
        <f t="shared" si="2"/>
        <v>0</v>
      </c>
      <c r="K111"/>
      <c r="L111" s="6"/>
    </row>
    <row r="112" spans="1:12" ht="15.75" x14ac:dyDescent="0.3">
      <c r="A112" s="41">
        <v>108</v>
      </c>
      <c r="B112" s="20" t="s">
        <v>331</v>
      </c>
      <c r="C112" s="20" t="s">
        <v>147</v>
      </c>
      <c r="D112" s="20" t="s">
        <v>12</v>
      </c>
      <c r="E112" s="20">
        <v>90</v>
      </c>
      <c r="F112" s="70" t="s">
        <v>27</v>
      </c>
      <c r="G112" s="20">
        <v>200</v>
      </c>
      <c r="H112" s="42">
        <v>0</v>
      </c>
      <c r="I112" s="22">
        <f t="shared" si="3"/>
        <v>0</v>
      </c>
      <c r="J112" s="22">
        <f t="shared" si="2"/>
        <v>0</v>
      </c>
      <c r="K112"/>
      <c r="L112" s="6"/>
    </row>
    <row r="113" spans="1:12" ht="15.75" x14ac:dyDescent="0.3">
      <c r="A113" s="41">
        <v>109</v>
      </c>
      <c r="B113" s="20" t="s">
        <v>331</v>
      </c>
      <c r="C113" s="20" t="s">
        <v>148</v>
      </c>
      <c r="D113" s="20" t="s">
        <v>24</v>
      </c>
      <c r="E113" s="20">
        <v>169</v>
      </c>
      <c r="F113" s="70" t="s">
        <v>141</v>
      </c>
      <c r="G113" s="20">
        <v>200</v>
      </c>
      <c r="H113" s="42">
        <v>0</v>
      </c>
      <c r="I113" s="22">
        <f t="shared" si="3"/>
        <v>0</v>
      </c>
      <c r="J113" s="22">
        <f t="shared" si="2"/>
        <v>0</v>
      </c>
      <c r="K113"/>
      <c r="L113" s="6"/>
    </row>
    <row r="114" spans="1:12" ht="15.75" x14ac:dyDescent="0.3">
      <c r="A114" s="41">
        <v>110</v>
      </c>
      <c r="B114" s="20" t="s">
        <v>331</v>
      </c>
      <c r="C114" s="20" t="s">
        <v>149</v>
      </c>
      <c r="D114" s="20" t="s">
        <v>24</v>
      </c>
      <c r="E114" s="20">
        <v>13</v>
      </c>
      <c r="F114" s="70" t="s">
        <v>25</v>
      </c>
      <c r="G114" s="20">
        <v>200</v>
      </c>
      <c r="H114" s="42">
        <v>0</v>
      </c>
      <c r="I114" s="22">
        <f t="shared" si="3"/>
        <v>0</v>
      </c>
      <c r="J114" s="22">
        <f t="shared" si="2"/>
        <v>0</v>
      </c>
      <c r="K114"/>
      <c r="L114" s="6"/>
    </row>
    <row r="115" spans="1:12" ht="15.75" x14ac:dyDescent="0.3">
      <c r="A115" s="41">
        <v>111</v>
      </c>
      <c r="B115" s="20" t="s">
        <v>150</v>
      </c>
      <c r="C115" s="20" t="s">
        <v>151</v>
      </c>
      <c r="D115" s="20" t="s">
        <v>12</v>
      </c>
      <c r="E115" s="20">
        <v>56</v>
      </c>
      <c r="F115" s="21" t="s">
        <v>13</v>
      </c>
      <c r="G115" s="20">
        <v>200</v>
      </c>
      <c r="H115" s="42">
        <v>0</v>
      </c>
      <c r="I115" s="22">
        <f t="shared" si="3"/>
        <v>0</v>
      </c>
      <c r="J115" s="22">
        <f t="shared" si="2"/>
        <v>0</v>
      </c>
      <c r="K115"/>
      <c r="L115" s="6"/>
    </row>
    <row r="116" spans="1:12" ht="15.75" x14ac:dyDescent="0.3">
      <c r="A116" s="41">
        <v>112</v>
      </c>
      <c r="B116" s="20" t="s">
        <v>150</v>
      </c>
      <c r="C116" s="20" t="s">
        <v>152</v>
      </c>
      <c r="D116" s="20" t="s">
        <v>12</v>
      </c>
      <c r="E116" s="20">
        <v>56</v>
      </c>
      <c r="F116" s="21" t="s">
        <v>13</v>
      </c>
      <c r="G116" s="20">
        <v>200</v>
      </c>
      <c r="H116" s="42">
        <v>0</v>
      </c>
      <c r="I116" s="22">
        <f t="shared" si="3"/>
        <v>0</v>
      </c>
      <c r="J116" s="22">
        <f t="shared" si="2"/>
        <v>0</v>
      </c>
      <c r="K116"/>
      <c r="L116" s="6"/>
    </row>
    <row r="117" spans="1:12" ht="15.75" x14ac:dyDescent="0.3">
      <c r="A117" s="41">
        <v>113</v>
      </c>
      <c r="B117" s="20" t="s">
        <v>150</v>
      </c>
      <c r="C117" s="20" t="s">
        <v>153</v>
      </c>
      <c r="D117" s="20" t="s">
        <v>12</v>
      </c>
      <c r="E117" s="20">
        <v>35</v>
      </c>
      <c r="F117" s="21" t="s">
        <v>13</v>
      </c>
      <c r="G117" s="20">
        <v>200</v>
      </c>
      <c r="H117" s="42">
        <v>0</v>
      </c>
      <c r="I117" s="22">
        <f t="shared" si="3"/>
        <v>0</v>
      </c>
      <c r="J117" s="22">
        <f t="shared" si="2"/>
        <v>0</v>
      </c>
      <c r="K117"/>
      <c r="L117" s="6"/>
    </row>
    <row r="118" spans="1:12" ht="15.75" x14ac:dyDescent="0.3">
      <c r="A118" s="41">
        <v>114</v>
      </c>
      <c r="B118" s="20" t="s">
        <v>150</v>
      </c>
      <c r="C118" s="20" t="s">
        <v>154</v>
      </c>
      <c r="D118" s="20" t="s">
        <v>12</v>
      </c>
      <c r="E118" s="20">
        <v>35</v>
      </c>
      <c r="F118" s="21" t="s">
        <v>13</v>
      </c>
      <c r="G118" s="20">
        <v>200</v>
      </c>
      <c r="H118" s="42">
        <v>0</v>
      </c>
      <c r="I118" s="22">
        <f t="shared" si="3"/>
        <v>0</v>
      </c>
      <c r="J118" s="22">
        <f t="shared" si="2"/>
        <v>0</v>
      </c>
      <c r="K118"/>
      <c r="L118" s="6"/>
    </row>
    <row r="119" spans="1:12" ht="15.75" x14ac:dyDescent="0.3">
      <c r="A119" s="41">
        <v>115</v>
      </c>
      <c r="B119" s="20" t="s">
        <v>150</v>
      </c>
      <c r="C119" s="20" t="s">
        <v>155</v>
      </c>
      <c r="D119" s="20" t="s">
        <v>12</v>
      </c>
      <c r="E119" s="20">
        <v>56</v>
      </c>
      <c r="F119" s="21" t="s">
        <v>13</v>
      </c>
      <c r="G119" s="20">
        <v>200</v>
      </c>
      <c r="H119" s="42">
        <v>0</v>
      </c>
      <c r="I119" s="22">
        <f t="shared" si="3"/>
        <v>0</v>
      </c>
      <c r="J119" s="22">
        <f t="shared" si="2"/>
        <v>0</v>
      </c>
      <c r="K119"/>
      <c r="L119" s="6"/>
    </row>
    <row r="120" spans="1:12" ht="15.75" x14ac:dyDescent="0.3">
      <c r="A120" s="41">
        <v>116</v>
      </c>
      <c r="B120" s="20" t="s">
        <v>150</v>
      </c>
      <c r="C120" s="20" t="s">
        <v>156</v>
      </c>
      <c r="D120" s="20" t="s">
        <v>100</v>
      </c>
      <c r="E120" s="20">
        <v>24</v>
      </c>
      <c r="F120" s="21" t="s">
        <v>19</v>
      </c>
      <c r="G120" s="20">
        <v>200</v>
      </c>
      <c r="H120" s="42">
        <v>0</v>
      </c>
      <c r="I120" s="22">
        <f t="shared" si="3"/>
        <v>0</v>
      </c>
      <c r="J120" s="22">
        <f t="shared" si="2"/>
        <v>0</v>
      </c>
      <c r="K120"/>
      <c r="L120" s="6"/>
    </row>
    <row r="121" spans="1:12" ht="15.75" x14ac:dyDescent="0.3">
      <c r="A121" s="41">
        <v>117</v>
      </c>
      <c r="B121" s="20" t="s">
        <v>150</v>
      </c>
      <c r="C121" s="20" t="s">
        <v>157</v>
      </c>
      <c r="D121" s="20" t="s">
        <v>12</v>
      </c>
      <c r="E121" s="20">
        <v>56</v>
      </c>
      <c r="F121" s="21" t="s">
        <v>13</v>
      </c>
      <c r="G121" s="20">
        <v>200</v>
      </c>
      <c r="H121" s="42">
        <v>0</v>
      </c>
      <c r="I121" s="22">
        <f t="shared" si="3"/>
        <v>0</v>
      </c>
      <c r="J121" s="22">
        <f t="shared" si="2"/>
        <v>0</v>
      </c>
      <c r="K121"/>
      <c r="L121" s="6"/>
    </row>
    <row r="122" spans="1:12" ht="15.75" x14ac:dyDescent="0.3">
      <c r="A122" s="41">
        <v>118</v>
      </c>
      <c r="B122" s="20" t="s">
        <v>150</v>
      </c>
      <c r="C122" s="20" t="s">
        <v>158</v>
      </c>
      <c r="D122" s="20" t="s">
        <v>12</v>
      </c>
      <c r="E122" s="20">
        <v>35</v>
      </c>
      <c r="F122" s="21" t="s">
        <v>13</v>
      </c>
      <c r="G122" s="20">
        <v>200</v>
      </c>
      <c r="H122" s="42">
        <v>0</v>
      </c>
      <c r="I122" s="22">
        <f t="shared" si="3"/>
        <v>0</v>
      </c>
      <c r="J122" s="22">
        <f t="shared" si="2"/>
        <v>0</v>
      </c>
      <c r="K122"/>
      <c r="L122" s="6"/>
    </row>
    <row r="123" spans="1:12" ht="15.75" x14ac:dyDescent="0.3">
      <c r="A123" s="41">
        <v>119</v>
      </c>
      <c r="B123" s="20" t="s">
        <v>150</v>
      </c>
      <c r="C123" s="20" t="s">
        <v>159</v>
      </c>
      <c r="D123" s="20" t="s">
        <v>160</v>
      </c>
      <c r="E123" s="20">
        <v>56</v>
      </c>
      <c r="F123" s="21" t="s">
        <v>13</v>
      </c>
      <c r="G123" s="20">
        <v>200</v>
      </c>
      <c r="H123" s="42">
        <v>0</v>
      </c>
      <c r="I123" s="22">
        <f t="shared" si="3"/>
        <v>0</v>
      </c>
      <c r="J123" s="22">
        <f t="shared" si="2"/>
        <v>0</v>
      </c>
      <c r="K123"/>
      <c r="L123" s="6"/>
    </row>
    <row r="124" spans="1:12" ht="15.75" x14ac:dyDescent="0.3">
      <c r="A124" s="41">
        <v>120</v>
      </c>
      <c r="B124" s="20" t="s">
        <v>150</v>
      </c>
      <c r="C124" s="20" t="s">
        <v>161</v>
      </c>
      <c r="D124" s="20" t="s">
        <v>100</v>
      </c>
      <c r="E124" s="20">
        <v>40</v>
      </c>
      <c r="F124" s="21" t="s">
        <v>13</v>
      </c>
      <c r="G124" s="20">
        <v>200</v>
      </c>
      <c r="H124" s="42">
        <v>0</v>
      </c>
      <c r="I124" s="22">
        <f t="shared" si="3"/>
        <v>0</v>
      </c>
      <c r="J124" s="22">
        <f t="shared" si="2"/>
        <v>0</v>
      </c>
      <c r="K124"/>
      <c r="L124" s="6"/>
    </row>
    <row r="125" spans="1:12" ht="15.75" x14ac:dyDescent="0.3">
      <c r="A125" s="41">
        <v>121</v>
      </c>
      <c r="B125" s="20" t="s">
        <v>150</v>
      </c>
      <c r="C125" s="20" t="s">
        <v>162</v>
      </c>
      <c r="D125" s="20" t="s">
        <v>12</v>
      </c>
      <c r="E125" s="20">
        <v>28</v>
      </c>
      <c r="F125" s="21" t="s">
        <v>22</v>
      </c>
      <c r="G125" s="20">
        <v>200</v>
      </c>
      <c r="H125" s="42">
        <v>0</v>
      </c>
      <c r="I125" s="22">
        <f t="shared" si="3"/>
        <v>0</v>
      </c>
      <c r="J125" s="22">
        <f t="shared" si="2"/>
        <v>0</v>
      </c>
      <c r="K125"/>
      <c r="L125" s="6"/>
    </row>
    <row r="126" spans="1:12" ht="15.75" x14ac:dyDescent="0.3">
      <c r="A126" s="41">
        <v>122</v>
      </c>
      <c r="B126" s="20" t="s">
        <v>150</v>
      </c>
      <c r="C126" s="20" t="s">
        <v>163</v>
      </c>
      <c r="D126" s="20" t="s">
        <v>24</v>
      </c>
      <c r="E126" s="20">
        <v>20</v>
      </c>
      <c r="F126" s="21" t="s">
        <v>25</v>
      </c>
      <c r="G126" s="20">
        <v>200</v>
      </c>
      <c r="H126" s="42">
        <v>0</v>
      </c>
      <c r="I126" s="22">
        <f t="shared" si="3"/>
        <v>0</v>
      </c>
      <c r="J126" s="22">
        <f t="shared" si="2"/>
        <v>0</v>
      </c>
      <c r="K126"/>
      <c r="L126" s="6"/>
    </row>
    <row r="127" spans="1:12" ht="15.75" x14ac:dyDescent="0.3">
      <c r="A127" s="41">
        <v>127</v>
      </c>
      <c r="B127" s="20" t="s">
        <v>150</v>
      </c>
      <c r="C127" s="20" t="s">
        <v>164</v>
      </c>
      <c r="D127" s="20" t="s">
        <v>100</v>
      </c>
      <c r="E127" s="20">
        <v>213</v>
      </c>
      <c r="F127" s="21" t="s">
        <v>165</v>
      </c>
      <c r="G127" s="20">
        <v>200</v>
      </c>
      <c r="H127" s="42">
        <v>0</v>
      </c>
      <c r="I127" s="22">
        <f t="shared" si="3"/>
        <v>0</v>
      </c>
      <c r="J127" s="22">
        <f t="shared" si="2"/>
        <v>0</v>
      </c>
      <c r="K127"/>
      <c r="L127" s="6"/>
    </row>
    <row r="128" spans="1:12" ht="15.75" x14ac:dyDescent="0.3">
      <c r="A128" s="41">
        <v>128</v>
      </c>
      <c r="B128" s="20" t="s">
        <v>150</v>
      </c>
      <c r="C128" s="20" t="s">
        <v>166</v>
      </c>
      <c r="D128" s="20" t="s">
        <v>12</v>
      </c>
      <c r="E128" s="20">
        <v>24</v>
      </c>
      <c r="F128" s="21" t="s">
        <v>22</v>
      </c>
      <c r="G128" s="20">
        <v>200</v>
      </c>
      <c r="H128" s="42">
        <v>0</v>
      </c>
      <c r="I128" s="22">
        <f t="shared" si="3"/>
        <v>0</v>
      </c>
      <c r="J128" s="22">
        <f t="shared" si="2"/>
        <v>0</v>
      </c>
      <c r="K128"/>
      <c r="L128" s="6"/>
    </row>
    <row r="129" spans="1:12" ht="15.75" x14ac:dyDescent="0.3">
      <c r="A129" s="41">
        <v>129</v>
      </c>
      <c r="B129" s="20" t="s">
        <v>150</v>
      </c>
      <c r="C129" s="20" t="s">
        <v>167</v>
      </c>
      <c r="D129" s="20" t="s">
        <v>18</v>
      </c>
      <c r="E129" s="20">
        <v>28</v>
      </c>
      <c r="F129" s="21" t="s">
        <v>168</v>
      </c>
      <c r="G129" s="20">
        <v>200</v>
      </c>
      <c r="H129" s="42">
        <v>0</v>
      </c>
      <c r="I129" s="22">
        <f t="shared" si="3"/>
        <v>0</v>
      </c>
      <c r="J129" s="22">
        <f t="shared" si="2"/>
        <v>0</v>
      </c>
      <c r="K129"/>
      <c r="L129" s="6"/>
    </row>
    <row r="130" spans="1:12" ht="15.75" x14ac:dyDescent="0.3">
      <c r="A130" s="41">
        <v>130</v>
      </c>
      <c r="B130" s="20" t="s">
        <v>150</v>
      </c>
      <c r="C130" s="20" t="s">
        <v>169</v>
      </c>
      <c r="D130" s="20" t="s">
        <v>12</v>
      </c>
      <c r="E130" s="20">
        <v>16</v>
      </c>
      <c r="F130" s="21" t="s">
        <v>13</v>
      </c>
      <c r="G130" s="20">
        <v>200</v>
      </c>
      <c r="H130" s="42">
        <v>0</v>
      </c>
      <c r="I130" s="22">
        <f t="shared" si="3"/>
        <v>0</v>
      </c>
      <c r="J130" s="22">
        <f t="shared" ref="J130:J193" si="4">G130*I130</f>
        <v>0</v>
      </c>
      <c r="K130"/>
      <c r="L130" s="6"/>
    </row>
    <row r="131" spans="1:12" ht="15.75" x14ac:dyDescent="0.3">
      <c r="A131" s="41">
        <v>131</v>
      </c>
      <c r="B131" s="20" t="s">
        <v>150</v>
      </c>
      <c r="C131" s="20" t="s">
        <v>170</v>
      </c>
      <c r="D131" s="20" t="s">
        <v>12</v>
      </c>
      <c r="E131" s="20">
        <v>28</v>
      </c>
      <c r="F131" s="21" t="s">
        <v>27</v>
      </c>
      <c r="G131" s="20">
        <v>200</v>
      </c>
      <c r="H131" s="42">
        <v>0</v>
      </c>
      <c r="I131" s="22">
        <f t="shared" si="3"/>
        <v>0</v>
      </c>
      <c r="J131" s="22">
        <f t="shared" si="4"/>
        <v>0</v>
      </c>
      <c r="K131"/>
      <c r="L131" s="6"/>
    </row>
    <row r="132" spans="1:12" ht="15.75" x14ac:dyDescent="0.3">
      <c r="A132" s="41">
        <v>132</v>
      </c>
      <c r="B132" s="20" t="s">
        <v>150</v>
      </c>
      <c r="C132" s="20" t="s">
        <v>171</v>
      </c>
      <c r="D132" s="20" t="s">
        <v>12</v>
      </c>
      <c r="E132" s="20">
        <v>84</v>
      </c>
      <c r="F132" s="21" t="s">
        <v>13</v>
      </c>
      <c r="G132" s="20">
        <v>200</v>
      </c>
      <c r="H132" s="42">
        <v>0</v>
      </c>
      <c r="I132" s="22">
        <f t="shared" si="3"/>
        <v>0</v>
      </c>
      <c r="J132" s="22">
        <f t="shared" si="4"/>
        <v>0</v>
      </c>
      <c r="K132"/>
      <c r="L132" s="6"/>
    </row>
    <row r="133" spans="1:12" ht="15.75" x14ac:dyDescent="0.3">
      <c r="A133" s="41">
        <v>133</v>
      </c>
      <c r="B133" s="20" t="s">
        <v>150</v>
      </c>
      <c r="C133" s="20" t="s">
        <v>172</v>
      </c>
      <c r="D133" s="20" t="s">
        <v>24</v>
      </c>
      <c r="E133" s="20">
        <v>12</v>
      </c>
      <c r="F133" s="21" t="s">
        <v>25</v>
      </c>
      <c r="G133" s="20">
        <v>200</v>
      </c>
      <c r="H133" s="42">
        <v>0</v>
      </c>
      <c r="I133" s="22">
        <f t="shared" si="3"/>
        <v>0</v>
      </c>
      <c r="J133" s="22">
        <f t="shared" si="4"/>
        <v>0</v>
      </c>
      <c r="K133"/>
      <c r="L133" s="6"/>
    </row>
    <row r="134" spans="1:12" ht="15.75" x14ac:dyDescent="0.3">
      <c r="A134" s="41">
        <v>134</v>
      </c>
      <c r="B134" s="20" t="s">
        <v>150</v>
      </c>
      <c r="C134" s="20" t="s">
        <v>173</v>
      </c>
      <c r="D134" s="20" t="s">
        <v>12</v>
      </c>
      <c r="E134" s="20">
        <v>16</v>
      </c>
      <c r="F134" s="21" t="s">
        <v>27</v>
      </c>
      <c r="G134" s="20">
        <v>200</v>
      </c>
      <c r="H134" s="42">
        <v>0</v>
      </c>
      <c r="I134" s="22">
        <f t="shared" si="3"/>
        <v>0</v>
      </c>
      <c r="J134" s="22">
        <f t="shared" si="4"/>
        <v>0</v>
      </c>
      <c r="K134"/>
      <c r="L134" s="6"/>
    </row>
    <row r="135" spans="1:12" ht="15.75" x14ac:dyDescent="0.3">
      <c r="A135" s="41">
        <v>135</v>
      </c>
      <c r="B135" s="20" t="s">
        <v>150</v>
      </c>
      <c r="C135" s="20" t="s">
        <v>174</v>
      </c>
      <c r="D135" s="20" t="s">
        <v>12</v>
      </c>
      <c r="E135" s="20">
        <v>98</v>
      </c>
      <c r="F135" s="21" t="s">
        <v>13</v>
      </c>
      <c r="G135" s="20">
        <v>200</v>
      </c>
      <c r="H135" s="42">
        <v>0</v>
      </c>
      <c r="I135" s="22">
        <f t="shared" ref="I135:I198" si="5">IFERROR(E135/H135,0)</f>
        <v>0</v>
      </c>
      <c r="J135" s="22">
        <f t="shared" si="4"/>
        <v>0</v>
      </c>
      <c r="K135"/>
      <c r="L135" s="6"/>
    </row>
    <row r="136" spans="1:12" ht="15.75" x14ac:dyDescent="0.3">
      <c r="A136" s="41">
        <v>136</v>
      </c>
      <c r="B136" s="20" t="s">
        <v>150</v>
      </c>
      <c r="C136" s="20" t="s">
        <v>175</v>
      </c>
      <c r="D136" s="20" t="s">
        <v>80</v>
      </c>
      <c r="E136" s="20">
        <v>12</v>
      </c>
      <c r="F136" s="21" t="s">
        <v>13</v>
      </c>
      <c r="G136" s="20">
        <v>200</v>
      </c>
      <c r="H136" s="42">
        <v>0</v>
      </c>
      <c r="I136" s="22">
        <f t="shared" si="5"/>
        <v>0</v>
      </c>
      <c r="J136" s="22">
        <f t="shared" si="4"/>
        <v>0</v>
      </c>
      <c r="K136"/>
      <c r="L136" s="6"/>
    </row>
    <row r="137" spans="1:12" ht="15.75" x14ac:dyDescent="0.3">
      <c r="A137" s="41">
        <v>137</v>
      </c>
      <c r="B137" s="20" t="s">
        <v>150</v>
      </c>
      <c r="C137" s="20" t="s">
        <v>176</v>
      </c>
      <c r="D137" s="20" t="s">
        <v>177</v>
      </c>
      <c r="E137" s="20">
        <v>32</v>
      </c>
      <c r="F137" s="21" t="s">
        <v>19</v>
      </c>
      <c r="G137" s="20">
        <v>200</v>
      </c>
      <c r="H137" s="42">
        <v>0</v>
      </c>
      <c r="I137" s="22">
        <f t="shared" si="5"/>
        <v>0</v>
      </c>
      <c r="J137" s="22">
        <f t="shared" si="4"/>
        <v>0</v>
      </c>
      <c r="K137"/>
      <c r="L137" s="6"/>
    </row>
    <row r="138" spans="1:12" ht="15.75" x14ac:dyDescent="0.3">
      <c r="A138" s="41">
        <v>138</v>
      </c>
      <c r="B138" s="20" t="s">
        <v>150</v>
      </c>
      <c r="C138" s="20" t="s">
        <v>178</v>
      </c>
      <c r="D138" s="20" t="s">
        <v>12</v>
      </c>
      <c r="E138" s="20">
        <v>10</v>
      </c>
      <c r="F138" s="21" t="s">
        <v>22</v>
      </c>
      <c r="G138" s="20">
        <v>200</v>
      </c>
      <c r="H138" s="42">
        <v>0</v>
      </c>
      <c r="I138" s="22">
        <f t="shared" si="5"/>
        <v>0</v>
      </c>
      <c r="J138" s="22">
        <f t="shared" si="4"/>
        <v>0</v>
      </c>
      <c r="K138"/>
      <c r="L138" s="6"/>
    </row>
    <row r="139" spans="1:12" ht="15.75" x14ac:dyDescent="0.3">
      <c r="A139" s="41">
        <v>139</v>
      </c>
      <c r="B139" s="20" t="s">
        <v>150</v>
      </c>
      <c r="C139" s="20" t="s">
        <v>179</v>
      </c>
      <c r="D139" s="20" t="s">
        <v>180</v>
      </c>
      <c r="E139" s="20">
        <v>338</v>
      </c>
      <c r="F139" s="21" t="s">
        <v>13</v>
      </c>
      <c r="G139" s="20">
        <v>200</v>
      </c>
      <c r="H139" s="42">
        <v>0</v>
      </c>
      <c r="I139" s="22">
        <f t="shared" si="5"/>
        <v>0</v>
      </c>
      <c r="J139" s="22">
        <f t="shared" si="4"/>
        <v>0</v>
      </c>
      <c r="K139"/>
      <c r="L139" s="6"/>
    </row>
    <row r="140" spans="1:12" ht="15.75" x14ac:dyDescent="0.3">
      <c r="A140" s="41">
        <v>140</v>
      </c>
      <c r="B140" s="20" t="s">
        <v>150</v>
      </c>
      <c r="C140" s="20" t="s">
        <v>181</v>
      </c>
      <c r="D140" s="20" t="s">
        <v>182</v>
      </c>
      <c r="E140" s="20">
        <v>64</v>
      </c>
      <c r="F140" s="21" t="s">
        <v>27</v>
      </c>
      <c r="G140" s="20">
        <v>200</v>
      </c>
      <c r="H140" s="42">
        <v>0</v>
      </c>
      <c r="I140" s="22">
        <f t="shared" si="5"/>
        <v>0</v>
      </c>
      <c r="J140" s="22">
        <f t="shared" si="4"/>
        <v>0</v>
      </c>
      <c r="K140"/>
      <c r="L140" s="6"/>
    </row>
    <row r="141" spans="1:12" ht="15.75" x14ac:dyDescent="0.3">
      <c r="A141" s="41">
        <v>141</v>
      </c>
      <c r="B141" s="20" t="s">
        <v>150</v>
      </c>
      <c r="C141" s="20" t="s">
        <v>183</v>
      </c>
      <c r="D141" s="20" t="s">
        <v>12</v>
      </c>
      <c r="E141" s="20">
        <v>28</v>
      </c>
      <c r="F141" s="21" t="s">
        <v>22</v>
      </c>
      <c r="G141" s="20">
        <v>200</v>
      </c>
      <c r="H141" s="42">
        <v>0</v>
      </c>
      <c r="I141" s="22">
        <f t="shared" si="5"/>
        <v>0</v>
      </c>
      <c r="J141" s="22">
        <f t="shared" si="4"/>
        <v>0</v>
      </c>
      <c r="K141"/>
      <c r="L141" s="6"/>
    </row>
    <row r="142" spans="1:12" ht="15.75" x14ac:dyDescent="0.3">
      <c r="A142" s="41">
        <v>142</v>
      </c>
      <c r="B142" s="20" t="s">
        <v>150</v>
      </c>
      <c r="C142" s="20" t="s">
        <v>184</v>
      </c>
      <c r="D142" s="20" t="s">
        <v>51</v>
      </c>
      <c r="E142" s="20">
        <v>56</v>
      </c>
      <c r="F142" s="21" t="s">
        <v>13</v>
      </c>
      <c r="G142" s="20">
        <v>200</v>
      </c>
      <c r="H142" s="42">
        <v>0</v>
      </c>
      <c r="I142" s="22">
        <f t="shared" si="5"/>
        <v>0</v>
      </c>
      <c r="J142" s="22">
        <f t="shared" si="4"/>
        <v>0</v>
      </c>
      <c r="K142"/>
      <c r="L142" s="6"/>
    </row>
    <row r="143" spans="1:12" ht="15.75" x14ac:dyDescent="0.3">
      <c r="A143" s="41">
        <v>143</v>
      </c>
      <c r="B143" s="20" t="s">
        <v>150</v>
      </c>
      <c r="C143" s="20" t="s">
        <v>185</v>
      </c>
      <c r="D143" s="20" t="s">
        <v>51</v>
      </c>
      <c r="E143" s="20">
        <v>56</v>
      </c>
      <c r="F143" s="21" t="s">
        <v>13</v>
      </c>
      <c r="G143" s="20">
        <v>200</v>
      </c>
      <c r="H143" s="42">
        <v>0</v>
      </c>
      <c r="I143" s="22">
        <f t="shared" si="5"/>
        <v>0</v>
      </c>
      <c r="J143" s="22">
        <f t="shared" si="4"/>
        <v>0</v>
      </c>
      <c r="K143"/>
      <c r="L143" s="6"/>
    </row>
    <row r="144" spans="1:12" ht="15.75" x14ac:dyDescent="0.3">
      <c r="A144" s="41">
        <v>144</v>
      </c>
      <c r="B144" s="20" t="s">
        <v>150</v>
      </c>
      <c r="C144" s="20" t="s">
        <v>186</v>
      </c>
      <c r="D144" s="20" t="s">
        <v>187</v>
      </c>
      <c r="E144" s="20">
        <v>16</v>
      </c>
      <c r="F144" s="21" t="s">
        <v>25</v>
      </c>
      <c r="G144" s="20">
        <v>200</v>
      </c>
      <c r="H144" s="42">
        <v>0</v>
      </c>
      <c r="I144" s="22">
        <f t="shared" si="5"/>
        <v>0</v>
      </c>
      <c r="J144" s="22">
        <f t="shared" si="4"/>
        <v>0</v>
      </c>
      <c r="K144"/>
      <c r="L144" s="6"/>
    </row>
    <row r="145" spans="1:12" ht="15.75" x14ac:dyDescent="0.3">
      <c r="A145" s="41">
        <v>145</v>
      </c>
      <c r="B145" s="20" t="s">
        <v>150</v>
      </c>
      <c r="C145" s="20" t="s">
        <v>188</v>
      </c>
      <c r="D145" s="20" t="s">
        <v>100</v>
      </c>
      <c r="E145" s="20">
        <v>90</v>
      </c>
      <c r="F145" s="21" t="s">
        <v>13</v>
      </c>
      <c r="G145" s="20">
        <v>200</v>
      </c>
      <c r="H145" s="42">
        <v>0</v>
      </c>
      <c r="I145" s="22">
        <f t="shared" si="5"/>
        <v>0</v>
      </c>
      <c r="J145" s="22">
        <f t="shared" si="4"/>
        <v>0</v>
      </c>
      <c r="K145"/>
      <c r="L145" s="6"/>
    </row>
    <row r="146" spans="1:12" ht="15.75" x14ac:dyDescent="0.3">
      <c r="A146" s="41">
        <v>146</v>
      </c>
      <c r="B146" s="20" t="s">
        <v>150</v>
      </c>
      <c r="C146" s="20" t="s">
        <v>189</v>
      </c>
      <c r="D146" s="20" t="s">
        <v>100</v>
      </c>
      <c r="E146" s="20">
        <v>48</v>
      </c>
      <c r="F146" s="21" t="s">
        <v>27</v>
      </c>
      <c r="G146" s="20">
        <v>200</v>
      </c>
      <c r="H146" s="42">
        <v>0</v>
      </c>
      <c r="I146" s="22">
        <f t="shared" si="5"/>
        <v>0</v>
      </c>
      <c r="J146" s="22">
        <f t="shared" si="4"/>
        <v>0</v>
      </c>
      <c r="K146"/>
      <c r="L146" s="6"/>
    </row>
    <row r="147" spans="1:12" ht="15.75" x14ac:dyDescent="0.3">
      <c r="A147" s="41">
        <v>147</v>
      </c>
      <c r="B147" s="20" t="s">
        <v>150</v>
      </c>
      <c r="C147" s="20" t="s">
        <v>190</v>
      </c>
      <c r="D147" s="20" t="s">
        <v>100</v>
      </c>
      <c r="E147" s="20">
        <v>112</v>
      </c>
      <c r="F147" s="21" t="s">
        <v>13</v>
      </c>
      <c r="G147" s="20">
        <v>200</v>
      </c>
      <c r="H147" s="42">
        <v>0</v>
      </c>
      <c r="I147" s="22">
        <f t="shared" si="5"/>
        <v>0</v>
      </c>
      <c r="J147" s="22">
        <f t="shared" si="4"/>
        <v>0</v>
      </c>
      <c r="K147"/>
      <c r="L147" s="6"/>
    </row>
    <row r="148" spans="1:12" ht="15.75" x14ac:dyDescent="0.3">
      <c r="A148" s="41">
        <v>148</v>
      </c>
      <c r="B148" s="20" t="s">
        <v>150</v>
      </c>
      <c r="C148" s="20" t="s">
        <v>191</v>
      </c>
      <c r="D148" s="20" t="s">
        <v>80</v>
      </c>
      <c r="E148" s="20">
        <v>56</v>
      </c>
      <c r="F148" s="21" t="s">
        <v>13</v>
      </c>
      <c r="G148" s="20">
        <v>200</v>
      </c>
      <c r="H148" s="42">
        <v>0</v>
      </c>
      <c r="I148" s="22">
        <f t="shared" si="5"/>
        <v>0</v>
      </c>
      <c r="J148" s="22">
        <f t="shared" si="4"/>
        <v>0</v>
      </c>
      <c r="K148"/>
      <c r="L148" s="6"/>
    </row>
    <row r="149" spans="1:12" ht="15.75" x14ac:dyDescent="0.3">
      <c r="A149" s="41">
        <v>149</v>
      </c>
      <c r="B149" s="20" t="s">
        <v>150</v>
      </c>
      <c r="C149" s="20" t="s">
        <v>192</v>
      </c>
      <c r="D149" s="20" t="s">
        <v>80</v>
      </c>
      <c r="E149" s="20">
        <v>56</v>
      </c>
      <c r="F149" s="21" t="s">
        <v>13</v>
      </c>
      <c r="G149" s="20">
        <v>200</v>
      </c>
      <c r="H149" s="42">
        <v>0</v>
      </c>
      <c r="I149" s="22">
        <f t="shared" si="5"/>
        <v>0</v>
      </c>
      <c r="J149" s="22">
        <f t="shared" si="4"/>
        <v>0</v>
      </c>
      <c r="K149"/>
      <c r="L149" s="6"/>
    </row>
    <row r="150" spans="1:12" ht="15.75" x14ac:dyDescent="0.3">
      <c r="A150" s="41">
        <v>150</v>
      </c>
      <c r="B150" s="20" t="s">
        <v>150</v>
      </c>
      <c r="C150" s="20" t="s">
        <v>193</v>
      </c>
      <c r="D150" s="20" t="s">
        <v>80</v>
      </c>
      <c r="E150" s="20">
        <v>56</v>
      </c>
      <c r="F150" s="21" t="s">
        <v>13</v>
      </c>
      <c r="G150" s="20">
        <v>200</v>
      </c>
      <c r="H150" s="42">
        <v>0</v>
      </c>
      <c r="I150" s="22">
        <f t="shared" si="5"/>
        <v>0</v>
      </c>
      <c r="J150" s="22">
        <f t="shared" si="4"/>
        <v>0</v>
      </c>
      <c r="K150"/>
      <c r="L150" s="6"/>
    </row>
    <row r="151" spans="1:12" ht="15.75" x14ac:dyDescent="0.3">
      <c r="A151" s="41">
        <v>151</v>
      </c>
      <c r="B151" s="20" t="s">
        <v>150</v>
      </c>
      <c r="C151" s="20" t="s">
        <v>194</v>
      </c>
      <c r="D151" s="20" t="s">
        <v>18</v>
      </c>
      <c r="E151" s="20">
        <v>24</v>
      </c>
      <c r="F151" s="21" t="s">
        <v>19</v>
      </c>
      <c r="G151" s="20">
        <v>200</v>
      </c>
      <c r="H151" s="42">
        <v>0</v>
      </c>
      <c r="I151" s="22">
        <f t="shared" si="5"/>
        <v>0</v>
      </c>
      <c r="J151" s="22">
        <f t="shared" si="4"/>
        <v>0</v>
      </c>
      <c r="K151"/>
      <c r="L151" s="6"/>
    </row>
    <row r="152" spans="1:12" ht="15.75" x14ac:dyDescent="0.3">
      <c r="A152" s="41">
        <v>152</v>
      </c>
      <c r="B152" s="20" t="s">
        <v>150</v>
      </c>
      <c r="C152" s="20" t="s">
        <v>195</v>
      </c>
      <c r="D152" s="20" t="s">
        <v>18</v>
      </c>
      <c r="E152" s="20">
        <v>24</v>
      </c>
      <c r="F152" s="21" t="s">
        <v>19</v>
      </c>
      <c r="G152" s="20">
        <v>200</v>
      </c>
      <c r="H152" s="42">
        <v>0</v>
      </c>
      <c r="I152" s="22">
        <f t="shared" si="5"/>
        <v>0</v>
      </c>
      <c r="J152" s="22">
        <f t="shared" si="4"/>
        <v>0</v>
      </c>
      <c r="K152"/>
      <c r="L152" s="6"/>
    </row>
    <row r="153" spans="1:12" ht="15.75" x14ac:dyDescent="0.3">
      <c r="A153" s="41">
        <v>153</v>
      </c>
      <c r="B153" s="20" t="s">
        <v>150</v>
      </c>
      <c r="C153" s="20" t="s">
        <v>196</v>
      </c>
      <c r="D153" s="20" t="s">
        <v>80</v>
      </c>
      <c r="E153" s="20">
        <v>56</v>
      </c>
      <c r="F153" s="21" t="s">
        <v>13</v>
      </c>
      <c r="G153" s="20">
        <v>200</v>
      </c>
      <c r="H153" s="42">
        <v>0</v>
      </c>
      <c r="I153" s="22">
        <f t="shared" si="5"/>
        <v>0</v>
      </c>
      <c r="J153" s="22">
        <f t="shared" si="4"/>
        <v>0</v>
      </c>
      <c r="K153"/>
      <c r="L153" s="6"/>
    </row>
    <row r="154" spans="1:12" ht="15.75" x14ac:dyDescent="0.3">
      <c r="A154" s="41">
        <v>154</v>
      </c>
      <c r="B154" s="20" t="s">
        <v>150</v>
      </c>
      <c r="C154" s="20" t="s">
        <v>197</v>
      </c>
      <c r="D154" s="20" t="s">
        <v>100</v>
      </c>
      <c r="E154" s="20">
        <v>49</v>
      </c>
      <c r="F154" s="21" t="s">
        <v>22</v>
      </c>
      <c r="G154" s="20">
        <v>200</v>
      </c>
      <c r="H154" s="42">
        <v>0</v>
      </c>
      <c r="I154" s="22">
        <f t="shared" si="5"/>
        <v>0</v>
      </c>
      <c r="J154" s="22">
        <f t="shared" si="4"/>
        <v>0</v>
      </c>
      <c r="K154"/>
      <c r="L154" s="6"/>
    </row>
    <row r="155" spans="1:12" ht="15.75" x14ac:dyDescent="0.3">
      <c r="A155" s="41">
        <v>155</v>
      </c>
      <c r="B155" s="20" t="s">
        <v>150</v>
      </c>
      <c r="C155" s="20" t="s">
        <v>198</v>
      </c>
      <c r="D155" s="20" t="s">
        <v>100</v>
      </c>
      <c r="E155" s="20">
        <v>52</v>
      </c>
      <c r="F155" s="21" t="s">
        <v>27</v>
      </c>
      <c r="G155" s="20">
        <v>200</v>
      </c>
      <c r="H155" s="42">
        <v>0</v>
      </c>
      <c r="I155" s="22">
        <f t="shared" si="5"/>
        <v>0</v>
      </c>
      <c r="J155" s="22">
        <f t="shared" si="4"/>
        <v>0</v>
      </c>
      <c r="K155"/>
      <c r="L155" s="6"/>
    </row>
    <row r="156" spans="1:12" ht="15.75" x14ac:dyDescent="0.3">
      <c r="A156" s="41">
        <v>156</v>
      </c>
      <c r="B156" s="20" t="s">
        <v>150</v>
      </c>
      <c r="C156" s="20" t="s">
        <v>199</v>
      </c>
      <c r="D156" s="20" t="s">
        <v>46</v>
      </c>
      <c r="E156" s="20">
        <v>23</v>
      </c>
      <c r="F156" s="21" t="s">
        <v>25</v>
      </c>
      <c r="G156" s="20">
        <v>200</v>
      </c>
      <c r="H156" s="42">
        <v>0</v>
      </c>
      <c r="I156" s="22">
        <f t="shared" si="5"/>
        <v>0</v>
      </c>
      <c r="J156" s="22">
        <f t="shared" si="4"/>
        <v>0</v>
      </c>
      <c r="K156"/>
      <c r="L156" s="6"/>
    </row>
    <row r="157" spans="1:12" ht="15.75" x14ac:dyDescent="0.3">
      <c r="A157" s="41">
        <v>157</v>
      </c>
      <c r="B157" s="20" t="s">
        <v>150</v>
      </c>
      <c r="C157" s="20" t="s">
        <v>200</v>
      </c>
      <c r="D157" s="20" t="s">
        <v>12</v>
      </c>
      <c r="E157" s="20">
        <v>56</v>
      </c>
      <c r="F157" s="21" t="s">
        <v>13</v>
      </c>
      <c r="G157" s="20">
        <v>200</v>
      </c>
      <c r="H157" s="42">
        <v>0</v>
      </c>
      <c r="I157" s="22">
        <f t="shared" si="5"/>
        <v>0</v>
      </c>
      <c r="J157" s="22">
        <f t="shared" si="4"/>
        <v>0</v>
      </c>
      <c r="K157"/>
      <c r="L157" s="6"/>
    </row>
    <row r="158" spans="1:12" ht="15.75" x14ac:dyDescent="0.3">
      <c r="A158" s="41">
        <v>158</v>
      </c>
      <c r="B158" s="20" t="s">
        <v>150</v>
      </c>
      <c r="C158" s="20" t="s">
        <v>201</v>
      </c>
      <c r="D158" s="20" t="s">
        <v>92</v>
      </c>
      <c r="E158" s="20">
        <v>24</v>
      </c>
      <c r="F158" s="21" t="s">
        <v>19</v>
      </c>
      <c r="G158" s="20">
        <v>200</v>
      </c>
      <c r="H158" s="42">
        <v>0</v>
      </c>
      <c r="I158" s="22">
        <f t="shared" si="5"/>
        <v>0</v>
      </c>
      <c r="J158" s="22">
        <f t="shared" si="4"/>
        <v>0</v>
      </c>
      <c r="K158"/>
      <c r="L158" s="6"/>
    </row>
    <row r="159" spans="1:12" ht="15.75" x14ac:dyDescent="0.3">
      <c r="A159" s="41">
        <v>159</v>
      </c>
      <c r="B159" s="20" t="s">
        <v>150</v>
      </c>
      <c r="C159" s="20" t="s">
        <v>202</v>
      </c>
      <c r="D159" s="20" t="s">
        <v>12</v>
      </c>
      <c r="E159" s="20">
        <v>56</v>
      </c>
      <c r="F159" s="21" t="s">
        <v>13</v>
      </c>
      <c r="G159" s="20">
        <v>200</v>
      </c>
      <c r="H159" s="42">
        <v>0</v>
      </c>
      <c r="I159" s="22">
        <f t="shared" si="5"/>
        <v>0</v>
      </c>
      <c r="J159" s="22">
        <f t="shared" si="4"/>
        <v>0</v>
      </c>
      <c r="K159"/>
      <c r="L159" s="6"/>
    </row>
    <row r="160" spans="1:12" ht="15.75" x14ac:dyDescent="0.3">
      <c r="A160" s="41">
        <v>160</v>
      </c>
      <c r="B160" s="20" t="s">
        <v>150</v>
      </c>
      <c r="C160" s="20" t="s">
        <v>203</v>
      </c>
      <c r="D160" s="20" t="s">
        <v>12</v>
      </c>
      <c r="E160" s="20">
        <v>56</v>
      </c>
      <c r="F160" s="21" t="s">
        <v>13</v>
      </c>
      <c r="G160" s="20">
        <v>200</v>
      </c>
      <c r="H160" s="42">
        <v>0</v>
      </c>
      <c r="I160" s="22">
        <f t="shared" si="5"/>
        <v>0</v>
      </c>
      <c r="J160" s="22">
        <f t="shared" si="4"/>
        <v>0</v>
      </c>
      <c r="K160"/>
      <c r="L160" s="6"/>
    </row>
    <row r="161" spans="1:12" ht="15.75" x14ac:dyDescent="0.3">
      <c r="A161" s="41">
        <v>161</v>
      </c>
      <c r="B161" s="20" t="s">
        <v>150</v>
      </c>
      <c r="C161" s="20" t="s">
        <v>204</v>
      </c>
      <c r="D161" s="20" t="s">
        <v>12</v>
      </c>
      <c r="E161" s="20">
        <v>14</v>
      </c>
      <c r="F161" s="21" t="s">
        <v>27</v>
      </c>
      <c r="G161" s="20">
        <v>200</v>
      </c>
      <c r="H161" s="42">
        <v>0</v>
      </c>
      <c r="I161" s="22">
        <f t="shared" si="5"/>
        <v>0</v>
      </c>
      <c r="J161" s="22">
        <f t="shared" si="4"/>
        <v>0</v>
      </c>
      <c r="K161"/>
      <c r="L161" s="6"/>
    </row>
    <row r="162" spans="1:12" ht="15.75" x14ac:dyDescent="0.3">
      <c r="A162" s="41">
        <v>162</v>
      </c>
      <c r="B162" s="20" t="s">
        <v>150</v>
      </c>
      <c r="C162" s="20" t="s">
        <v>205</v>
      </c>
      <c r="D162" s="20" t="s">
        <v>12</v>
      </c>
      <c r="E162" s="20">
        <v>70</v>
      </c>
      <c r="F162" s="21" t="s">
        <v>13</v>
      </c>
      <c r="G162" s="20">
        <v>200</v>
      </c>
      <c r="H162" s="42">
        <v>0</v>
      </c>
      <c r="I162" s="22">
        <f t="shared" si="5"/>
        <v>0</v>
      </c>
      <c r="J162" s="22">
        <f t="shared" si="4"/>
        <v>0</v>
      </c>
      <c r="K162"/>
      <c r="L162" s="6"/>
    </row>
    <row r="163" spans="1:12" ht="15.75" x14ac:dyDescent="0.3">
      <c r="A163" s="41">
        <v>163</v>
      </c>
      <c r="B163" s="20" t="s">
        <v>150</v>
      </c>
      <c r="C163" s="20" t="s">
        <v>84</v>
      </c>
      <c r="D163" s="20" t="s">
        <v>100</v>
      </c>
      <c r="E163" s="20">
        <v>28</v>
      </c>
      <c r="F163" s="21" t="s">
        <v>22</v>
      </c>
      <c r="G163" s="20">
        <v>200</v>
      </c>
      <c r="H163" s="42">
        <v>0</v>
      </c>
      <c r="I163" s="22">
        <f t="shared" si="5"/>
        <v>0</v>
      </c>
      <c r="J163" s="22">
        <f t="shared" si="4"/>
        <v>0</v>
      </c>
      <c r="K163"/>
      <c r="L163" s="6"/>
    </row>
    <row r="164" spans="1:12" ht="15.75" x14ac:dyDescent="0.3">
      <c r="A164" s="41">
        <v>164</v>
      </c>
      <c r="B164" s="20" t="s">
        <v>150</v>
      </c>
      <c r="C164" s="20" t="s">
        <v>206</v>
      </c>
      <c r="D164" s="20" t="s">
        <v>12</v>
      </c>
      <c r="E164" s="20">
        <v>84</v>
      </c>
      <c r="F164" s="21" t="s">
        <v>13</v>
      </c>
      <c r="G164" s="20">
        <v>200</v>
      </c>
      <c r="H164" s="42">
        <v>0</v>
      </c>
      <c r="I164" s="22">
        <f t="shared" si="5"/>
        <v>0</v>
      </c>
      <c r="J164" s="22">
        <f t="shared" si="4"/>
        <v>0</v>
      </c>
      <c r="K164"/>
      <c r="L164" s="6"/>
    </row>
    <row r="165" spans="1:12" ht="15.75" x14ac:dyDescent="0.3">
      <c r="A165" s="41">
        <v>165</v>
      </c>
      <c r="B165" s="20" t="s">
        <v>150</v>
      </c>
      <c r="C165" s="20" t="s">
        <v>207</v>
      </c>
      <c r="D165" s="20" t="s">
        <v>12</v>
      </c>
      <c r="E165" s="20">
        <v>28</v>
      </c>
      <c r="F165" s="21" t="s">
        <v>13</v>
      </c>
      <c r="G165" s="20">
        <v>200</v>
      </c>
      <c r="H165" s="42">
        <v>0</v>
      </c>
      <c r="I165" s="22">
        <f t="shared" si="5"/>
        <v>0</v>
      </c>
      <c r="J165" s="22">
        <f t="shared" si="4"/>
        <v>0</v>
      </c>
      <c r="K165"/>
      <c r="L165" s="6"/>
    </row>
    <row r="166" spans="1:12" ht="15.75" x14ac:dyDescent="0.3">
      <c r="A166" s="41">
        <v>166</v>
      </c>
      <c r="B166" s="20" t="s">
        <v>150</v>
      </c>
      <c r="C166" s="20" t="s">
        <v>208</v>
      </c>
      <c r="D166" s="20" t="s">
        <v>100</v>
      </c>
      <c r="E166" s="20">
        <v>64</v>
      </c>
      <c r="F166" s="21" t="s">
        <v>27</v>
      </c>
      <c r="G166" s="20">
        <v>200</v>
      </c>
      <c r="H166" s="42">
        <v>0</v>
      </c>
      <c r="I166" s="22">
        <f t="shared" si="5"/>
        <v>0</v>
      </c>
      <c r="J166" s="22">
        <f t="shared" si="4"/>
        <v>0</v>
      </c>
      <c r="K166"/>
      <c r="L166" s="6"/>
    </row>
    <row r="167" spans="1:12" ht="15.75" x14ac:dyDescent="0.3">
      <c r="A167" s="41">
        <v>167</v>
      </c>
      <c r="B167" s="20" t="s">
        <v>150</v>
      </c>
      <c r="C167" s="20" t="s">
        <v>209</v>
      </c>
      <c r="D167" s="20" t="s">
        <v>80</v>
      </c>
      <c r="E167" s="20">
        <v>56</v>
      </c>
      <c r="F167" s="21" t="s">
        <v>13</v>
      </c>
      <c r="G167" s="20">
        <v>200</v>
      </c>
      <c r="H167" s="42">
        <v>0</v>
      </c>
      <c r="I167" s="22">
        <f t="shared" si="5"/>
        <v>0</v>
      </c>
      <c r="J167" s="22">
        <f t="shared" si="4"/>
        <v>0</v>
      </c>
      <c r="K167"/>
      <c r="L167" s="6"/>
    </row>
    <row r="168" spans="1:12" ht="15.75" x14ac:dyDescent="0.3">
      <c r="A168" s="41">
        <v>168</v>
      </c>
      <c r="B168" s="20" t="s">
        <v>150</v>
      </c>
      <c r="C168" s="20" t="s">
        <v>210</v>
      </c>
      <c r="D168" s="20" t="s">
        <v>80</v>
      </c>
      <c r="E168" s="20">
        <v>56</v>
      </c>
      <c r="F168" s="21" t="s">
        <v>13</v>
      </c>
      <c r="G168" s="20">
        <v>200</v>
      </c>
      <c r="H168" s="42">
        <v>0</v>
      </c>
      <c r="I168" s="22">
        <f t="shared" si="5"/>
        <v>0</v>
      </c>
      <c r="J168" s="22">
        <f t="shared" si="4"/>
        <v>0</v>
      </c>
      <c r="K168"/>
      <c r="L168" s="6"/>
    </row>
    <row r="169" spans="1:12" ht="15.75" x14ac:dyDescent="0.3">
      <c r="A169" s="41">
        <v>169</v>
      </c>
      <c r="B169" s="20" t="s">
        <v>150</v>
      </c>
      <c r="C169" s="20" t="s">
        <v>211</v>
      </c>
      <c r="D169" s="20" t="s">
        <v>46</v>
      </c>
      <c r="E169" s="20">
        <v>16</v>
      </c>
      <c r="F169" s="21" t="s">
        <v>25</v>
      </c>
      <c r="G169" s="20">
        <v>200</v>
      </c>
      <c r="H169" s="42">
        <v>0</v>
      </c>
      <c r="I169" s="22">
        <f t="shared" si="5"/>
        <v>0</v>
      </c>
      <c r="J169" s="22">
        <f t="shared" si="4"/>
        <v>0</v>
      </c>
      <c r="K169"/>
      <c r="L169" s="6"/>
    </row>
    <row r="170" spans="1:12" ht="15.75" x14ac:dyDescent="0.3">
      <c r="A170" s="41">
        <v>170</v>
      </c>
      <c r="B170" s="20" t="s">
        <v>150</v>
      </c>
      <c r="C170" s="20" t="s">
        <v>95</v>
      </c>
      <c r="D170" s="20" t="s">
        <v>12</v>
      </c>
      <c r="E170" s="20">
        <v>4</v>
      </c>
      <c r="F170" s="21" t="s">
        <v>96</v>
      </c>
      <c r="G170" s="20">
        <v>200</v>
      </c>
      <c r="H170" s="42">
        <v>0</v>
      </c>
      <c r="I170" s="22">
        <f t="shared" si="5"/>
        <v>0</v>
      </c>
      <c r="J170" s="22">
        <f t="shared" si="4"/>
        <v>0</v>
      </c>
      <c r="K170"/>
      <c r="L170" s="6"/>
    </row>
    <row r="171" spans="1:12" ht="15.75" x14ac:dyDescent="0.3">
      <c r="A171" s="41">
        <v>171</v>
      </c>
      <c r="B171" s="20" t="s">
        <v>150</v>
      </c>
      <c r="C171" s="20" t="s">
        <v>212</v>
      </c>
      <c r="D171" s="20" t="s">
        <v>24</v>
      </c>
      <c r="E171" s="20">
        <v>4</v>
      </c>
      <c r="F171" s="21" t="s">
        <v>29</v>
      </c>
      <c r="G171" s="20">
        <v>200</v>
      </c>
      <c r="H171" s="42">
        <v>0</v>
      </c>
      <c r="I171" s="22">
        <f t="shared" si="5"/>
        <v>0</v>
      </c>
      <c r="J171" s="22">
        <f t="shared" si="4"/>
        <v>0</v>
      </c>
      <c r="K171"/>
      <c r="L171" s="6"/>
    </row>
    <row r="172" spans="1:12" ht="15.75" x14ac:dyDescent="0.3">
      <c r="A172" s="41">
        <v>172</v>
      </c>
      <c r="B172" s="20" t="s">
        <v>150</v>
      </c>
      <c r="C172" s="20" t="s">
        <v>213</v>
      </c>
      <c r="D172" s="20" t="s">
        <v>80</v>
      </c>
      <c r="E172" s="20">
        <v>56</v>
      </c>
      <c r="F172" s="21" t="s">
        <v>13</v>
      </c>
      <c r="G172" s="20">
        <v>200</v>
      </c>
      <c r="H172" s="42">
        <v>0</v>
      </c>
      <c r="I172" s="22">
        <f t="shared" si="5"/>
        <v>0</v>
      </c>
      <c r="J172" s="22">
        <f t="shared" si="4"/>
        <v>0</v>
      </c>
      <c r="K172"/>
      <c r="L172" s="6"/>
    </row>
    <row r="173" spans="1:12" ht="15.75" x14ac:dyDescent="0.3">
      <c r="A173" s="41">
        <v>173</v>
      </c>
      <c r="B173" s="20" t="s">
        <v>150</v>
      </c>
      <c r="C173" s="20" t="s">
        <v>214</v>
      </c>
      <c r="D173" s="20" t="s">
        <v>80</v>
      </c>
      <c r="E173" s="20">
        <v>56</v>
      </c>
      <c r="F173" s="21" t="s">
        <v>13</v>
      </c>
      <c r="G173" s="20">
        <v>200</v>
      </c>
      <c r="H173" s="42">
        <v>0</v>
      </c>
      <c r="I173" s="22">
        <f t="shared" si="5"/>
        <v>0</v>
      </c>
      <c r="J173" s="22">
        <f t="shared" si="4"/>
        <v>0</v>
      </c>
      <c r="K173"/>
      <c r="L173" s="6"/>
    </row>
    <row r="174" spans="1:12" ht="15.75" x14ac:dyDescent="0.3">
      <c r="A174" s="41">
        <v>174</v>
      </c>
      <c r="B174" s="20" t="s">
        <v>150</v>
      </c>
      <c r="C174" s="20" t="s">
        <v>215</v>
      </c>
      <c r="D174" s="20" t="s">
        <v>80</v>
      </c>
      <c r="E174" s="20">
        <v>62</v>
      </c>
      <c r="F174" s="21" t="s">
        <v>13</v>
      </c>
      <c r="G174" s="20">
        <v>200</v>
      </c>
      <c r="H174" s="42">
        <v>0</v>
      </c>
      <c r="I174" s="22">
        <f t="shared" si="5"/>
        <v>0</v>
      </c>
      <c r="J174" s="22">
        <f t="shared" si="4"/>
        <v>0</v>
      </c>
      <c r="K174"/>
      <c r="L174" s="6"/>
    </row>
    <row r="175" spans="1:12" ht="15.75" x14ac:dyDescent="0.3">
      <c r="A175" s="41">
        <v>175</v>
      </c>
      <c r="B175" s="20" t="s">
        <v>150</v>
      </c>
      <c r="C175" s="20" t="s">
        <v>216</v>
      </c>
      <c r="D175" s="20" t="s">
        <v>18</v>
      </c>
      <c r="E175" s="20">
        <v>24</v>
      </c>
      <c r="F175" s="21" t="s">
        <v>19</v>
      </c>
      <c r="G175" s="20">
        <v>200</v>
      </c>
      <c r="H175" s="42">
        <v>0</v>
      </c>
      <c r="I175" s="22">
        <f t="shared" si="5"/>
        <v>0</v>
      </c>
      <c r="J175" s="22">
        <f t="shared" si="4"/>
        <v>0</v>
      </c>
      <c r="K175"/>
      <c r="L175" s="6"/>
    </row>
    <row r="176" spans="1:12" ht="15.75" x14ac:dyDescent="0.3">
      <c r="A176" s="41">
        <v>176</v>
      </c>
      <c r="B176" s="20" t="s">
        <v>150</v>
      </c>
      <c r="C176" s="20" t="s">
        <v>217</v>
      </c>
      <c r="D176" s="20" t="s">
        <v>12</v>
      </c>
      <c r="E176" s="20">
        <v>6</v>
      </c>
      <c r="F176" s="21" t="s">
        <v>27</v>
      </c>
      <c r="G176" s="20">
        <v>200</v>
      </c>
      <c r="H176" s="42">
        <v>0</v>
      </c>
      <c r="I176" s="22">
        <f t="shared" si="5"/>
        <v>0</v>
      </c>
      <c r="J176" s="22">
        <f t="shared" si="4"/>
        <v>0</v>
      </c>
      <c r="K176"/>
      <c r="L176" s="6"/>
    </row>
    <row r="177" spans="1:12" ht="15.75" x14ac:dyDescent="0.3">
      <c r="A177" s="41">
        <v>177</v>
      </c>
      <c r="B177" s="20" t="s">
        <v>150</v>
      </c>
      <c r="C177" s="20" t="s">
        <v>218</v>
      </c>
      <c r="D177" s="20" t="s">
        <v>12</v>
      </c>
      <c r="E177" s="20">
        <v>28</v>
      </c>
      <c r="F177" s="21" t="s">
        <v>13</v>
      </c>
      <c r="G177" s="20">
        <v>200</v>
      </c>
      <c r="H177" s="42">
        <v>0</v>
      </c>
      <c r="I177" s="22">
        <f t="shared" si="5"/>
        <v>0</v>
      </c>
      <c r="J177" s="22">
        <f t="shared" si="4"/>
        <v>0</v>
      </c>
      <c r="K177"/>
      <c r="L177" s="6"/>
    </row>
    <row r="178" spans="1:12" ht="15.75" x14ac:dyDescent="0.3">
      <c r="A178" s="41">
        <v>178</v>
      </c>
      <c r="B178" s="20" t="s">
        <v>150</v>
      </c>
      <c r="C178" s="20" t="s">
        <v>219</v>
      </c>
      <c r="D178" s="20" t="s">
        <v>12</v>
      </c>
      <c r="E178" s="20">
        <v>96</v>
      </c>
      <c r="F178" s="21" t="s">
        <v>13</v>
      </c>
      <c r="G178" s="20">
        <v>200</v>
      </c>
      <c r="H178" s="42">
        <v>0</v>
      </c>
      <c r="I178" s="22">
        <f t="shared" si="5"/>
        <v>0</v>
      </c>
      <c r="J178" s="22">
        <f t="shared" si="4"/>
        <v>0</v>
      </c>
      <c r="K178"/>
      <c r="L178" s="6"/>
    </row>
    <row r="179" spans="1:12" ht="15.75" x14ac:dyDescent="0.3">
      <c r="A179" s="41">
        <v>179</v>
      </c>
      <c r="B179" s="20" t="s">
        <v>150</v>
      </c>
      <c r="C179" s="20" t="s">
        <v>220</v>
      </c>
      <c r="D179" s="20" t="s">
        <v>12</v>
      </c>
      <c r="E179" s="20">
        <v>64</v>
      </c>
      <c r="F179" s="21" t="s">
        <v>13</v>
      </c>
      <c r="G179" s="20">
        <v>200</v>
      </c>
      <c r="H179" s="42">
        <v>0</v>
      </c>
      <c r="I179" s="22">
        <f t="shared" si="5"/>
        <v>0</v>
      </c>
      <c r="J179" s="22">
        <f t="shared" si="4"/>
        <v>0</v>
      </c>
      <c r="K179"/>
      <c r="L179" s="6"/>
    </row>
    <row r="180" spans="1:12" ht="15.75" x14ac:dyDescent="0.3">
      <c r="A180" s="41">
        <v>180</v>
      </c>
      <c r="B180" s="20" t="s">
        <v>150</v>
      </c>
      <c r="C180" s="20" t="s">
        <v>221</v>
      </c>
      <c r="D180" s="20" t="s">
        <v>12</v>
      </c>
      <c r="E180" s="20">
        <v>20</v>
      </c>
      <c r="F180" s="21" t="s">
        <v>13</v>
      </c>
      <c r="G180" s="20">
        <v>200</v>
      </c>
      <c r="H180" s="42">
        <v>0</v>
      </c>
      <c r="I180" s="22">
        <f t="shared" si="5"/>
        <v>0</v>
      </c>
      <c r="J180" s="22">
        <f t="shared" si="4"/>
        <v>0</v>
      </c>
      <c r="K180"/>
      <c r="L180" s="6"/>
    </row>
    <row r="181" spans="1:12" ht="15.75" x14ac:dyDescent="0.3">
      <c r="A181" s="41">
        <v>181</v>
      </c>
      <c r="B181" s="20" t="s">
        <v>150</v>
      </c>
      <c r="C181" s="20" t="s">
        <v>222</v>
      </c>
      <c r="D181" s="20" t="s">
        <v>12</v>
      </c>
      <c r="E181" s="20">
        <v>56</v>
      </c>
      <c r="F181" s="21" t="s">
        <v>13</v>
      </c>
      <c r="G181" s="20">
        <v>200</v>
      </c>
      <c r="H181" s="42">
        <v>0</v>
      </c>
      <c r="I181" s="22">
        <f t="shared" si="5"/>
        <v>0</v>
      </c>
      <c r="J181" s="22">
        <f t="shared" si="4"/>
        <v>0</v>
      </c>
      <c r="K181"/>
      <c r="L181" s="6"/>
    </row>
    <row r="182" spans="1:12" ht="15.75" x14ac:dyDescent="0.3">
      <c r="A182" s="41">
        <v>182</v>
      </c>
      <c r="B182" s="20" t="s">
        <v>150</v>
      </c>
      <c r="C182" s="20" t="s">
        <v>223</v>
      </c>
      <c r="D182" s="20" t="s">
        <v>12</v>
      </c>
      <c r="E182" s="20">
        <v>56</v>
      </c>
      <c r="F182" s="21" t="s">
        <v>13</v>
      </c>
      <c r="G182" s="20">
        <v>200</v>
      </c>
      <c r="H182" s="42">
        <v>0</v>
      </c>
      <c r="I182" s="22">
        <f t="shared" si="5"/>
        <v>0</v>
      </c>
      <c r="J182" s="22">
        <f t="shared" si="4"/>
        <v>0</v>
      </c>
      <c r="K182"/>
      <c r="L182" s="6"/>
    </row>
    <row r="183" spans="1:12" ht="15.75" x14ac:dyDescent="0.3">
      <c r="A183" s="41">
        <v>183</v>
      </c>
      <c r="B183" s="20" t="s">
        <v>150</v>
      </c>
      <c r="C183" s="20" t="s">
        <v>224</v>
      </c>
      <c r="D183" s="20" t="s">
        <v>12</v>
      </c>
      <c r="E183" s="20">
        <v>56</v>
      </c>
      <c r="F183" s="21" t="s">
        <v>13</v>
      </c>
      <c r="G183" s="20">
        <v>200</v>
      </c>
      <c r="H183" s="42">
        <v>0</v>
      </c>
      <c r="I183" s="22">
        <f t="shared" si="5"/>
        <v>0</v>
      </c>
      <c r="J183" s="22">
        <f t="shared" si="4"/>
        <v>0</v>
      </c>
      <c r="K183"/>
      <c r="L183" s="6"/>
    </row>
    <row r="184" spans="1:12" ht="15.75" x14ac:dyDescent="0.3">
      <c r="A184" s="41">
        <v>184</v>
      </c>
      <c r="B184" s="20" t="s">
        <v>150</v>
      </c>
      <c r="C184" s="20" t="s">
        <v>225</v>
      </c>
      <c r="D184" s="20" t="s">
        <v>12</v>
      </c>
      <c r="E184" s="20">
        <v>56</v>
      </c>
      <c r="F184" s="21" t="s">
        <v>13</v>
      </c>
      <c r="G184" s="20">
        <v>200</v>
      </c>
      <c r="H184" s="42">
        <v>0</v>
      </c>
      <c r="I184" s="22">
        <f t="shared" si="5"/>
        <v>0</v>
      </c>
      <c r="J184" s="22">
        <f t="shared" si="4"/>
        <v>0</v>
      </c>
      <c r="K184"/>
      <c r="L184" s="6"/>
    </row>
    <row r="185" spans="1:12" ht="15.75" x14ac:dyDescent="0.3">
      <c r="A185" s="41">
        <v>185</v>
      </c>
      <c r="B185" s="20" t="s">
        <v>150</v>
      </c>
      <c r="C185" s="20" t="s">
        <v>226</v>
      </c>
      <c r="D185" s="20" t="s">
        <v>24</v>
      </c>
      <c r="E185" s="20">
        <v>16</v>
      </c>
      <c r="F185" s="21" t="s">
        <v>25</v>
      </c>
      <c r="G185" s="20">
        <v>200</v>
      </c>
      <c r="H185" s="42">
        <v>0</v>
      </c>
      <c r="I185" s="22">
        <f t="shared" si="5"/>
        <v>0</v>
      </c>
      <c r="J185" s="22">
        <f t="shared" si="4"/>
        <v>0</v>
      </c>
      <c r="K185"/>
      <c r="L185" s="6"/>
    </row>
    <row r="186" spans="1:12" ht="15.75" x14ac:dyDescent="0.3">
      <c r="A186" s="41">
        <v>186</v>
      </c>
      <c r="B186" s="20" t="s">
        <v>150</v>
      </c>
      <c r="C186" s="20" t="s">
        <v>227</v>
      </c>
      <c r="D186" s="20" t="s">
        <v>12</v>
      </c>
      <c r="E186" s="20">
        <v>56</v>
      </c>
      <c r="F186" s="21" t="s">
        <v>13</v>
      </c>
      <c r="G186" s="20">
        <v>200</v>
      </c>
      <c r="H186" s="42">
        <v>0</v>
      </c>
      <c r="I186" s="22">
        <f t="shared" si="5"/>
        <v>0</v>
      </c>
      <c r="J186" s="22">
        <f t="shared" si="4"/>
        <v>0</v>
      </c>
      <c r="K186"/>
      <c r="L186" s="6"/>
    </row>
    <row r="187" spans="1:12" ht="15.75" x14ac:dyDescent="0.3">
      <c r="A187" s="41">
        <v>187</v>
      </c>
      <c r="B187" s="20" t="s">
        <v>150</v>
      </c>
      <c r="C187" s="20" t="s">
        <v>228</v>
      </c>
      <c r="D187" s="20" t="s">
        <v>12</v>
      </c>
      <c r="E187" s="20">
        <v>54</v>
      </c>
      <c r="F187" s="70" t="s">
        <v>27</v>
      </c>
      <c r="G187" s="20">
        <v>200</v>
      </c>
      <c r="H187" s="42">
        <v>0</v>
      </c>
      <c r="I187" s="22">
        <f t="shared" si="5"/>
        <v>0</v>
      </c>
      <c r="J187" s="22">
        <f t="shared" si="4"/>
        <v>0</v>
      </c>
      <c r="K187"/>
      <c r="L187" s="6"/>
    </row>
    <row r="188" spans="1:12" ht="15.75" x14ac:dyDescent="0.3">
      <c r="A188" s="41">
        <v>188</v>
      </c>
      <c r="B188" s="20" t="s">
        <v>150</v>
      </c>
      <c r="C188" s="20" t="s">
        <v>229</v>
      </c>
      <c r="D188" s="20" t="s">
        <v>12</v>
      </c>
      <c r="E188" s="20">
        <v>54</v>
      </c>
      <c r="F188" s="70" t="s">
        <v>27</v>
      </c>
      <c r="G188" s="20">
        <v>200</v>
      </c>
      <c r="H188" s="42">
        <v>0</v>
      </c>
      <c r="I188" s="22">
        <f t="shared" si="5"/>
        <v>0</v>
      </c>
      <c r="J188" s="22">
        <f t="shared" si="4"/>
        <v>0</v>
      </c>
      <c r="K188"/>
      <c r="L188" s="6"/>
    </row>
    <row r="189" spans="1:12" ht="15.75" x14ac:dyDescent="0.3">
      <c r="A189" s="41">
        <v>189</v>
      </c>
      <c r="B189" s="20" t="s">
        <v>150</v>
      </c>
      <c r="C189" s="20" t="s">
        <v>230</v>
      </c>
      <c r="D189" s="20" t="s">
        <v>231</v>
      </c>
      <c r="E189" s="20">
        <v>13</v>
      </c>
      <c r="F189" s="70" t="s">
        <v>22</v>
      </c>
      <c r="G189" s="20">
        <v>200</v>
      </c>
      <c r="H189" s="42">
        <v>0</v>
      </c>
      <c r="I189" s="22">
        <f t="shared" si="5"/>
        <v>0</v>
      </c>
      <c r="J189" s="22">
        <f t="shared" si="4"/>
        <v>0</v>
      </c>
      <c r="K189"/>
      <c r="L189" s="6"/>
    </row>
    <row r="190" spans="1:12" ht="15.75" x14ac:dyDescent="0.3">
      <c r="A190" s="41">
        <v>190</v>
      </c>
      <c r="B190" s="20" t="s">
        <v>332</v>
      </c>
      <c r="C190" s="20" t="s">
        <v>328</v>
      </c>
      <c r="D190" s="20" t="s">
        <v>24</v>
      </c>
      <c r="E190" s="20">
        <v>36</v>
      </c>
      <c r="F190" s="70" t="s">
        <v>329</v>
      </c>
      <c r="G190" s="20">
        <v>40</v>
      </c>
      <c r="H190" s="42">
        <v>0</v>
      </c>
      <c r="I190" s="22">
        <f t="shared" si="5"/>
        <v>0</v>
      </c>
      <c r="J190" s="22">
        <f t="shared" si="4"/>
        <v>0</v>
      </c>
      <c r="K190"/>
      <c r="L190" s="6"/>
    </row>
    <row r="191" spans="1:12" ht="15.75" x14ac:dyDescent="0.3">
      <c r="A191" s="41">
        <v>191</v>
      </c>
      <c r="B191" s="20" t="s">
        <v>332</v>
      </c>
      <c r="C191" s="20" t="s">
        <v>232</v>
      </c>
      <c r="D191" s="20" t="s">
        <v>24</v>
      </c>
      <c r="E191" s="20">
        <v>8</v>
      </c>
      <c r="F191" s="70" t="s">
        <v>25</v>
      </c>
      <c r="G191" s="20">
        <v>200</v>
      </c>
      <c r="H191" s="42">
        <v>0</v>
      </c>
      <c r="I191" s="22">
        <f t="shared" si="5"/>
        <v>0</v>
      </c>
      <c r="J191" s="22">
        <f t="shared" si="4"/>
        <v>0</v>
      </c>
      <c r="K191"/>
      <c r="L191" s="6"/>
    </row>
    <row r="192" spans="1:12" ht="15.75" x14ac:dyDescent="0.3">
      <c r="A192" s="41">
        <v>192</v>
      </c>
      <c r="B192" s="20" t="s">
        <v>332</v>
      </c>
      <c r="C192" s="20" t="s">
        <v>233</v>
      </c>
      <c r="D192" s="20" t="s">
        <v>12</v>
      </c>
      <c r="E192" s="20">
        <v>8</v>
      </c>
      <c r="F192" s="70" t="s">
        <v>27</v>
      </c>
      <c r="G192" s="20">
        <v>200</v>
      </c>
      <c r="H192" s="42">
        <v>0</v>
      </c>
      <c r="I192" s="22">
        <f t="shared" si="5"/>
        <v>0</v>
      </c>
      <c r="J192" s="22">
        <f t="shared" si="4"/>
        <v>0</v>
      </c>
      <c r="K192"/>
      <c r="L192" s="6"/>
    </row>
    <row r="193" spans="1:12" ht="15.75" x14ac:dyDescent="0.3">
      <c r="A193" s="41">
        <v>193</v>
      </c>
      <c r="B193" s="20" t="s">
        <v>332</v>
      </c>
      <c r="C193" s="20" t="s">
        <v>234</v>
      </c>
      <c r="D193" s="20" t="s">
        <v>12</v>
      </c>
      <c r="E193" s="20">
        <v>124</v>
      </c>
      <c r="F193" s="70" t="s">
        <v>13</v>
      </c>
      <c r="G193" s="20">
        <v>200</v>
      </c>
      <c r="H193" s="42">
        <v>0</v>
      </c>
      <c r="I193" s="22">
        <f t="shared" si="5"/>
        <v>0</v>
      </c>
      <c r="J193" s="22">
        <f t="shared" si="4"/>
        <v>0</v>
      </c>
      <c r="K193"/>
      <c r="L193" s="6"/>
    </row>
    <row r="194" spans="1:12" ht="15.75" x14ac:dyDescent="0.3">
      <c r="A194" s="41">
        <v>194</v>
      </c>
      <c r="B194" s="20" t="s">
        <v>332</v>
      </c>
      <c r="C194" s="20" t="s">
        <v>235</v>
      </c>
      <c r="D194" s="20" t="s">
        <v>12</v>
      </c>
      <c r="E194" s="20">
        <v>32</v>
      </c>
      <c r="F194" s="70" t="s">
        <v>22</v>
      </c>
      <c r="G194" s="20">
        <v>200</v>
      </c>
      <c r="H194" s="42">
        <v>0</v>
      </c>
      <c r="I194" s="22">
        <f t="shared" si="5"/>
        <v>0</v>
      </c>
      <c r="J194" s="22">
        <f t="shared" ref="J194:J244" si="6">G194*I194</f>
        <v>0</v>
      </c>
      <c r="K194"/>
      <c r="L194" s="6"/>
    </row>
    <row r="195" spans="1:12" ht="15.75" x14ac:dyDescent="0.3">
      <c r="A195" s="41">
        <v>196</v>
      </c>
      <c r="B195" s="20" t="s">
        <v>236</v>
      </c>
      <c r="C195" s="20" t="s">
        <v>237</v>
      </c>
      <c r="D195" s="20" t="s">
        <v>12</v>
      </c>
      <c r="E195" s="20">
        <v>56</v>
      </c>
      <c r="F195" s="70" t="s">
        <v>13</v>
      </c>
      <c r="G195" s="20">
        <v>200</v>
      </c>
      <c r="H195" s="42">
        <v>0</v>
      </c>
      <c r="I195" s="22">
        <f t="shared" si="5"/>
        <v>0</v>
      </c>
      <c r="J195" s="22">
        <f t="shared" si="6"/>
        <v>0</v>
      </c>
      <c r="K195"/>
      <c r="L195" s="6"/>
    </row>
    <row r="196" spans="1:12" ht="15.75" x14ac:dyDescent="0.3">
      <c r="A196" s="41">
        <v>197</v>
      </c>
      <c r="B196" s="20" t="s">
        <v>236</v>
      </c>
      <c r="C196" s="20" t="s">
        <v>238</v>
      </c>
      <c r="D196" s="20" t="s">
        <v>12</v>
      </c>
      <c r="E196" s="20">
        <v>56</v>
      </c>
      <c r="F196" s="70" t="s">
        <v>13</v>
      </c>
      <c r="G196" s="20">
        <v>200</v>
      </c>
      <c r="H196" s="42">
        <v>0</v>
      </c>
      <c r="I196" s="22">
        <f t="shared" si="5"/>
        <v>0</v>
      </c>
      <c r="J196" s="22">
        <f t="shared" si="6"/>
        <v>0</v>
      </c>
      <c r="K196"/>
      <c r="L196" s="6"/>
    </row>
    <row r="197" spans="1:12" ht="15.75" x14ac:dyDescent="0.3">
      <c r="A197" s="41">
        <v>198</v>
      </c>
      <c r="B197" s="20" t="s">
        <v>236</v>
      </c>
      <c r="C197" s="20" t="s">
        <v>239</v>
      </c>
      <c r="D197" s="20" t="s">
        <v>12</v>
      </c>
      <c r="E197" s="20">
        <v>60</v>
      </c>
      <c r="F197" s="70" t="s">
        <v>13</v>
      </c>
      <c r="G197" s="20">
        <v>200</v>
      </c>
      <c r="H197" s="42">
        <v>0</v>
      </c>
      <c r="I197" s="22">
        <f>IFERROR(E197/H197,0)</f>
        <v>0</v>
      </c>
      <c r="J197" s="22">
        <f t="shared" si="6"/>
        <v>0</v>
      </c>
      <c r="K197"/>
      <c r="L197" s="6"/>
    </row>
    <row r="198" spans="1:12" ht="15.75" x14ac:dyDescent="0.3">
      <c r="A198" s="41">
        <v>199</v>
      </c>
      <c r="B198" s="20" t="s">
        <v>236</v>
      </c>
      <c r="C198" s="20" t="s">
        <v>240</v>
      </c>
      <c r="D198" s="20" t="s">
        <v>12</v>
      </c>
      <c r="E198" s="20">
        <v>56</v>
      </c>
      <c r="F198" s="21" t="s">
        <v>13</v>
      </c>
      <c r="G198" s="20">
        <v>200</v>
      </c>
      <c r="H198" s="42">
        <v>0</v>
      </c>
      <c r="I198" s="22">
        <f t="shared" si="5"/>
        <v>0</v>
      </c>
      <c r="J198" s="22">
        <f t="shared" si="6"/>
        <v>0</v>
      </c>
      <c r="K198"/>
      <c r="L198" s="6"/>
    </row>
    <row r="199" spans="1:12" ht="15.75" x14ac:dyDescent="0.3">
      <c r="A199" s="41">
        <v>200</v>
      </c>
      <c r="B199" s="20" t="s">
        <v>236</v>
      </c>
      <c r="C199" s="20" t="s">
        <v>241</v>
      </c>
      <c r="D199" s="20" t="s">
        <v>12</v>
      </c>
      <c r="E199" s="20">
        <v>56</v>
      </c>
      <c r="F199" s="21" t="s">
        <v>13</v>
      </c>
      <c r="G199" s="20">
        <v>200</v>
      </c>
      <c r="H199" s="42">
        <v>0</v>
      </c>
      <c r="I199" s="22">
        <f t="shared" ref="I199:I244" si="7">IFERROR(E199/H199,0)</f>
        <v>0</v>
      </c>
      <c r="J199" s="22">
        <f t="shared" si="6"/>
        <v>0</v>
      </c>
      <c r="K199"/>
      <c r="L199" s="6"/>
    </row>
    <row r="200" spans="1:12" ht="15.75" x14ac:dyDescent="0.3">
      <c r="A200" s="41">
        <v>201</v>
      </c>
      <c r="B200" s="20" t="s">
        <v>236</v>
      </c>
      <c r="C200" s="20" t="s">
        <v>242</v>
      </c>
      <c r="D200" s="20" t="s">
        <v>12</v>
      </c>
      <c r="E200" s="20">
        <v>30</v>
      </c>
      <c r="F200" s="21" t="s">
        <v>13</v>
      </c>
      <c r="G200" s="20">
        <v>200</v>
      </c>
      <c r="H200" s="42">
        <v>0</v>
      </c>
      <c r="I200" s="22">
        <f t="shared" si="7"/>
        <v>0</v>
      </c>
      <c r="J200" s="22">
        <f t="shared" si="6"/>
        <v>0</v>
      </c>
      <c r="K200"/>
      <c r="L200" s="6"/>
    </row>
    <row r="201" spans="1:12" ht="15.75" x14ac:dyDescent="0.3">
      <c r="A201" s="41">
        <v>202</v>
      </c>
      <c r="B201" s="20" t="s">
        <v>236</v>
      </c>
      <c r="C201" s="20" t="s">
        <v>243</v>
      </c>
      <c r="D201" s="20" t="s">
        <v>12</v>
      </c>
      <c r="E201" s="20">
        <v>82</v>
      </c>
      <c r="F201" s="21" t="s">
        <v>13</v>
      </c>
      <c r="G201" s="20">
        <v>200</v>
      </c>
      <c r="H201" s="42">
        <v>0</v>
      </c>
      <c r="I201" s="22">
        <f t="shared" si="7"/>
        <v>0</v>
      </c>
      <c r="J201" s="22">
        <f t="shared" si="6"/>
        <v>0</v>
      </c>
      <c r="K201"/>
      <c r="L201" s="6"/>
    </row>
    <row r="202" spans="1:12" ht="15.75" x14ac:dyDescent="0.3">
      <c r="A202" s="41">
        <v>203</v>
      </c>
      <c r="B202" s="20" t="s">
        <v>236</v>
      </c>
      <c r="C202" s="20" t="s">
        <v>244</v>
      </c>
      <c r="D202" s="20" t="s">
        <v>12</v>
      </c>
      <c r="E202" s="20">
        <v>4</v>
      </c>
      <c r="F202" s="21" t="s">
        <v>27</v>
      </c>
      <c r="G202" s="20">
        <v>200</v>
      </c>
      <c r="H202" s="42">
        <v>0</v>
      </c>
      <c r="I202" s="22">
        <f t="shared" si="7"/>
        <v>0</v>
      </c>
      <c r="J202" s="22">
        <f t="shared" si="6"/>
        <v>0</v>
      </c>
      <c r="K202"/>
      <c r="L202" s="6"/>
    </row>
    <row r="203" spans="1:12" ht="15.75" x14ac:dyDescent="0.3">
      <c r="A203" s="41">
        <v>204</v>
      </c>
      <c r="B203" s="20" t="s">
        <v>236</v>
      </c>
      <c r="C203" s="20" t="s">
        <v>245</v>
      </c>
      <c r="D203" s="20" t="s">
        <v>12</v>
      </c>
      <c r="E203" s="20">
        <v>4</v>
      </c>
      <c r="F203" s="21" t="s">
        <v>27</v>
      </c>
      <c r="G203" s="20">
        <v>200</v>
      </c>
      <c r="H203" s="42">
        <v>0</v>
      </c>
      <c r="I203" s="22">
        <f t="shared" si="7"/>
        <v>0</v>
      </c>
      <c r="J203" s="22">
        <f t="shared" si="6"/>
        <v>0</v>
      </c>
      <c r="K203"/>
      <c r="L203" s="6"/>
    </row>
    <row r="204" spans="1:12" ht="15.75" x14ac:dyDescent="0.3">
      <c r="A204" s="41">
        <v>205</v>
      </c>
      <c r="B204" s="20" t="s">
        <v>236</v>
      </c>
      <c r="C204" s="20" t="s">
        <v>246</v>
      </c>
      <c r="D204" s="20" t="s">
        <v>12</v>
      </c>
      <c r="E204" s="20">
        <v>4</v>
      </c>
      <c r="F204" s="21" t="s">
        <v>27</v>
      </c>
      <c r="G204" s="20">
        <v>200</v>
      </c>
      <c r="H204" s="42">
        <v>0</v>
      </c>
      <c r="I204" s="22">
        <f t="shared" si="7"/>
        <v>0</v>
      </c>
      <c r="J204" s="22">
        <f t="shared" si="6"/>
        <v>0</v>
      </c>
      <c r="K204"/>
      <c r="L204" s="6"/>
    </row>
    <row r="205" spans="1:12" ht="15.75" x14ac:dyDescent="0.3">
      <c r="A205" s="41">
        <v>206</v>
      </c>
      <c r="B205" s="20" t="s">
        <v>236</v>
      </c>
      <c r="C205" s="20" t="s">
        <v>247</v>
      </c>
      <c r="D205" s="20" t="s">
        <v>12</v>
      </c>
      <c r="E205" s="20">
        <v>2</v>
      </c>
      <c r="F205" s="21" t="s">
        <v>27</v>
      </c>
      <c r="G205" s="20">
        <v>200</v>
      </c>
      <c r="H205" s="42">
        <v>0</v>
      </c>
      <c r="I205" s="22">
        <f t="shared" si="7"/>
        <v>0</v>
      </c>
      <c r="J205" s="22">
        <f t="shared" si="6"/>
        <v>0</v>
      </c>
      <c r="K205"/>
      <c r="L205" s="6"/>
    </row>
    <row r="206" spans="1:12" ht="15.75" x14ac:dyDescent="0.3">
      <c r="A206" s="41">
        <v>207</v>
      </c>
      <c r="B206" s="20" t="s">
        <v>236</v>
      </c>
      <c r="C206" s="20" t="s">
        <v>248</v>
      </c>
      <c r="D206" s="20" t="s">
        <v>18</v>
      </c>
      <c r="E206" s="20">
        <v>24</v>
      </c>
      <c r="F206" s="21" t="s">
        <v>19</v>
      </c>
      <c r="G206" s="20">
        <v>200</v>
      </c>
      <c r="H206" s="42">
        <v>0</v>
      </c>
      <c r="I206" s="22">
        <f t="shared" si="7"/>
        <v>0</v>
      </c>
      <c r="J206" s="22">
        <f t="shared" si="6"/>
        <v>0</v>
      </c>
      <c r="K206"/>
      <c r="L206" s="6"/>
    </row>
    <row r="207" spans="1:12" ht="15.75" x14ac:dyDescent="0.3">
      <c r="A207" s="41">
        <v>208</v>
      </c>
      <c r="B207" s="20" t="s">
        <v>236</v>
      </c>
      <c r="C207" s="20" t="s">
        <v>249</v>
      </c>
      <c r="D207" s="20" t="s">
        <v>12</v>
      </c>
      <c r="E207" s="20">
        <v>28</v>
      </c>
      <c r="F207" s="21" t="s">
        <v>22</v>
      </c>
      <c r="G207" s="20">
        <v>200</v>
      </c>
      <c r="H207" s="42">
        <v>0</v>
      </c>
      <c r="I207" s="22">
        <f t="shared" si="7"/>
        <v>0</v>
      </c>
      <c r="J207" s="22">
        <f t="shared" si="6"/>
        <v>0</v>
      </c>
      <c r="K207"/>
      <c r="L207" s="6"/>
    </row>
    <row r="208" spans="1:12" ht="15.75" x14ac:dyDescent="0.3">
      <c r="A208" s="41">
        <v>209</v>
      </c>
      <c r="B208" s="20" t="s">
        <v>236</v>
      </c>
      <c r="C208" s="20" t="s">
        <v>250</v>
      </c>
      <c r="D208" s="20" t="s">
        <v>24</v>
      </c>
      <c r="E208" s="20">
        <v>20</v>
      </c>
      <c r="F208" s="70" t="s">
        <v>25</v>
      </c>
      <c r="G208" s="20">
        <v>200</v>
      </c>
      <c r="H208" s="42">
        <v>0</v>
      </c>
      <c r="I208" s="22">
        <f t="shared" si="7"/>
        <v>0</v>
      </c>
      <c r="J208" s="22">
        <f t="shared" si="6"/>
        <v>0</v>
      </c>
      <c r="K208"/>
      <c r="L208" s="6"/>
    </row>
    <row r="209" spans="1:12" ht="15.75" x14ac:dyDescent="0.3">
      <c r="A209" s="41">
        <v>210</v>
      </c>
      <c r="B209" s="20" t="s">
        <v>236</v>
      </c>
      <c r="C209" s="20" t="s">
        <v>95</v>
      </c>
      <c r="D209" s="20" t="s">
        <v>12</v>
      </c>
      <c r="E209" s="20">
        <v>4</v>
      </c>
      <c r="F209" s="70" t="s">
        <v>96</v>
      </c>
      <c r="G209" s="20">
        <v>200</v>
      </c>
      <c r="H209" s="42">
        <v>0</v>
      </c>
      <c r="I209" s="22">
        <f t="shared" si="7"/>
        <v>0</v>
      </c>
      <c r="J209" s="22">
        <f t="shared" si="6"/>
        <v>0</v>
      </c>
      <c r="K209"/>
      <c r="L209" s="6"/>
    </row>
    <row r="210" spans="1:12" ht="15.75" x14ac:dyDescent="0.3">
      <c r="A210" s="41">
        <v>211</v>
      </c>
      <c r="B210" s="20" t="s">
        <v>236</v>
      </c>
      <c r="C210" s="20" t="s">
        <v>251</v>
      </c>
      <c r="D210" s="20" t="s">
        <v>12</v>
      </c>
      <c r="E210" s="20">
        <v>40</v>
      </c>
      <c r="F210" s="70" t="s">
        <v>22</v>
      </c>
      <c r="G210" s="20">
        <v>200</v>
      </c>
      <c r="H210" s="42">
        <v>0</v>
      </c>
      <c r="I210" s="22">
        <f t="shared" si="7"/>
        <v>0</v>
      </c>
      <c r="J210" s="22">
        <f t="shared" si="6"/>
        <v>0</v>
      </c>
      <c r="K210"/>
      <c r="L210" s="6"/>
    </row>
    <row r="211" spans="1:12" ht="15.75" x14ac:dyDescent="0.3">
      <c r="A211" s="41">
        <v>212</v>
      </c>
      <c r="B211" s="20" t="s">
        <v>236</v>
      </c>
      <c r="C211" s="20" t="s">
        <v>252</v>
      </c>
      <c r="D211" s="20" t="s">
        <v>24</v>
      </c>
      <c r="E211" s="20">
        <v>6</v>
      </c>
      <c r="F211" s="70" t="s">
        <v>29</v>
      </c>
      <c r="G211" s="20">
        <v>200</v>
      </c>
      <c r="H211" s="42">
        <v>0</v>
      </c>
      <c r="I211" s="22">
        <f t="shared" si="7"/>
        <v>0</v>
      </c>
      <c r="J211" s="22">
        <f t="shared" si="6"/>
        <v>0</v>
      </c>
      <c r="K211"/>
      <c r="L211" s="6"/>
    </row>
    <row r="212" spans="1:12" ht="15.75" x14ac:dyDescent="0.3">
      <c r="A212" s="41">
        <v>213</v>
      </c>
      <c r="B212" s="20" t="s">
        <v>236</v>
      </c>
      <c r="C212" s="20" t="s">
        <v>253</v>
      </c>
      <c r="D212" s="20" t="s">
        <v>18</v>
      </c>
      <c r="E212" s="20">
        <v>22</v>
      </c>
      <c r="F212" s="70" t="s">
        <v>19</v>
      </c>
      <c r="G212" s="20">
        <v>200</v>
      </c>
      <c r="H212" s="42">
        <v>0</v>
      </c>
      <c r="I212" s="22">
        <f t="shared" si="7"/>
        <v>0</v>
      </c>
      <c r="J212" s="22">
        <f t="shared" si="6"/>
        <v>0</v>
      </c>
      <c r="K212"/>
      <c r="L212" s="6"/>
    </row>
    <row r="213" spans="1:12" ht="15.75" x14ac:dyDescent="0.3">
      <c r="A213" s="41">
        <v>214</v>
      </c>
      <c r="B213" s="20" t="s">
        <v>236</v>
      </c>
      <c r="C213" s="20" t="s">
        <v>254</v>
      </c>
      <c r="D213" s="20" t="s">
        <v>12</v>
      </c>
      <c r="E213" s="20">
        <v>266</v>
      </c>
      <c r="F213" s="70" t="s">
        <v>27</v>
      </c>
      <c r="G213" s="20">
        <v>200</v>
      </c>
      <c r="H213" s="42">
        <v>0</v>
      </c>
      <c r="I213" s="22">
        <f t="shared" si="7"/>
        <v>0</v>
      </c>
      <c r="J213" s="22">
        <f t="shared" si="6"/>
        <v>0</v>
      </c>
      <c r="K213"/>
      <c r="L213" s="6"/>
    </row>
    <row r="214" spans="1:12" ht="15.75" x14ac:dyDescent="0.3">
      <c r="A214" s="41">
        <v>215</v>
      </c>
      <c r="B214" s="20" t="s">
        <v>236</v>
      </c>
      <c r="C214" s="20" t="s">
        <v>255</v>
      </c>
      <c r="D214" s="20" t="s">
        <v>12</v>
      </c>
      <c r="E214" s="20">
        <v>28</v>
      </c>
      <c r="F214" s="70" t="s">
        <v>22</v>
      </c>
      <c r="G214" s="20">
        <v>200</v>
      </c>
      <c r="H214" s="42">
        <v>0</v>
      </c>
      <c r="I214" s="22">
        <f t="shared" si="7"/>
        <v>0</v>
      </c>
      <c r="J214" s="22">
        <f t="shared" si="6"/>
        <v>0</v>
      </c>
      <c r="K214"/>
      <c r="L214" s="6"/>
    </row>
    <row r="215" spans="1:12" ht="15.75" x14ac:dyDescent="0.3">
      <c r="A215" s="41">
        <v>216</v>
      </c>
      <c r="B215" s="20" t="s">
        <v>236</v>
      </c>
      <c r="C215" s="20" t="s">
        <v>256</v>
      </c>
      <c r="D215" s="20" t="s">
        <v>182</v>
      </c>
      <c r="E215" s="20">
        <v>42</v>
      </c>
      <c r="F215" s="70" t="s">
        <v>13</v>
      </c>
      <c r="G215" s="20">
        <v>200</v>
      </c>
      <c r="H215" s="42">
        <v>0</v>
      </c>
      <c r="I215" s="22">
        <f t="shared" si="7"/>
        <v>0</v>
      </c>
      <c r="J215" s="22">
        <f t="shared" si="6"/>
        <v>0</v>
      </c>
      <c r="K215"/>
      <c r="L215" s="6"/>
    </row>
    <row r="216" spans="1:12" ht="15.75" x14ac:dyDescent="0.3">
      <c r="A216" s="41">
        <v>217</v>
      </c>
      <c r="B216" s="20" t="s">
        <v>236</v>
      </c>
      <c r="C216" s="20" t="s">
        <v>257</v>
      </c>
      <c r="D216" s="20" t="s">
        <v>12</v>
      </c>
      <c r="E216" s="20">
        <v>70</v>
      </c>
      <c r="F216" s="70" t="s">
        <v>13</v>
      </c>
      <c r="G216" s="20">
        <v>200</v>
      </c>
      <c r="H216" s="42">
        <v>0</v>
      </c>
      <c r="I216" s="22">
        <f t="shared" si="7"/>
        <v>0</v>
      </c>
      <c r="J216" s="22">
        <f t="shared" si="6"/>
        <v>0</v>
      </c>
      <c r="K216"/>
      <c r="L216" s="6"/>
    </row>
    <row r="217" spans="1:12" ht="15.75" x14ac:dyDescent="0.3">
      <c r="A217" s="41">
        <v>218</v>
      </c>
      <c r="B217" s="20" t="s">
        <v>236</v>
      </c>
      <c r="C217" s="20" t="s">
        <v>258</v>
      </c>
      <c r="D217" s="20" t="s">
        <v>12</v>
      </c>
      <c r="E217" s="20">
        <v>74</v>
      </c>
      <c r="F217" s="70" t="s">
        <v>13</v>
      </c>
      <c r="G217" s="20">
        <v>200</v>
      </c>
      <c r="H217" s="42">
        <v>0</v>
      </c>
      <c r="I217" s="22">
        <f t="shared" si="7"/>
        <v>0</v>
      </c>
      <c r="J217" s="22">
        <f t="shared" si="6"/>
        <v>0</v>
      </c>
      <c r="K217"/>
      <c r="L217" s="6"/>
    </row>
    <row r="218" spans="1:12" ht="15.75" x14ac:dyDescent="0.3">
      <c r="A218" s="41">
        <v>219</v>
      </c>
      <c r="B218" s="20" t="s">
        <v>236</v>
      </c>
      <c r="C218" s="20" t="s">
        <v>259</v>
      </c>
      <c r="D218" s="20" t="s">
        <v>46</v>
      </c>
      <c r="E218" s="20">
        <v>16</v>
      </c>
      <c r="F218" s="70" t="s">
        <v>25</v>
      </c>
      <c r="G218" s="20">
        <v>200</v>
      </c>
      <c r="H218" s="42">
        <v>0</v>
      </c>
      <c r="I218" s="22">
        <f t="shared" si="7"/>
        <v>0</v>
      </c>
      <c r="J218" s="22">
        <f t="shared" si="6"/>
        <v>0</v>
      </c>
      <c r="K218"/>
      <c r="L218" s="6"/>
    </row>
    <row r="219" spans="1:12" ht="15.75" x14ac:dyDescent="0.3">
      <c r="A219" s="41">
        <v>220</v>
      </c>
      <c r="B219" s="20" t="s">
        <v>236</v>
      </c>
      <c r="C219" s="20" t="s">
        <v>260</v>
      </c>
      <c r="D219" s="20" t="s">
        <v>12</v>
      </c>
      <c r="E219" s="20">
        <v>70</v>
      </c>
      <c r="F219" s="70" t="s">
        <v>13</v>
      </c>
      <c r="G219" s="20">
        <v>200</v>
      </c>
      <c r="H219" s="42">
        <v>0</v>
      </c>
      <c r="I219" s="22">
        <f t="shared" si="7"/>
        <v>0</v>
      </c>
      <c r="J219" s="22">
        <f t="shared" si="6"/>
        <v>0</v>
      </c>
      <c r="K219"/>
      <c r="L219" s="6"/>
    </row>
    <row r="220" spans="1:12" ht="15.75" x14ac:dyDescent="0.3">
      <c r="A220" s="41">
        <v>221</v>
      </c>
      <c r="B220" s="20" t="s">
        <v>236</v>
      </c>
      <c r="C220" s="20" t="s">
        <v>261</v>
      </c>
      <c r="D220" s="20" t="s">
        <v>12</v>
      </c>
      <c r="E220" s="20">
        <v>72</v>
      </c>
      <c r="F220" s="70" t="s">
        <v>13</v>
      </c>
      <c r="G220" s="20">
        <v>200</v>
      </c>
      <c r="H220" s="42">
        <v>0</v>
      </c>
      <c r="I220" s="22">
        <f t="shared" si="7"/>
        <v>0</v>
      </c>
      <c r="J220" s="22">
        <f t="shared" si="6"/>
        <v>0</v>
      </c>
      <c r="K220"/>
      <c r="L220" s="6"/>
    </row>
    <row r="221" spans="1:12" ht="15.75" x14ac:dyDescent="0.3">
      <c r="A221" s="41">
        <v>222</v>
      </c>
      <c r="B221" s="20" t="s">
        <v>236</v>
      </c>
      <c r="C221" s="20" t="s">
        <v>262</v>
      </c>
      <c r="D221" s="20" t="s">
        <v>12</v>
      </c>
      <c r="E221" s="20">
        <v>30</v>
      </c>
      <c r="F221" s="70" t="s">
        <v>13</v>
      </c>
      <c r="G221" s="20">
        <v>200</v>
      </c>
      <c r="H221" s="42">
        <v>0</v>
      </c>
      <c r="I221" s="22">
        <f t="shared" si="7"/>
        <v>0</v>
      </c>
      <c r="J221" s="22">
        <f t="shared" si="6"/>
        <v>0</v>
      </c>
      <c r="K221"/>
      <c r="L221" s="6"/>
    </row>
    <row r="222" spans="1:12" ht="15.75" x14ac:dyDescent="0.3">
      <c r="A222" s="41">
        <v>223</v>
      </c>
      <c r="B222" s="20" t="s">
        <v>236</v>
      </c>
      <c r="C222" s="20" t="s">
        <v>263</v>
      </c>
      <c r="D222" s="20" t="s">
        <v>24</v>
      </c>
      <c r="E222" s="20">
        <v>8</v>
      </c>
      <c r="F222" s="70" t="s">
        <v>264</v>
      </c>
      <c r="G222" s="20">
        <v>200</v>
      </c>
      <c r="H222" s="42">
        <v>0</v>
      </c>
      <c r="I222" s="22">
        <f t="shared" si="7"/>
        <v>0</v>
      </c>
      <c r="J222" s="22">
        <f t="shared" si="6"/>
        <v>0</v>
      </c>
      <c r="K222"/>
      <c r="L222" s="6"/>
    </row>
    <row r="223" spans="1:12" ht="15.75" x14ac:dyDescent="0.3">
      <c r="A223" s="41">
        <v>224</v>
      </c>
      <c r="B223" s="20" t="s">
        <v>236</v>
      </c>
      <c r="C223" s="20" t="s">
        <v>265</v>
      </c>
      <c r="D223" s="20" t="s">
        <v>12</v>
      </c>
      <c r="E223" s="20">
        <v>69</v>
      </c>
      <c r="F223" s="70" t="s">
        <v>13</v>
      </c>
      <c r="G223" s="20">
        <v>200</v>
      </c>
      <c r="H223" s="42">
        <v>0</v>
      </c>
      <c r="I223" s="22">
        <f t="shared" si="7"/>
        <v>0</v>
      </c>
      <c r="J223" s="22">
        <f t="shared" si="6"/>
        <v>0</v>
      </c>
      <c r="K223"/>
      <c r="L223" s="6"/>
    </row>
    <row r="224" spans="1:12" ht="15.75" x14ac:dyDescent="0.3">
      <c r="A224" s="41">
        <v>225</v>
      </c>
      <c r="B224" s="20" t="s">
        <v>236</v>
      </c>
      <c r="C224" s="20" t="s">
        <v>266</v>
      </c>
      <c r="D224" s="20" t="s">
        <v>12</v>
      </c>
      <c r="E224" s="20">
        <v>28</v>
      </c>
      <c r="F224" s="70" t="s">
        <v>22</v>
      </c>
      <c r="G224" s="20">
        <v>200</v>
      </c>
      <c r="H224" s="42">
        <v>0</v>
      </c>
      <c r="I224" s="22">
        <f t="shared" si="7"/>
        <v>0</v>
      </c>
      <c r="J224" s="22">
        <f t="shared" si="6"/>
        <v>0</v>
      </c>
      <c r="K224"/>
      <c r="L224" s="6"/>
    </row>
    <row r="225" spans="1:12" ht="15.75" x14ac:dyDescent="0.3">
      <c r="A225" s="41">
        <v>226</v>
      </c>
      <c r="B225" s="20" t="s">
        <v>236</v>
      </c>
      <c r="C225" s="20" t="s">
        <v>267</v>
      </c>
      <c r="D225" s="20" t="s">
        <v>12</v>
      </c>
      <c r="E225" s="20">
        <v>70</v>
      </c>
      <c r="F225" s="70" t="s">
        <v>13</v>
      </c>
      <c r="G225" s="20">
        <v>200</v>
      </c>
      <c r="H225" s="42">
        <v>0</v>
      </c>
      <c r="I225" s="22">
        <f t="shared" si="7"/>
        <v>0</v>
      </c>
      <c r="J225" s="22">
        <f t="shared" si="6"/>
        <v>0</v>
      </c>
      <c r="K225"/>
      <c r="L225" s="6"/>
    </row>
    <row r="226" spans="1:12" ht="15.75" x14ac:dyDescent="0.3">
      <c r="A226" s="41">
        <v>227</v>
      </c>
      <c r="B226" s="20" t="s">
        <v>236</v>
      </c>
      <c r="C226" s="20" t="s">
        <v>268</v>
      </c>
      <c r="D226" s="20" t="s">
        <v>12</v>
      </c>
      <c r="E226" s="20">
        <v>42</v>
      </c>
      <c r="F226" s="70" t="s">
        <v>13</v>
      </c>
      <c r="G226" s="20">
        <v>200</v>
      </c>
      <c r="H226" s="42">
        <v>0</v>
      </c>
      <c r="I226" s="22">
        <f t="shared" si="7"/>
        <v>0</v>
      </c>
      <c r="J226" s="22">
        <f t="shared" si="6"/>
        <v>0</v>
      </c>
      <c r="K226"/>
      <c r="L226" s="6"/>
    </row>
    <row r="227" spans="1:12" ht="15.75" x14ac:dyDescent="0.3">
      <c r="A227" s="41">
        <v>228</v>
      </c>
      <c r="B227" s="20" t="s">
        <v>236</v>
      </c>
      <c r="C227" s="20" t="s">
        <v>269</v>
      </c>
      <c r="D227" s="20" t="s">
        <v>46</v>
      </c>
      <c r="E227" s="20">
        <v>16</v>
      </c>
      <c r="F227" s="70" t="s">
        <v>25</v>
      </c>
      <c r="G227" s="20">
        <v>200</v>
      </c>
      <c r="H227" s="42">
        <v>0</v>
      </c>
      <c r="I227" s="22">
        <f t="shared" si="7"/>
        <v>0</v>
      </c>
      <c r="J227" s="22">
        <f t="shared" si="6"/>
        <v>0</v>
      </c>
      <c r="K227"/>
      <c r="L227" s="6"/>
    </row>
    <row r="228" spans="1:12" ht="15.75" x14ac:dyDescent="0.3">
      <c r="A228" s="41">
        <v>229</v>
      </c>
      <c r="B228" s="20" t="s">
        <v>236</v>
      </c>
      <c r="C228" s="20" t="s">
        <v>270</v>
      </c>
      <c r="D228" s="20" t="s">
        <v>12</v>
      </c>
      <c r="E228" s="20">
        <v>70</v>
      </c>
      <c r="F228" s="70" t="s">
        <v>13</v>
      </c>
      <c r="G228" s="20">
        <v>200</v>
      </c>
      <c r="H228" s="42">
        <v>0</v>
      </c>
      <c r="I228" s="22">
        <f t="shared" si="7"/>
        <v>0</v>
      </c>
      <c r="J228" s="22">
        <f t="shared" si="6"/>
        <v>0</v>
      </c>
      <c r="K228"/>
      <c r="L228" s="6"/>
    </row>
    <row r="229" spans="1:12" ht="15.75" x14ac:dyDescent="0.3">
      <c r="A229" s="41">
        <v>230</v>
      </c>
      <c r="B229" s="20" t="s">
        <v>236</v>
      </c>
      <c r="C229" s="20" t="s">
        <v>95</v>
      </c>
      <c r="D229" s="20" t="s">
        <v>12</v>
      </c>
      <c r="E229" s="20">
        <v>4</v>
      </c>
      <c r="F229" s="70" t="s">
        <v>96</v>
      </c>
      <c r="G229" s="20">
        <v>200</v>
      </c>
      <c r="H229" s="42">
        <v>0</v>
      </c>
      <c r="I229" s="22">
        <f t="shared" si="7"/>
        <v>0</v>
      </c>
      <c r="J229" s="22">
        <f t="shared" si="6"/>
        <v>0</v>
      </c>
      <c r="K229"/>
      <c r="L229" s="6"/>
    </row>
    <row r="230" spans="1:12" ht="15.75" x14ac:dyDescent="0.3">
      <c r="A230" s="41">
        <v>232</v>
      </c>
      <c r="B230" s="20" t="s">
        <v>236</v>
      </c>
      <c r="C230" s="20" t="s">
        <v>271</v>
      </c>
      <c r="D230" s="20" t="s">
        <v>12</v>
      </c>
      <c r="E230" s="20">
        <v>49</v>
      </c>
      <c r="F230" s="70" t="s">
        <v>13</v>
      </c>
      <c r="G230" s="20">
        <v>200</v>
      </c>
      <c r="H230" s="42">
        <v>0</v>
      </c>
      <c r="I230" s="22">
        <f t="shared" si="7"/>
        <v>0</v>
      </c>
      <c r="J230" s="22">
        <f t="shared" si="6"/>
        <v>0</v>
      </c>
      <c r="K230"/>
      <c r="L230" s="6"/>
    </row>
    <row r="231" spans="1:12" ht="15.75" x14ac:dyDescent="0.3">
      <c r="A231" s="41">
        <v>233</v>
      </c>
      <c r="B231" s="20" t="s">
        <v>236</v>
      </c>
      <c r="C231" s="20" t="s">
        <v>272</v>
      </c>
      <c r="D231" s="20" t="s">
        <v>12</v>
      </c>
      <c r="E231" s="20">
        <v>117</v>
      </c>
      <c r="F231" s="70" t="s">
        <v>13</v>
      </c>
      <c r="G231" s="20">
        <v>200</v>
      </c>
      <c r="H231" s="42">
        <v>0</v>
      </c>
      <c r="I231" s="22">
        <f t="shared" si="7"/>
        <v>0</v>
      </c>
      <c r="J231" s="22">
        <f t="shared" si="6"/>
        <v>0</v>
      </c>
      <c r="K231"/>
      <c r="L231" s="6"/>
    </row>
    <row r="232" spans="1:12" ht="15.75" x14ac:dyDescent="0.3">
      <c r="A232" s="41">
        <v>234</v>
      </c>
      <c r="B232" s="20" t="s">
        <v>236</v>
      </c>
      <c r="C232" s="20" t="s">
        <v>273</v>
      </c>
      <c r="D232" s="20" t="s">
        <v>12</v>
      </c>
      <c r="E232" s="20">
        <v>56</v>
      </c>
      <c r="F232" s="70" t="s">
        <v>13</v>
      </c>
      <c r="G232" s="20">
        <v>200</v>
      </c>
      <c r="H232" s="42">
        <v>0</v>
      </c>
      <c r="I232" s="22">
        <f t="shared" si="7"/>
        <v>0</v>
      </c>
      <c r="J232" s="22">
        <f t="shared" si="6"/>
        <v>0</v>
      </c>
      <c r="K232"/>
      <c r="L232" s="6"/>
    </row>
    <row r="233" spans="1:12" ht="15.75" x14ac:dyDescent="0.3">
      <c r="A233" s="41">
        <v>235</v>
      </c>
      <c r="B233" s="20" t="s">
        <v>236</v>
      </c>
      <c r="C233" s="20" t="s">
        <v>274</v>
      </c>
      <c r="D233" s="20" t="s">
        <v>275</v>
      </c>
      <c r="E233" s="20">
        <v>170</v>
      </c>
      <c r="F233" s="70" t="s">
        <v>27</v>
      </c>
      <c r="G233" s="20">
        <v>200</v>
      </c>
      <c r="H233" s="42">
        <v>0</v>
      </c>
      <c r="I233" s="22">
        <f t="shared" si="7"/>
        <v>0</v>
      </c>
      <c r="J233" s="22">
        <f t="shared" si="6"/>
        <v>0</v>
      </c>
      <c r="K233"/>
      <c r="L233" s="6"/>
    </row>
    <row r="234" spans="1:12" ht="15.75" x14ac:dyDescent="0.3">
      <c r="A234" s="41">
        <v>236</v>
      </c>
      <c r="B234" s="20" t="s">
        <v>236</v>
      </c>
      <c r="C234" s="20" t="s">
        <v>276</v>
      </c>
      <c r="D234" s="20" t="s">
        <v>24</v>
      </c>
      <c r="E234" s="20">
        <v>2</v>
      </c>
      <c r="F234" s="70" t="s">
        <v>29</v>
      </c>
      <c r="G234" s="20">
        <v>200</v>
      </c>
      <c r="H234" s="42">
        <v>0</v>
      </c>
      <c r="I234" s="22">
        <f t="shared" si="7"/>
        <v>0</v>
      </c>
      <c r="J234" s="22">
        <f t="shared" si="6"/>
        <v>0</v>
      </c>
      <c r="K234"/>
      <c r="L234" s="6"/>
    </row>
    <row r="235" spans="1:12" ht="15.75" x14ac:dyDescent="0.3">
      <c r="A235" s="41">
        <v>237</v>
      </c>
      <c r="B235" s="20" t="s">
        <v>236</v>
      </c>
      <c r="C235" s="20" t="s">
        <v>277</v>
      </c>
      <c r="D235" s="20" t="s">
        <v>12</v>
      </c>
      <c r="E235" s="20">
        <v>63</v>
      </c>
      <c r="F235" s="70" t="s">
        <v>13</v>
      </c>
      <c r="G235" s="20">
        <v>200</v>
      </c>
      <c r="H235" s="42">
        <v>0</v>
      </c>
      <c r="I235" s="22">
        <f t="shared" si="7"/>
        <v>0</v>
      </c>
      <c r="J235" s="22">
        <f t="shared" si="6"/>
        <v>0</v>
      </c>
      <c r="K235"/>
      <c r="L235" s="6"/>
    </row>
    <row r="236" spans="1:12" ht="15.75" x14ac:dyDescent="0.3">
      <c r="A236" s="41">
        <v>238</v>
      </c>
      <c r="B236" s="20" t="s">
        <v>236</v>
      </c>
      <c r="C236" s="20" t="s">
        <v>278</v>
      </c>
      <c r="D236" s="20" t="s">
        <v>12</v>
      </c>
      <c r="E236" s="20">
        <v>56</v>
      </c>
      <c r="F236" s="70" t="s">
        <v>13</v>
      </c>
      <c r="G236" s="20">
        <v>200</v>
      </c>
      <c r="H236" s="42">
        <v>0</v>
      </c>
      <c r="I236" s="22">
        <f t="shared" si="7"/>
        <v>0</v>
      </c>
      <c r="J236" s="22">
        <f t="shared" si="6"/>
        <v>0</v>
      </c>
      <c r="K236"/>
      <c r="L236" s="6"/>
    </row>
    <row r="237" spans="1:12" ht="15.75" x14ac:dyDescent="0.3">
      <c r="A237" s="41">
        <v>239</v>
      </c>
      <c r="B237" s="20" t="s">
        <v>236</v>
      </c>
      <c r="C237" s="20" t="s">
        <v>279</v>
      </c>
      <c r="D237" s="20" t="s">
        <v>12</v>
      </c>
      <c r="E237" s="20">
        <v>56</v>
      </c>
      <c r="F237" s="70" t="s">
        <v>13</v>
      </c>
      <c r="G237" s="20">
        <v>200</v>
      </c>
      <c r="H237" s="42">
        <v>0</v>
      </c>
      <c r="I237" s="22">
        <f t="shared" si="7"/>
        <v>0</v>
      </c>
      <c r="J237" s="22">
        <f t="shared" si="6"/>
        <v>0</v>
      </c>
      <c r="K237"/>
      <c r="L237" s="6"/>
    </row>
    <row r="238" spans="1:12" ht="15.75" x14ac:dyDescent="0.3">
      <c r="A238" s="41">
        <v>240</v>
      </c>
      <c r="B238" s="20" t="s">
        <v>236</v>
      </c>
      <c r="C238" s="20" t="s">
        <v>280</v>
      </c>
      <c r="D238" s="20" t="s">
        <v>12</v>
      </c>
      <c r="E238" s="20">
        <v>56</v>
      </c>
      <c r="F238" s="70" t="s">
        <v>13</v>
      </c>
      <c r="G238" s="20">
        <v>200</v>
      </c>
      <c r="H238" s="42">
        <v>0</v>
      </c>
      <c r="I238" s="22">
        <f t="shared" si="7"/>
        <v>0</v>
      </c>
      <c r="J238" s="22">
        <f t="shared" si="6"/>
        <v>0</v>
      </c>
      <c r="K238"/>
      <c r="L238" s="6"/>
    </row>
    <row r="239" spans="1:12" ht="15.75" x14ac:dyDescent="0.3">
      <c r="A239" s="41">
        <v>241</v>
      </c>
      <c r="B239" s="20" t="s">
        <v>236</v>
      </c>
      <c r="C239" s="20" t="s">
        <v>281</v>
      </c>
      <c r="D239" s="20" t="s">
        <v>12</v>
      </c>
      <c r="E239" s="20">
        <v>56</v>
      </c>
      <c r="F239" s="70" t="s">
        <v>13</v>
      </c>
      <c r="G239" s="20">
        <v>200</v>
      </c>
      <c r="H239" s="42">
        <v>0</v>
      </c>
      <c r="I239" s="22">
        <f t="shared" si="7"/>
        <v>0</v>
      </c>
      <c r="J239" s="22">
        <f t="shared" si="6"/>
        <v>0</v>
      </c>
      <c r="K239"/>
      <c r="L239" s="6"/>
    </row>
    <row r="240" spans="1:12" ht="15.75" x14ac:dyDescent="0.3">
      <c r="A240" s="41">
        <v>242</v>
      </c>
      <c r="B240" s="20" t="s">
        <v>333</v>
      </c>
      <c r="C240" s="20" t="s">
        <v>282</v>
      </c>
      <c r="D240" s="20" t="s">
        <v>24</v>
      </c>
      <c r="E240" s="20">
        <v>8</v>
      </c>
      <c r="F240" s="70" t="s">
        <v>25</v>
      </c>
      <c r="G240" s="20">
        <v>200</v>
      </c>
      <c r="H240" s="42">
        <v>0</v>
      </c>
      <c r="I240" s="22">
        <f t="shared" si="7"/>
        <v>0</v>
      </c>
      <c r="J240" s="22">
        <f t="shared" si="6"/>
        <v>0</v>
      </c>
      <c r="K240"/>
      <c r="L240" s="6"/>
    </row>
    <row r="241" spans="1:12" ht="15.75" x14ac:dyDescent="0.3">
      <c r="A241" s="41">
        <v>243</v>
      </c>
      <c r="B241" s="20" t="s">
        <v>333</v>
      </c>
      <c r="C241" s="20" t="s">
        <v>283</v>
      </c>
      <c r="D241" s="20" t="s">
        <v>12</v>
      </c>
      <c r="E241" s="20">
        <v>8</v>
      </c>
      <c r="F241" s="70" t="s">
        <v>27</v>
      </c>
      <c r="G241" s="20">
        <v>200</v>
      </c>
      <c r="H241" s="42">
        <v>0</v>
      </c>
      <c r="I241" s="22">
        <f t="shared" si="7"/>
        <v>0</v>
      </c>
      <c r="J241" s="22">
        <f t="shared" si="6"/>
        <v>0</v>
      </c>
      <c r="K241"/>
      <c r="L241" s="6"/>
    </row>
    <row r="242" spans="1:12" ht="15.75" x14ac:dyDescent="0.3">
      <c r="A242" s="41">
        <v>244</v>
      </c>
      <c r="B242" s="20" t="s">
        <v>333</v>
      </c>
      <c r="C242" s="20" t="s">
        <v>284</v>
      </c>
      <c r="D242" s="20" t="s">
        <v>12</v>
      </c>
      <c r="E242" s="20">
        <v>32</v>
      </c>
      <c r="F242" s="70" t="s">
        <v>22</v>
      </c>
      <c r="G242" s="20">
        <v>200</v>
      </c>
      <c r="H242" s="42">
        <v>0</v>
      </c>
      <c r="I242" s="22">
        <f t="shared" si="7"/>
        <v>0</v>
      </c>
      <c r="J242" s="22">
        <f t="shared" si="6"/>
        <v>0</v>
      </c>
      <c r="K242"/>
      <c r="L242" s="6"/>
    </row>
    <row r="243" spans="1:12" ht="15.75" x14ac:dyDescent="0.3">
      <c r="A243" s="41">
        <v>245</v>
      </c>
      <c r="B243" s="20" t="s">
        <v>333</v>
      </c>
      <c r="C243" s="20" t="s">
        <v>285</v>
      </c>
      <c r="D243" s="20" t="s">
        <v>145</v>
      </c>
      <c r="E243" s="20">
        <v>252</v>
      </c>
      <c r="F243" s="70" t="s">
        <v>330</v>
      </c>
      <c r="G243" s="20">
        <v>200</v>
      </c>
      <c r="H243" s="42">
        <v>0</v>
      </c>
      <c r="I243" s="22">
        <f t="shared" si="7"/>
        <v>0</v>
      </c>
      <c r="J243" s="22">
        <f t="shared" si="6"/>
        <v>0</v>
      </c>
      <c r="K243"/>
      <c r="L243" s="6"/>
    </row>
    <row r="244" spans="1:12" ht="15.75" x14ac:dyDescent="0.3">
      <c r="A244" s="41">
        <v>246</v>
      </c>
      <c r="B244" s="20" t="s">
        <v>333</v>
      </c>
      <c r="C244" s="20" t="s">
        <v>286</v>
      </c>
      <c r="D244" s="20" t="s">
        <v>145</v>
      </c>
      <c r="E244" s="20">
        <v>36</v>
      </c>
      <c r="F244" s="70" t="s">
        <v>330</v>
      </c>
      <c r="G244" s="20">
        <v>200</v>
      </c>
      <c r="H244" s="42">
        <v>0</v>
      </c>
      <c r="I244" s="22">
        <f t="shared" si="7"/>
        <v>0</v>
      </c>
      <c r="J244" s="22">
        <f t="shared" si="6"/>
        <v>0</v>
      </c>
      <c r="K244"/>
      <c r="L244" s="6"/>
    </row>
    <row r="245" spans="1:12" x14ac:dyDescent="0.25">
      <c r="A245" s="43"/>
      <c r="B245" s="44"/>
      <c r="C245" s="45"/>
      <c r="D245" s="45"/>
      <c r="E245" s="45"/>
      <c r="F245" s="46"/>
      <c r="G245" s="46"/>
      <c r="H245" s="45"/>
      <c r="I245" s="45"/>
      <c r="J245" s="45"/>
      <c r="K245"/>
      <c r="L245" s="6"/>
    </row>
    <row r="246" spans="1:12" x14ac:dyDescent="0.25">
      <c r="A246" s="47" t="s">
        <v>9</v>
      </c>
      <c r="B246" s="48"/>
      <c r="C246" s="49"/>
      <c r="D246" s="49"/>
      <c r="E246" s="50">
        <f>SUM(E6:E244)</f>
        <v>12043</v>
      </c>
      <c r="F246" s="51"/>
      <c r="G246" s="52"/>
      <c r="H246" s="49"/>
      <c r="I246" s="49"/>
      <c r="J246" s="50">
        <f>IF(COUNTIF(J6:J244,0)&gt;0,0,SUM(J6:J244))</f>
        <v>0</v>
      </c>
      <c r="K246"/>
      <c r="L246" s="6"/>
    </row>
    <row r="247" spans="1:12" x14ac:dyDescent="0.25">
      <c r="A247" s="5"/>
      <c r="B247"/>
      <c r="C247"/>
      <c r="D247"/>
      <c r="E247"/>
      <c r="F247"/>
      <c r="G247"/>
      <c r="H247"/>
      <c r="I247"/>
      <c r="J247"/>
      <c r="K247"/>
      <c r="L247" s="6"/>
    </row>
    <row r="248" spans="1:12" x14ac:dyDescent="0.25">
      <c r="A248" s="5"/>
      <c r="B248"/>
      <c r="C248"/>
      <c r="D248"/>
      <c r="E248"/>
      <c r="F248"/>
      <c r="G248"/>
      <c r="H248"/>
      <c r="I248"/>
      <c r="J248"/>
      <c r="K248"/>
      <c r="L248" s="6"/>
    </row>
    <row r="249" spans="1:12" x14ac:dyDescent="0.25">
      <c r="A249" s="5"/>
      <c r="B249" s="53" t="s">
        <v>296</v>
      </c>
      <c r="C249"/>
      <c r="D249"/>
      <c r="E249"/>
      <c r="F249"/>
      <c r="G249"/>
      <c r="H249"/>
      <c r="I249"/>
      <c r="J249"/>
      <c r="K249"/>
      <c r="L249" s="6"/>
    </row>
    <row r="250" spans="1:12" x14ac:dyDescent="0.25">
      <c r="A250" s="5"/>
      <c r="B250"/>
      <c r="C250"/>
      <c r="D250"/>
      <c r="E250" s="20" t="s">
        <v>302</v>
      </c>
      <c r="F250" s="32" t="s">
        <v>303</v>
      </c>
      <c r="G250" s="81" t="s">
        <v>304</v>
      </c>
      <c r="H250" s="81"/>
      <c r="I250"/>
      <c r="J250"/>
      <c r="K250"/>
      <c r="L250" s="6"/>
    </row>
    <row r="251" spans="1:12" x14ac:dyDescent="0.25">
      <c r="A251" s="5"/>
      <c r="B251" s="32" t="s">
        <v>297</v>
      </c>
      <c r="C251" s="33"/>
      <c r="D251" s="34"/>
      <c r="E251" s="29">
        <f>J246</f>
        <v>0</v>
      </c>
      <c r="F251" s="80">
        <v>0</v>
      </c>
      <c r="G251" s="82">
        <f>E251*F251</f>
        <v>0</v>
      </c>
      <c r="H251" s="82"/>
      <c r="I251"/>
      <c r="J251"/>
      <c r="K251"/>
      <c r="L251" s="6"/>
    </row>
    <row r="252" spans="1:12" x14ac:dyDescent="0.25">
      <c r="A252" s="5"/>
      <c r="B252" s="27" t="s">
        <v>298</v>
      </c>
      <c r="C252" s="28"/>
      <c r="D252" s="28"/>
      <c r="E252" s="28"/>
      <c r="F252" s="28"/>
      <c r="G252" s="83">
        <f>G251</f>
        <v>0</v>
      </c>
      <c r="H252" s="83"/>
      <c r="I252"/>
      <c r="J252"/>
      <c r="K252"/>
      <c r="L252" s="6"/>
    </row>
    <row r="253" spans="1:12" x14ac:dyDescent="0.25">
      <c r="A253" s="5"/>
      <c r="B253"/>
      <c r="C253"/>
      <c r="D253"/>
      <c r="E253"/>
      <c r="F253"/>
      <c r="G253"/>
      <c r="H253"/>
      <c r="I253"/>
      <c r="J253"/>
      <c r="K253"/>
      <c r="L253" s="6"/>
    </row>
    <row r="254" spans="1:12" x14ac:dyDescent="0.25">
      <c r="A254" s="5"/>
      <c r="B254" s="53" t="s">
        <v>347</v>
      </c>
      <c r="C254"/>
      <c r="D254"/>
      <c r="E254"/>
      <c r="F254"/>
      <c r="G254"/>
      <c r="H254"/>
      <c r="I254"/>
      <c r="J254"/>
      <c r="K254"/>
      <c r="L254" s="6"/>
    </row>
    <row r="255" spans="1:12" x14ac:dyDescent="0.25">
      <c r="A255" s="5"/>
      <c r="B255" s="23" t="s">
        <v>299</v>
      </c>
      <c r="C255" s="24"/>
      <c r="D255" s="24"/>
      <c r="E255" s="36">
        <v>1</v>
      </c>
      <c r="F255" s="31">
        <v>36.950000000000003</v>
      </c>
      <c r="G255"/>
      <c r="H255"/>
      <c r="I255"/>
      <c r="J255"/>
      <c r="K255"/>
      <c r="L255" s="6"/>
    </row>
    <row r="256" spans="1:12" x14ac:dyDescent="0.25">
      <c r="A256" s="5"/>
      <c r="B256" s="35" t="s">
        <v>300</v>
      </c>
      <c r="C256"/>
      <c r="D256"/>
      <c r="E256" s="36">
        <v>0</v>
      </c>
      <c r="F256" s="31">
        <v>0</v>
      </c>
      <c r="G256"/>
      <c r="H256"/>
      <c r="I256"/>
      <c r="J256"/>
      <c r="K256"/>
      <c r="L256" s="6"/>
    </row>
    <row r="257" spans="1:12" x14ac:dyDescent="0.25">
      <c r="A257" s="5"/>
      <c r="B257" s="25" t="s">
        <v>301</v>
      </c>
      <c r="C257" s="26"/>
      <c r="D257" s="26"/>
      <c r="E257" s="36">
        <v>0.08</v>
      </c>
      <c r="F257" s="31">
        <f>0.08*F255</f>
        <v>2.9560000000000004</v>
      </c>
      <c r="G257"/>
      <c r="H257"/>
      <c r="I257"/>
      <c r="J257"/>
      <c r="K257"/>
      <c r="L257" s="6"/>
    </row>
    <row r="258" spans="1:12" x14ac:dyDescent="0.25">
      <c r="A258" s="5"/>
      <c r="B258"/>
      <c r="C258"/>
      <c r="D258"/>
      <c r="E258"/>
      <c r="F258" s="31">
        <f>SUM(F255:F257)</f>
        <v>39.906000000000006</v>
      </c>
      <c r="G258"/>
      <c r="H258"/>
      <c r="I258"/>
      <c r="J258"/>
      <c r="K258"/>
      <c r="L258" s="6"/>
    </row>
    <row r="259" spans="1:12" x14ac:dyDescent="0.25">
      <c r="A259" s="5"/>
      <c r="B259"/>
      <c r="C259"/>
      <c r="D259"/>
      <c r="E259"/>
      <c r="F259"/>
      <c r="G259"/>
      <c r="H259"/>
      <c r="I259"/>
      <c r="J259"/>
      <c r="K259"/>
      <c r="L259" s="6"/>
    </row>
    <row r="260" spans="1:12" ht="15.75" thickBot="1" x14ac:dyDescent="0.3">
      <c r="A260" s="7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9"/>
    </row>
  </sheetData>
  <mergeCells count="3">
    <mergeCell ref="G250:H250"/>
    <mergeCell ref="G251:H251"/>
    <mergeCell ref="G252:H252"/>
  </mergeCells>
  <conditionalFormatting sqref="F251">
    <cfRule type="cellIs" dxfId="5" priority="1" operator="lessThan">
      <formula>36.95</formula>
    </cfRule>
    <cfRule type="cellIs" dxfId="4" priority="3" operator="equal">
      <formula>0</formula>
    </cfRule>
  </conditionalFormatting>
  <conditionalFormatting sqref="H6:H244">
    <cfRule type="cellIs" dxfId="3" priority="5" operator="equal">
      <formula>0</formula>
    </cfRule>
  </conditionalFormatting>
  <conditionalFormatting sqref="J246">
    <cfRule type="cellIs" dxfId="2" priority="4" operator="equal">
      <formula>0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A167-9303-4502-8E3B-8359F2843FC1}">
  <dimension ref="A1:N36"/>
  <sheetViews>
    <sheetView workbookViewId="0">
      <selection activeCell="J35" sqref="J35"/>
    </sheetView>
  </sheetViews>
  <sheetFormatPr defaultColWidth="9.140625" defaultRowHeight="15" x14ac:dyDescent="0.25"/>
  <cols>
    <col min="1" max="1" width="9.140625" style="37"/>
    <col min="2" max="2" width="22.85546875" style="37" customWidth="1"/>
    <col min="3" max="3" width="9.140625" style="37"/>
    <col min="4" max="4" width="13" style="37" customWidth="1"/>
    <col min="5" max="8" width="9.140625" style="37"/>
    <col min="9" max="9" width="46.28515625" style="37" customWidth="1"/>
    <col min="10" max="10" width="12" style="37" customWidth="1"/>
    <col min="11" max="11" width="10.7109375" style="37" customWidth="1"/>
    <col min="12" max="12" width="17.7109375" style="37" customWidth="1"/>
    <col min="13" max="13" width="14.42578125" style="37" customWidth="1"/>
    <col min="14" max="16384" width="9.140625" style="37"/>
  </cols>
  <sheetData>
    <row r="1" spans="1:14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x14ac:dyDescent="0.25">
      <c r="A2" s="5"/>
      <c r="B2" s="12"/>
      <c r="C2" s="13"/>
      <c r="D2" s="13"/>
      <c r="E2" s="14"/>
      <c r="F2"/>
      <c r="G2"/>
      <c r="H2"/>
      <c r="I2"/>
      <c r="J2"/>
      <c r="K2"/>
      <c r="L2"/>
      <c r="M2"/>
      <c r="N2" s="6"/>
    </row>
    <row r="3" spans="1:14" x14ac:dyDescent="0.25">
      <c r="A3" s="5"/>
      <c r="B3" s="15"/>
      <c r="C3" s="11"/>
      <c r="D3" s="11"/>
      <c r="E3" s="16"/>
      <c r="F3"/>
      <c r="G3"/>
      <c r="H3"/>
      <c r="I3"/>
      <c r="J3"/>
      <c r="K3"/>
      <c r="L3"/>
      <c r="M3"/>
      <c r="N3" s="6"/>
    </row>
    <row r="4" spans="1:14" x14ac:dyDescent="0.25">
      <c r="A4" s="5"/>
      <c r="B4" s="15"/>
      <c r="C4" s="11"/>
      <c r="D4" s="11"/>
      <c r="E4" s="16"/>
      <c r="F4"/>
      <c r="G4"/>
      <c r="H4"/>
      <c r="I4"/>
      <c r="J4"/>
      <c r="K4"/>
      <c r="L4"/>
      <c r="M4"/>
      <c r="N4" s="6"/>
    </row>
    <row r="5" spans="1:14" x14ac:dyDescent="0.25">
      <c r="A5" s="5"/>
      <c r="B5" s="15"/>
      <c r="C5" s="11"/>
      <c r="D5" s="11"/>
      <c r="E5" s="16"/>
      <c r="F5"/>
      <c r="G5"/>
      <c r="H5"/>
      <c r="I5"/>
      <c r="J5"/>
      <c r="K5"/>
      <c r="L5"/>
      <c r="M5"/>
      <c r="N5" s="6"/>
    </row>
    <row r="6" spans="1:14" x14ac:dyDescent="0.25">
      <c r="A6" s="5"/>
      <c r="B6" s="17"/>
      <c r="C6" s="18"/>
      <c r="D6" s="18"/>
      <c r="E6" s="19"/>
      <c r="F6"/>
      <c r="G6"/>
      <c r="H6"/>
      <c r="I6"/>
      <c r="J6"/>
      <c r="K6"/>
      <c r="L6"/>
      <c r="M6"/>
      <c r="N6" s="6"/>
    </row>
    <row r="7" spans="1:14" x14ac:dyDescent="0.25">
      <c r="A7" s="5"/>
      <c r="B7"/>
      <c r="C7"/>
      <c r="D7"/>
      <c r="E7"/>
      <c r="F7"/>
      <c r="G7"/>
      <c r="H7"/>
      <c r="I7"/>
      <c r="J7"/>
      <c r="K7"/>
      <c r="L7"/>
      <c r="M7"/>
      <c r="N7" s="6"/>
    </row>
    <row r="8" spans="1:14" ht="45" customHeight="1" x14ac:dyDescent="0.25">
      <c r="A8" s="5"/>
      <c r="B8" s="60" t="s">
        <v>305</v>
      </c>
      <c r="C8" s="61"/>
      <c r="D8" s="60" t="s">
        <v>316</v>
      </c>
      <c r="E8" s="61" t="s">
        <v>308</v>
      </c>
      <c r="F8" s="84" t="s">
        <v>309</v>
      </c>
      <c r="G8" s="84"/>
      <c r="H8"/>
      <c r="I8"/>
      <c r="J8"/>
      <c r="K8"/>
      <c r="L8"/>
      <c r="M8"/>
      <c r="N8" s="6"/>
    </row>
    <row r="9" spans="1:14" x14ac:dyDescent="0.25">
      <c r="A9" s="5"/>
      <c r="B9" s="20"/>
      <c r="C9" s="20"/>
      <c r="D9" s="20"/>
      <c r="E9" s="32"/>
      <c r="F9" s="20"/>
      <c r="G9" s="20"/>
      <c r="H9"/>
      <c r="I9"/>
      <c r="J9"/>
      <c r="K9"/>
      <c r="L9"/>
      <c r="M9"/>
      <c r="N9" s="6"/>
    </row>
    <row r="10" spans="1:14" ht="30" x14ac:dyDescent="0.25">
      <c r="A10" s="5"/>
      <c r="B10" s="55" t="s">
        <v>315</v>
      </c>
      <c r="C10" s="20"/>
      <c r="D10" s="20"/>
      <c r="E10" s="32"/>
      <c r="F10" s="20"/>
      <c r="G10" s="20"/>
      <c r="H10"/>
      <c r="I10"/>
      <c r="J10"/>
      <c r="K10"/>
      <c r="L10"/>
      <c r="M10"/>
      <c r="N10" s="6"/>
    </row>
    <row r="11" spans="1:14" x14ac:dyDescent="0.25">
      <c r="A11" s="5"/>
      <c r="B11" s="56" t="s">
        <v>10</v>
      </c>
      <c r="C11" s="20"/>
      <c r="D11" s="20"/>
      <c r="E11" s="32"/>
      <c r="F11" s="20">
        <v>698.71</v>
      </c>
      <c r="G11" s="20"/>
      <c r="H11"/>
      <c r="I11"/>
      <c r="J11"/>
      <c r="K11"/>
      <c r="L11"/>
      <c r="M11"/>
      <c r="N11" s="6"/>
    </row>
    <row r="12" spans="1:14" x14ac:dyDescent="0.25">
      <c r="A12" s="5"/>
      <c r="B12" s="56" t="s">
        <v>150</v>
      </c>
      <c r="C12" s="20"/>
      <c r="D12" s="20"/>
      <c r="E12" s="32"/>
      <c r="F12" s="20">
        <v>574.28</v>
      </c>
      <c r="G12" s="20"/>
      <c r="H12"/>
      <c r="I12"/>
      <c r="J12"/>
      <c r="K12"/>
      <c r="L12"/>
      <c r="M12"/>
      <c r="N12" s="6"/>
    </row>
    <row r="13" spans="1:14" x14ac:dyDescent="0.25">
      <c r="A13" s="5"/>
      <c r="B13" s="56" t="s">
        <v>236</v>
      </c>
      <c r="C13" s="20"/>
      <c r="D13" s="20"/>
      <c r="E13" s="32"/>
      <c r="F13" s="20">
        <v>307.52999999999997</v>
      </c>
      <c r="G13" s="20"/>
      <c r="H13"/>
      <c r="I13"/>
      <c r="J13"/>
      <c r="K13"/>
      <c r="L13"/>
      <c r="M13"/>
      <c r="N13" s="6"/>
    </row>
    <row r="14" spans="1:14" x14ac:dyDescent="0.25">
      <c r="A14" s="5"/>
      <c r="B14" s="20"/>
      <c r="C14" s="20"/>
      <c r="D14" s="20"/>
      <c r="E14" s="32"/>
      <c r="F14" s="20"/>
      <c r="G14" s="20"/>
      <c r="H14"/>
      <c r="I14"/>
      <c r="J14"/>
      <c r="K14"/>
      <c r="L14"/>
      <c r="M14"/>
      <c r="N14" s="6"/>
    </row>
    <row r="15" spans="1:14" ht="30" x14ac:dyDescent="0.25">
      <c r="A15" s="5"/>
      <c r="B15" s="57" t="s">
        <v>314</v>
      </c>
      <c r="C15" s="20"/>
      <c r="D15" s="20"/>
      <c r="E15" s="32"/>
      <c r="F15" s="20"/>
      <c r="G15" s="20"/>
      <c r="H15"/>
      <c r="I15"/>
      <c r="J15"/>
      <c r="K15"/>
      <c r="L15"/>
      <c r="M15"/>
      <c r="N15" s="6"/>
    </row>
    <row r="16" spans="1:14" x14ac:dyDescent="0.25">
      <c r="A16" s="5"/>
      <c r="B16" s="56" t="s">
        <v>10</v>
      </c>
      <c r="C16" s="20"/>
      <c r="D16" s="20"/>
      <c r="E16" s="32"/>
      <c r="F16" s="20">
        <v>698.71</v>
      </c>
      <c r="G16" s="20"/>
      <c r="H16"/>
      <c r="I16"/>
      <c r="J16"/>
      <c r="K16"/>
      <c r="L16"/>
      <c r="M16"/>
      <c r="N16" s="6"/>
    </row>
    <row r="17" spans="1:14" x14ac:dyDescent="0.25">
      <c r="A17" s="5"/>
      <c r="B17" s="56" t="s">
        <v>150</v>
      </c>
      <c r="C17" s="20"/>
      <c r="D17" s="20"/>
      <c r="E17" s="32"/>
      <c r="F17" s="20">
        <v>574.28</v>
      </c>
      <c r="G17" s="20"/>
      <c r="H17"/>
      <c r="I17"/>
      <c r="J17"/>
      <c r="K17"/>
      <c r="L17"/>
      <c r="M17"/>
      <c r="N17" s="6"/>
    </row>
    <row r="18" spans="1:14" x14ac:dyDescent="0.25">
      <c r="A18" s="5"/>
      <c r="B18" s="56" t="s">
        <v>236</v>
      </c>
      <c r="C18" s="20"/>
      <c r="D18" s="20"/>
      <c r="E18" s="32"/>
      <c r="F18" s="20">
        <v>307.52999999999997</v>
      </c>
      <c r="G18" s="20"/>
      <c r="H18"/>
      <c r="I18"/>
      <c r="J18"/>
      <c r="K18"/>
      <c r="L18"/>
      <c r="M18"/>
      <c r="N18" s="6"/>
    </row>
    <row r="19" spans="1:14" x14ac:dyDescent="0.25">
      <c r="A19" s="5"/>
      <c r="B19" s="20"/>
      <c r="C19" s="20"/>
      <c r="D19" s="20"/>
      <c r="E19" s="32"/>
      <c r="F19" s="20"/>
      <c r="G19" s="20"/>
      <c r="H19"/>
      <c r="I19"/>
      <c r="J19"/>
      <c r="K19"/>
      <c r="L19"/>
      <c r="M19"/>
      <c r="N19" s="6"/>
    </row>
    <row r="20" spans="1:14" x14ac:dyDescent="0.25">
      <c r="A20" s="5"/>
      <c r="B20" s="57" t="s">
        <v>306</v>
      </c>
      <c r="C20" s="20"/>
      <c r="D20" s="20"/>
      <c r="E20" s="32"/>
      <c r="F20" s="20"/>
      <c r="G20" s="20"/>
      <c r="H20"/>
      <c r="I20"/>
      <c r="J20"/>
      <c r="K20"/>
      <c r="L20"/>
      <c r="M20"/>
      <c r="N20" s="6"/>
    </row>
    <row r="21" spans="1:14" x14ac:dyDescent="0.25">
      <c r="A21" s="5"/>
      <c r="B21" s="56" t="s">
        <v>10</v>
      </c>
      <c r="C21" s="20"/>
      <c r="D21" s="20">
        <v>0.36</v>
      </c>
      <c r="E21" s="32">
        <v>49</v>
      </c>
      <c r="F21" s="20">
        <f>D21*E21</f>
        <v>17.64</v>
      </c>
      <c r="G21" s="20"/>
      <c r="H21"/>
      <c r="I21"/>
      <c r="J21"/>
      <c r="K21"/>
      <c r="L21"/>
      <c r="M21"/>
      <c r="N21" s="6"/>
    </row>
    <row r="22" spans="1:14" x14ac:dyDescent="0.25">
      <c r="A22" s="5"/>
      <c r="B22" s="56" t="s">
        <v>150</v>
      </c>
      <c r="C22" s="20"/>
      <c r="D22" s="20">
        <v>0.36</v>
      </c>
      <c r="E22" s="32">
        <v>69</v>
      </c>
      <c r="F22" s="20">
        <f t="shared" ref="F22:F23" si="0">D22*E22</f>
        <v>24.84</v>
      </c>
      <c r="G22" s="20"/>
      <c r="H22"/>
      <c r="I22"/>
      <c r="J22"/>
      <c r="K22"/>
      <c r="L22"/>
      <c r="M22"/>
      <c r="N22" s="6"/>
    </row>
    <row r="23" spans="1:14" x14ac:dyDescent="0.25">
      <c r="A23" s="5"/>
      <c r="B23" s="56" t="s">
        <v>236</v>
      </c>
      <c r="C23" s="20"/>
      <c r="D23" s="20">
        <v>0.36</v>
      </c>
      <c r="E23" s="32">
        <v>47</v>
      </c>
      <c r="F23" s="20">
        <f t="shared" si="0"/>
        <v>16.919999999999998</v>
      </c>
      <c r="G23" s="20"/>
      <c r="H23"/>
      <c r="I23"/>
      <c r="J23"/>
      <c r="K23"/>
      <c r="L23"/>
      <c r="M23"/>
      <c r="N23" s="6"/>
    </row>
    <row r="24" spans="1:14" x14ac:dyDescent="0.25">
      <c r="A24" s="5"/>
      <c r="B24" s="20"/>
      <c r="C24" s="20"/>
      <c r="D24" s="20"/>
      <c r="E24" s="32"/>
      <c r="F24" s="20"/>
      <c r="G24" s="20"/>
      <c r="H24"/>
      <c r="I24"/>
      <c r="J24"/>
      <c r="K24"/>
      <c r="L24"/>
      <c r="M24"/>
      <c r="N24" s="6"/>
    </row>
    <row r="25" spans="1:14" x14ac:dyDescent="0.25">
      <c r="A25" s="5"/>
      <c r="B25" s="58" t="s">
        <v>307</v>
      </c>
      <c r="C25" s="20"/>
      <c r="D25" s="20">
        <v>2.1</v>
      </c>
      <c r="E25" s="32">
        <v>7</v>
      </c>
      <c r="F25" s="20">
        <f>D25*E25</f>
        <v>14.700000000000001</v>
      </c>
      <c r="G25" s="20"/>
      <c r="H25"/>
      <c r="I25" s="53" t="s">
        <v>327</v>
      </c>
      <c r="J25"/>
      <c r="K25"/>
      <c r="L25"/>
      <c r="M25"/>
      <c r="N25" s="6"/>
    </row>
    <row r="26" spans="1:14" x14ac:dyDescent="0.25">
      <c r="A26" s="5"/>
      <c r="B26" s="20"/>
      <c r="C26" s="20"/>
      <c r="D26" s="20"/>
      <c r="E26" s="32"/>
      <c r="F26" s="20"/>
      <c r="G26" s="20"/>
      <c r="H26"/>
      <c r="I26"/>
      <c r="J26"/>
      <c r="K26"/>
      <c r="L26"/>
      <c r="M26"/>
      <c r="N26" s="6"/>
    </row>
    <row r="27" spans="1:14" x14ac:dyDescent="0.25">
      <c r="A27" s="5"/>
      <c r="B27" s="58" t="s">
        <v>310</v>
      </c>
      <c r="C27" s="20"/>
      <c r="D27" s="20"/>
      <c r="E27" s="32"/>
      <c r="F27" s="59" t="s">
        <v>312</v>
      </c>
      <c r="G27" s="59" t="s">
        <v>313</v>
      </c>
      <c r="H27"/>
      <c r="I27"/>
      <c r="J27" s="20" t="s">
        <v>324</v>
      </c>
      <c r="K27" s="20" t="s">
        <v>293</v>
      </c>
      <c r="L27" s="20" t="s">
        <v>321</v>
      </c>
      <c r="M27" s="20" t="s">
        <v>322</v>
      </c>
      <c r="N27" s="6"/>
    </row>
    <row r="28" spans="1:14" x14ac:dyDescent="0.25">
      <c r="A28" s="5"/>
      <c r="B28" s="56" t="s">
        <v>10</v>
      </c>
      <c r="C28" s="20"/>
      <c r="D28" s="20"/>
      <c r="E28" s="32"/>
      <c r="F28" s="20">
        <v>398.07</v>
      </c>
      <c r="G28" s="20">
        <v>8.2200000000000006</v>
      </c>
      <c r="H28"/>
      <c r="I28" s="20" t="s">
        <v>317</v>
      </c>
      <c r="J28" s="30">
        <v>0</v>
      </c>
      <c r="K28" s="20">
        <v>2</v>
      </c>
      <c r="L28" s="20">
        <f>SUM(F11:F13)</f>
        <v>1580.52</v>
      </c>
      <c r="M28" s="31">
        <f>J28*K28*L28</f>
        <v>0</v>
      </c>
      <c r="N28" s="6"/>
    </row>
    <row r="29" spans="1:14" x14ac:dyDescent="0.25">
      <c r="A29" s="5"/>
      <c r="B29" s="56" t="s">
        <v>150</v>
      </c>
      <c r="C29" s="20"/>
      <c r="D29" s="20"/>
      <c r="E29" s="32"/>
      <c r="F29" s="20">
        <v>254.4</v>
      </c>
      <c r="G29" s="20">
        <v>14</v>
      </c>
      <c r="H29"/>
      <c r="I29" s="20" t="s">
        <v>318</v>
      </c>
      <c r="J29" s="62">
        <v>0</v>
      </c>
      <c r="K29" s="20">
        <v>2</v>
      </c>
      <c r="L29" s="20">
        <f>SUM(F16:F18)</f>
        <v>1580.52</v>
      </c>
      <c r="M29" s="31">
        <f t="shared" ref="M29:M32" si="1">J29*K29*L29</f>
        <v>0</v>
      </c>
      <c r="N29" s="6"/>
    </row>
    <row r="30" spans="1:14" x14ac:dyDescent="0.25">
      <c r="A30" s="5"/>
      <c r="B30" s="56" t="s">
        <v>236</v>
      </c>
      <c r="C30" s="20"/>
      <c r="D30" s="20"/>
      <c r="E30" s="32"/>
      <c r="F30" s="20">
        <v>190.9</v>
      </c>
      <c r="G30" s="20"/>
      <c r="H30"/>
      <c r="I30" s="20" t="s">
        <v>319</v>
      </c>
      <c r="J30" s="62">
        <v>0</v>
      </c>
      <c r="K30" s="20">
        <v>2</v>
      </c>
      <c r="L30" s="20">
        <f>SUM(F21:F23)</f>
        <v>59.400000000000006</v>
      </c>
      <c r="M30" s="31">
        <f>J30*K30*L30</f>
        <v>0</v>
      </c>
      <c r="N30" s="6"/>
    </row>
    <row r="31" spans="1:14" x14ac:dyDescent="0.25">
      <c r="A31" s="5"/>
      <c r="B31" s="20"/>
      <c r="C31" s="20"/>
      <c r="D31" s="20"/>
      <c r="E31" s="32"/>
      <c r="F31" s="20"/>
      <c r="G31" s="20"/>
      <c r="H31"/>
      <c r="I31" s="20" t="s">
        <v>323</v>
      </c>
      <c r="J31" s="62">
        <v>0</v>
      </c>
      <c r="K31" s="20">
        <v>2</v>
      </c>
      <c r="L31" s="20">
        <f>SUM(F28:G30)</f>
        <v>865.59</v>
      </c>
      <c r="M31" s="31">
        <f>J31*K31*L31</f>
        <v>0</v>
      </c>
      <c r="N31" s="6"/>
    </row>
    <row r="32" spans="1:14" x14ac:dyDescent="0.25">
      <c r="A32" s="5"/>
      <c r="B32" s="58" t="s">
        <v>311</v>
      </c>
      <c r="C32" s="20"/>
      <c r="D32" s="20">
        <v>27.8</v>
      </c>
      <c r="E32" s="32">
        <v>2</v>
      </c>
      <c r="F32" s="20">
        <f>D32*E32</f>
        <v>55.6</v>
      </c>
      <c r="G32" s="20"/>
      <c r="H32"/>
      <c r="I32" s="10" t="s">
        <v>320</v>
      </c>
      <c r="J32" s="62">
        <v>0</v>
      </c>
      <c r="K32" s="10">
        <v>2</v>
      </c>
      <c r="L32" s="10">
        <f>F32</f>
        <v>55.6</v>
      </c>
      <c r="M32" s="63">
        <f t="shared" si="1"/>
        <v>0</v>
      </c>
      <c r="N32" s="6"/>
    </row>
    <row r="33" spans="1:14" x14ac:dyDescent="0.25">
      <c r="A33" s="5"/>
      <c r="B33"/>
      <c r="C33"/>
      <c r="D33"/>
      <c r="E33"/>
      <c r="F33"/>
      <c r="G33"/>
      <c r="H33"/>
      <c r="I33" s="65" t="s">
        <v>298</v>
      </c>
      <c r="J33" s="64"/>
      <c r="K33" s="64"/>
      <c r="L33" s="64"/>
      <c r="M33" s="66">
        <f>SUM(M28:M32)</f>
        <v>0</v>
      </c>
      <c r="N33" s="6"/>
    </row>
    <row r="34" spans="1:14" x14ac:dyDescent="0.25">
      <c r="A34" s="5"/>
      <c r="B34"/>
      <c r="C34"/>
      <c r="D34"/>
      <c r="E34"/>
      <c r="F34"/>
      <c r="G34"/>
      <c r="H34"/>
      <c r="I34"/>
      <c r="J34"/>
      <c r="K34"/>
      <c r="L34"/>
      <c r="M34"/>
      <c r="N34" s="6"/>
    </row>
    <row r="35" spans="1:14" x14ac:dyDescent="0.25">
      <c r="A35" s="5"/>
      <c r="B35"/>
      <c r="C35"/>
      <c r="D35"/>
      <c r="E35"/>
      <c r="F35"/>
      <c r="G35"/>
      <c r="H35"/>
      <c r="I35"/>
      <c r="J35"/>
      <c r="K35"/>
      <c r="L35"/>
      <c r="M35"/>
      <c r="N35" s="6"/>
    </row>
    <row r="36" spans="1:14" ht="15.75" thickBot="1" x14ac:dyDescent="0.3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9"/>
    </row>
  </sheetData>
  <mergeCells count="1">
    <mergeCell ref="F8:G8"/>
  </mergeCells>
  <conditionalFormatting sqref="J28:J32">
    <cfRule type="cellIs" dxfId="1" priority="1" operator="equal">
      <formula>0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7BA11-15BF-4335-A1D7-30A1CF701CDF}">
  <dimension ref="A1:F26"/>
  <sheetViews>
    <sheetView tabSelected="1" workbookViewId="0">
      <selection activeCell="C24" sqref="C24"/>
    </sheetView>
  </sheetViews>
  <sheetFormatPr defaultRowHeight="15" x14ac:dyDescent="0.25"/>
  <cols>
    <col min="1" max="1" width="9.140625" style="1"/>
    <col min="2" max="2" width="36.5703125" style="1" customWidth="1"/>
    <col min="3" max="3" width="13.28515625" style="1" customWidth="1"/>
    <col min="4" max="4" width="19.7109375" style="1" customWidth="1"/>
    <col min="5" max="5" width="20.28515625" style="1" customWidth="1"/>
    <col min="6" max="16384" width="9.140625" style="1"/>
  </cols>
  <sheetData>
    <row r="1" spans="1:6" x14ac:dyDescent="0.25">
      <c r="A1" s="2"/>
      <c r="B1" s="3"/>
      <c r="C1" s="3"/>
      <c r="D1" s="3"/>
      <c r="E1" s="3"/>
      <c r="F1" s="4"/>
    </row>
    <row r="2" spans="1:6" x14ac:dyDescent="0.25">
      <c r="A2" s="5"/>
      <c r="B2" s="92"/>
      <c r="C2" s="92"/>
      <c r="D2" s="92"/>
      <c r="E2" s="92"/>
      <c r="F2" s="6"/>
    </row>
    <row r="3" spans="1:6" x14ac:dyDescent="0.25">
      <c r="A3" s="5"/>
      <c r="B3" s="92"/>
      <c r="C3" s="92"/>
      <c r="D3" s="92"/>
      <c r="E3" s="92"/>
      <c r="F3" s="6"/>
    </row>
    <row r="4" spans="1:6" ht="15.75" thickBot="1" x14ac:dyDescent="0.3">
      <c r="A4" s="5"/>
      <c r="B4" s="92"/>
      <c r="C4" s="92"/>
      <c r="D4" s="92"/>
      <c r="E4" s="92"/>
      <c r="F4" s="6"/>
    </row>
    <row r="5" spans="1:6" ht="30" x14ac:dyDescent="0.25">
      <c r="A5" s="5"/>
      <c r="B5" s="97" t="s">
        <v>349</v>
      </c>
      <c r="C5" s="98" t="s">
        <v>350</v>
      </c>
      <c r="D5" s="99" t="s">
        <v>358</v>
      </c>
      <c r="E5" s="100" t="s">
        <v>9</v>
      </c>
      <c r="F5" s="6"/>
    </row>
    <row r="6" spans="1:6" x14ac:dyDescent="0.25">
      <c r="A6" s="5"/>
      <c r="B6" s="41" t="s">
        <v>357</v>
      </c>
      <c r="C6" s="79">
        <v>1</v>
      </c>
      <c r="D6" s="93">
        <v>1.0000000000000001E-9</v>
      </c>
      <c r="E6" s="85">
        <f>D6*C6</f>
        <v>1.0000000000000001E-9</v>
      </c>
      <c r="F6" s="6"/>
    </row>
    <row r="7" spans="1:6" x14ac:dyDescent="0.25">
      <c r="A7" s="5"/>
      <c r="B7" s="86" t="s">
        <v>351</v>
      </c>
      <c r="C7" s="79">
        <v>1</v>
      </c>
      <c r="D7" s="93">
        <v>1.0000000000000001E-9</v>
      </c>
      <c r="E7" s="85">
        <f t="shared" ref="E7:E17" si="0">D7*C7</f>
        <v>1.0000000000000001E-9</v>
      </c>
      <c r="F7" s="6"/>
    </row>
    <row r="8" spans="1:6" x14ac:dyDescent="0.25">
      <c r="A8" s="5"/>
      <c r="B8" s="86" t="s">
        <v>352</v>
      </c>
      <c r="C8" s="79">
        <v>2</v>
      </c>
      <c r="D8" s="93">
        <v>1.0000000000000001E-9</v>
      </c>
      <c r="E8" s="85">
        <f t="shared" si="0"/>
        <v>2.0000000000000001E-9</v>
      </c>
      <c r="F8" s="6"/>
    </row>
    <row r="9" spans="1:6" x14ac:dyDescent="0.25">
      <c r="A9" s="5"/>
      <c r="B9" s="41" t="s">
        <v>359</v>
      </c>
      <c r="C9" s="79">
        <v>1</v>
      </c>
      <c r="D9" s="93">
        <v>1.0000000000000001E-9</v>
      </c>
      <c r="E9" s="85">
        <f t="shared" si="0"/>
        <v>1.0000000000000001E-9</v>
      </c>
      <c r="F9" s="6"/>
    </row>
    <row r="10" spans="1:6" x14ac:dyDescent="0.25">
      <c r="A10" s="5"/>
      <c r="B10" s="41" t="s">
        <v>353</v>
      </c>
      <c r="C10" s="79">
        <v>1</v>
      </c>
      <c r="D10" s="93">
        <v>1.0000000000000001E-9</v>
      </c>
      <c r="E10" s="85">
        <f t="shared" si="0"/>
        <v>1.0000000000000001E-9</v>
      </c>
      <c r="F10" s="6"/>
    </row>
    <row r="11" spans="1:6" x14ac:dyDescent="0.25">
      <c r="A11" s="5"/>
      <c r="B11" s="86" t="s">
        <v>354</v>
      </c>
      <c r="C11" s="79">
        <v>2</v>
      </c>
      <c r="D11" s="93">
        <v>1.0000000000000001E-9</v>
      </c>
      <c r="E11" s="85">
        <f t="shared" si="0"/>
        <v>2.0000000000000001E-9</v>
      </c>
      <c r="F11" s="6"/>
    </row>
    <row r="12" spans="1:6" x14ac:dyDescent="0.25">
      <c r="A12" s="5"/>
      <c r="B12" s="86" t="s">
        <v>355</v>
      </c>
      <c r="C12" s="79">
        <v>1</v>
      </c>
      <c r="D12" s="93">
        <v>1.0000000000000001E-9</v>
      </c>
      <c r="E12" s="85">
        <f t="shared" si="0"/>
        <v>1.0000000000000001E-9</v>
      </c>
      <c r="F12" s="6"/>
    </row>
    <row r="13" spans="1:6" x14ac:dyDescent="0.25">
      <c r="A13" s="5"/>
      <c r="B13" s="86" t="s">
        <v>356</v>
      </c>
      <c r="C13" s="79">
        <v>4</v>
      </c>
      <c r="D13" s="93">
        <v>1.0000000000000001E-9</v>
      </c>
      <c r="E13" s="85">
        <f t="shared" si="0"/>
        <v>4.0000000000000002E-9</v>
      </c>
      <c r="F13" s="6"/>
    </row>
    <row r="14" spans="1:6" x14ac:dyDescent="0.25">
      <c r="A14" s="5"/>
      <c r="B14" s="96" t="s">
        <v>364</v>
      </c>
      <c r="C14" s="101"/>
      <c r="D14" s="102"/>
      <c r="E14" s="103"/>
      <c r="F14" s="6"/>
    </row>
    <row r="15" spans="1:6" x14ac:dyDescent="0.25">
      <c r="A15" s="5"/>
      <c r="B15" s="41" t="s">
        <v>360</v>
      </c>
      <c r="C15" s="79">
        <v>1</v>
      </c>
      <c r="D15" s="93">
        <v>1.0000000000000001E-9</v>
      </c>
      <c r="E15" s="85">
        <f t="shared" si="0"/>
        <v>1.0000000000000001E-9</v>
      </c>
      <c r="F15" s="6"/>
    </row>
    <row r="16" spans="1:6" x14ac:dyDescent="0.25">
      <c r="A16" s="5"/>
      <c r="B16" s="41" t="s">
        <v>361</v>
      </c>
      <c r="C16" s="79">
        <v>1</v>
      </c>
      <c r="D16" s="93">
        <v>1.0000000000000001E-9</v>
      </c>
      <c r="E16" s="85">
        <f t="shared" si="0"/>
        <v>1.0000000000000001E-9</v>
      </c>
      <c r="F16" s="6"/>
    </row>
    <row r="17" spans="1:6" x14ac:dyDescent="0.25">
      <c r="A17" s="5"/>
      <c r="B17" s="41" t="s">
        <v>362</v>
      </c>
      <c r="C17" s="79">
        <v>1</v>
      </c>
      <c r="D17" s="93">
        <v>1.0000000000000001E-9</v>
      </c>
      <c r="E17" s="85">
        <f t="shared" si="0"/>
        <v>1.0000000000000001E-9</v>
      </c>
      <c r="F17" s="6"/>
    </row>
    <row r="18" spans="1:6" ht="15.75" thickBot="1" x14ac:dyDescent="0.3">
      <c r="A18" s="5"/>
      <c r="B18" s="87"/>
      <c r="C18" s="10"/>
      <c r="D18" s="10"/>
      <c r="E18" s="88"/>
      <c r="F18" s="6"/>
    </row>
    <row r="19" spans="1:6" ht="15.75" thickBot="1" x14ac:dyDescent="0.3">
      <c r="A19" s="5"/>
      <c r="B19" s="89" t="s">
        <v>9</v>
      </c>
      <c r="C19" s="90"/>
      <c r="D19" s="90"/>
      <c r="E19" s="91">
        <f>SUM(E6:E17)</f>
        <v>1.6000000000000001E-8</v>
      </c>
      <c r="F19" s="6"/>
    </row>
    <row r="20" spans="1:6" x14ac:dyDescent="0.25">
      <c r="A20" s="5"/>
      <c r="B20" s="92"/>
      <c r="C20" s="92"/>
      <c r="D20" s="92"/>
      <c r="E20" s="92"/>
      <c r="F20" s="6"/>
    </row>
    <row r="21" spans="1:6" x14ac:dyDescent="0.25">
      <c r="A21" s="5"/>
      <c r="B21" s="92"/>
      <c r="C21" s="92"/>
      <c r="D21" s="92"/>
      <c r="E21" s="92"/>
      <c r="F21" s="6"/>
    </row>
    <row r="22" spans="1:6" x14ac:dyDescent="0.25">
      <c r="A22" s="5"/>
      <c r="B22" s="92"/>
      <c r="C22" s="92"/>
      <c r="D22" s="92"/>
      <c r="E22" s="92"/>
      <c r="F22" s="6"/>
    </row>
    <row r="23" spans="1:6" x14ac:dyDescent="0.25">
      <c r="A23" s="5"/>
      <c r="B23" s="92"/>
      <c r="C23" s="92"/>
      <c r="D23" s="92"/>
      <c r="E23" s="92"/>
      <c r="F23" s="6"/>
    </row>
    <row r="24" spans="1:6" x14ac:dyDescent="0.25">
      <c r="A24" s="5"/>
      <c r="B24" s="92"/>
      <c r="C24" s="92"/>
      <c r="D24" s="92"/>
      <c r="E24" s="92"/>
      <c r="F24" s="6"/>
    </row>
    <row r="25" spans="1:6" x14ac:dyDescent="0.25">
      <c r="A25" s="5"/>
      <c r="B25" s="92"/>
      <c r="C25" s="92"/>
      <c r="D25" s="92"/>
      <c r="E25" s="92"/>
      <c r="F25" s="6"/>
    </row>
    <row r="26" spans="1:6" ht="15.75" thickBot="1" x14ac:dyDescent="0.3">
      <c r="A26" s="7"/>
      <c r="B26" s="8"/>
      <c r="C26" s="8"/>
      <c r="D26" s="8"/>
      <c r="E26" s="8"/>
      <c r="F26" s="9"/>
    </row>
  </sheetData>
  <mergeCells count="1">
    <mergeCell ref="C14:E14"/>
  </mergeCells>
  <conditionalFormatting sqref="D6:D13 D15:D17">
    <cfRule type="cellIs" dxfId="0" priority="1" operator="lessThan">
      <formula>0.000001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Voorblad</vt:lpstr>
      <vt:lpstr>Recapitulatie</vt:lpstr>
      <vt:lpstr>Ruimtestaat</vt:lpstr>
      <vt:lpstr>Glasbewassing</vt:lpstr>
      <vt:lpstr>Periodiek - Vloer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Thijmen Adelaars</dc:creator>
  <cp:lastModifiedBy>Thijmen Adelaars</cp:lastModifiedBy>
  <dcterms:created xsi:type="dcterms:W3CDTF">2024-04-03T18:55:38Z</dcterms:created>
  <dcterms:modified xsi:type="dcterms:W3CDTF">2024-06-27T19:44:52Z</dcterms:modified>
</cp:coreProperties>
</file>