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62" documentId="8_{AB72A088-FF3E-4318-A408-528098D3E8CC}" xr6:coauthVersionLast="47" xr6:coauthVersionMax="47" xr10:uidLastSave="{4F73D0EE-6DED-4F66-AB55-EA3559BF9D4C}"/>
  <bookViews>
    <workbookView xWindow="-108" yWindow="-108" windowWidth="23256" windowHeight="12456" xr2:uid="{00000000-000D-0000-FFFF-FFFF00000000}"/>
  </bookViews>
  <sheets>
    <sheet name="Prijzenblad" sheetId="5" r:id="rId1"/>
  </sheets>
  <definedNames>
    <definedName name="_xlnm.Print_Area" localSheetId="0">Prijzenblad!$A$1:$D$111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 l="1"/>
  <c r="D77" i="5"/>
  <c r="D33" i="5"/>
  <c r="D83" i="5"/>
  <c r="D88" i="5"/>
  <c r="D87" i="5"/>
  <c r="D70" i="5"/>
  <c r="D61" i="5"/>
  <c r="D45" i="5"/>
  <c r="D37" i="5"/>
  <c r="D20" i="5"/>
  <c r="D36" i="5"/>
  <c r="D35" i="5"/>
  <c r="D34" i="5"/>
  <c r="D32" i="5"/>
  <c r="D19" i="5"/>
  <c r="D46" i="5"/>
  <c r="D44" i="5"/>
  <c r="D43" i="5"/>
  <c r="D42" i="5"/>
  <c r="D26" i="5"/>
  <c r="D14" i="5"/>
  <c r="D16" i="5"/>
  <c r="D31" i="5"/>
  <c r="D28" i="5"/>
  <c r="D27" i="5"/>
  <c r="D25" i="5"/>
  <c r="D24" i="5"/>
  <c r="D13" i="5"/>
  <c r="D18" i="5"/>
  <c r="D17" i="5"/>
  <c r="D15" i="5"/>
  <c r="D12" i="5"/>
  <c r="D11" i="5"/>
  <c r="D47" i="5" l="1"/>
  <c r="D89" i="5"/>
  <c r="D92" i="5" s="1"/>
  <c r="D29" i="5"/>
  <c r="D38" i="5"/>
  <c r="D21" i="5"/>
  <c r="D54" i="5" l="1"/>
  <c r="D56" i="5" s="1"/>
  <c r="D63" i="5" s="1"/>
  <c r="D94" i="5" l="1"/>
</calcChain>
</file>

<file path=xl/sharedStrings.xml><?xml version="1.0" encoding="utf-8"?>
<sst xmlns="http://schemas.openxmlformats.org/spreadsheetml/2006/main" count="136" uniqueCount="111">
  <si>
    <t>Bijlage H Prijzenblad</t>
  </si>
  <si>
    <t>Door Inschrijver in te vullen</t>
  </si>
  <si>
    <t>Eventuele toelichting / onderbouwing kosten</t>
  </si>
  <si>
    <t>Implementatiekosten (incl. migratiekosten, inrichtingskosten en projectleiding, enz.)</t>
  </si>
  <si>
    <t>Opleiding / training</t>
  </si>
  <si>
    <t>Vrij in te vullen indien van toepassing</t>
  </si>
  <si>
    <t>JAARLIJKS STRUCTURELE KOSTEN</t>
  </si>
  <si>
    <t>Kosten excl. BTW per jaar</t>
  </si>
  <si>
    <t>Jaarlijkse opleidingskosten</t>
  </si>
  <si>
    <t>eventuele toelichting / onderbouwing kosten</t>
  </si>
  <si>
    <t>NB. Hier mag 0,- euro worden ingevuld indien u geen kosten in rekening wilt brengen</t>
  </si>
  <si>
    <t>Voor akkoord</t>
  </si>
  <si>
    <t>NB.</t>
  </si>
  <si>
    <t>Organisatie</t>
  </si>
  <si>
    <t>Naam rechtsgeldig vertegenwoordiger</t>
  </si>
  <si>
    <t>Functie rechtsgeldig vertegenwoordiger</t>
  </si>
  <si>
    <t>Datum</t>
  </si>
  <si>
    <t>Handtekening</t>
  </si>
  <si>
    <t>Licentiekosten (voor de aangeboden Oplossing)</t>
  </si>
  <si>
    <t xml:space="preserve">Rekenkundig aantal uur per jaar </t>
  </si>
  <si>
    <t>Referentie: 20240428/KB-wma</t>
  </si>
  <si>
    <t xml:space="preserve">Totaal structurele kosten over 4 jaar </t>
  </si>
  <si>
    <t>Totaal licentiekosten over 4 jaar excl. BTW</t>
  </si>
  <si>
    <t>Totaal opleidingskosten over 4 jaar excl. BTW</t>
  </si>
  <si>
    <t>aantal</t>
  </si>
  <si>
    <t>Jaarlijkse structurele kosten voor preventief, perfectief en correctief onderhoud (SLA fee) vanuit een cloud oplossing:</t>
  </si>
  <si>
    <t>Koppeling toegangspoortjes</t>
  </si>
  <si>
    <t>prijs per stuk</t>
  </si>
  <si>
    <t>Implementatie / inrichting cloudoplossing</t>
  </si>
  <si>
    <t xml:space="preserve">Sr Consultancy ondersteuning i.v.m. doorontwikkeling. </t>
  </si>
  <si>
    <t xml:space="preserve">Dienstverlening inzet van een Servicemedewerker (medior consultant) tbv Service Management Ondersteuning (1 dag per maand voor applicatiebeheer ) </t>
  </si>
  <si>
    <t>Flatbedscanners (huidig type Plustec OpticBook A300 Plus), met eigen werkstation</t>
  </si>
  <si>
    <t>omschrijving / type</t>
  </si>
  <si>
    <t>Koppeling met Microsoft Entra ID om KB-medewerkers in te laten loggen op de ‘backend’ van de oplossing.</t>
  </si>
  <si>
    <t>Koppeling met het kassaregister en betaalprovider</t>
  </si>
  <si>
    <t>Werkstations tbv Flatbedscanners</t>
  </si>
  <si>
    <t>Leveren van kassaregistersysteem</t>
  </si>
  <si>
    <t>Inlogmogelijkheid wifi i.s.m. de KB (met gepersonaliseerde toegang -inlog via IAM)</t>
  </si>
  <si>
    <t>Leveren en inrichting kassaregister</t>
  </si>
  <si>
    <t xml:space="preserve">Inrichting en levering publiekswerkplekken (werkstations 32 stuks) hardware en software, en 10 werkstations welke specifiek ingericht worden voor andersoortige onderdelen van de dienstverlening (vrij of beperkt vrij-toegankelijk). </t>
  </si>
  <si>
    <t>kosten en tarieven  inzet voor: adaptief onderhoud en consultancy op verzoek</t>
  </si>
  <si>
    <t>Totaal kosten ondersteuning over 4 jaar  excl. BTW</t>
  </si>
  <si>
    <t>Aan de opgegeven rekenkundige uren inzake inhuur consultancy kunnen geen rechten worden ontleend</t>
  </si>
  <si>
    <t>Hardware aanpassing; In plaats van de gevraagde 3 flatbedscanners met eigen werkstation zouden 2 bookscanners (met externe opslagmogelijkheid) meer aansluiten met de dienstverlening (waarbij de scan gemaakt wordt van ‘bovenaf’). Type bookscanners -CZUR M3000 PRO V2 voor Windows en Mac OS, of vergelijkbaar</t>
  </si>
  <si>
    <t>Kosten jaarlijkse herhaal-/verdiepingstraining voor medewerkers publieksruimten, functioneel beheerders, (key users), 1 dag a 5 personen.</t>
  </si>
  <si>
    <t>Exit kosten bij beëindiging Overeenkomst.</t>
  </si>
  <si>
    <t>overgenomen uit deel kopplingskosten</t>
  </si>
  <si>
    <t xml:space="preserve">Werkstations met CD/CD-rom </t>
  </si>
  <si>
    <t>Betaalmogelijkheden - 6 betaalzuilen</t>
  </si>
  <si>
    <t>Actuele Office versie voor de werkstations (minimaal Word , Excel. PowerPoint. Incl. taalinstellingen, knipprogramma, paint etc., PDF reader, Videoplayer, Adobe digital editons, Kladblok, Wordpad.  En 1 werkstation voor klanten met visuele beperking met software Supernova</t>
  </si>
  <si>
    <t xml:space="preserve">Toegangscontrole software t.b.v. toegangspoorten </t>
  </si>
  <si>
    <t>Voorraad beheersysteem tbv kassaregister, met mogelijkheid QR codes</t>
  </si>
  <si>
    <t>sub totaal Hardware</t>
  </si>
  <si>
    <t>sub totaal Software</t>
  </si>
  <si>
    <r>
      <t>12 werkstations in de studie netwerk zone, 1 werkstation bij DBNL (digitale bieb  voor de Nederlandse letteren), 3 werkstations Delpher, 1 werkstation slechtzienden, 1 werkstation KB/OPC (online publiekscatalogus), 20 werkstations LvN (deel bieb Land van Nederland)– bij balustrade-, 2 werkstations tbv registratie en 2 reserve werkstations).</t>
    </r>
    <r>
      <rPr>
        <b/>
        <sz val="11"/>
        <rFont val="Verdana"/>
        <family val="2"/>
      </rPr>
      <t xml:space="preserve"> De werkstations bestaan uit pc, monitor, toetsenbord, muis en usb aansluitingen</t>
    </r>
  </si>
  <si>
    <t>sub totaal Afschrijving</t>
  </si>
  <si>
    <t>sub totaal Koppelingen</t>
  </si>
  <si>
    <t>Eenmalige aanschaf gevraagde software oplossingen</t>
  </si>
  <si>
    <t>kosten</t>
  </si>
  <si>
    <t>Indien bepaalde regels niet van toepassing zijn, dan hoeven deze niet ingevuld te worden.</t>
  </si>
  <si>
    <t>Alle kosten die betrekking hebben op de Opdracht zoals omschreven in het Beschrijvend document en Programma van Eisen dienen te zijn opgenomen.</t>
  </si>
  <si>
    <t>Koppelingskosten (alle koppelingen zoals opgenomen in de aanbestedingsdocumenten)</t>
  </si>
  <si>
    <t>Eenmalige Exitkosten</t>
  </si>
  <si>
    <t>Sub totaal eenmalige Exit kosten</t>
  </si>
  <si>
    <t>totaal prijs, excl. BTW</t>
  </si>
  <si>
    <t>onderdeel</t>
  </si>
  <si>
    <t>Eenmalige aanschaf gevraagde hardware oplossingen</t>
  </si>
  <si>
    <t>totaal eenmalige kosten</t>
  </si>
  <si>
    <t>EENMALIGE EXIT KOSTEN</t>
  </si>
  <si>
    <t>EENMALIGE KOSTEN IMPLEMENTATIE/MIGRATIE</t>
  </si>
  <si>
    <t>EENMALIGE AANSCHAF HARDWARE, SOFTWARE EN AFSCHRIJVINGEN</t>
  </si>
  <si>
    <t>Subtotaal eenmalige kosten implementatie/migratie excl. BTW</t>
  </si>
  <si>
    <t>Totaal eenmalige aanschaf, hardware, software, migratie/implementatie en koppelingen</t>
  </si>
  <si>
    <t>Licentiekosten februari - april 2025</t>
  </si>
  <si>
    <t>Licentiekosten per jaar vanaf 1 MEI 2025 voor de aangeboden Oplossing deel 44 werkstations</t>
  </si>
  <si>
    <t>JAARLIJKS LICENTIEKOSTEN VOOR WERKSTATIONS EN OVERIGE APPARATUUR</t>
  </si>
  <si>
    <t>JAARLIJKSE INZET SERVICEMEDEWERKER (MEDIOR) EN OP AFROEP CONSULTANCY</t>
  </si>
  <si>
    <t>aantal (rekenkundige) uren</t>
  </si>
  <si>
    <t>JAARLIJKS OPLEIDINGSKOSTEN</t>
  </si>
  <si>
    <t>Uurtarief</t>
  </si>
  <si>
    <t>Totaal jaarlijks terugkerende kosten</t>
  </si>
  <si>
    <t>Structurele kosten dienstverlening. Onder de jaarlijkse structurele kosten verstaat Opdrachtgever alle kosten om de Oplossing te laten werken inclusief de noodzakelijke achterliggende licenties van derden, Cloud kosten / hostingkosten, acceptatie-, helpdesk, mailwisseling, eventueel auditkosten voor ISO normering, het up-to-date houden, veilig houden en het blijvend laten voldoen aan Europese / Nederlandse wet- en regelgeving.</t>
  </si>
  <si>
    <t>opgave kosten alle noodzakelijke koppelingen</t>
  </si>
  <si>
    <t>EENMALIGE KOPPELINGEN</t>
  </si>
  <si>
    <t>herhalingsaanschaf indien binnen 48 maanden de hardware-apparatuur wordt afgeschreven, indien niet van toepassing kan Inschrijver €0,00 ingeven</t>
  </si>
  <si>
    <t>Aantal in te zetten uren/aantal</t>
  </si>
  <si>
    <t>Totaalbedrag eenmalige kosten excl. BTW</t>
  </si>
  <si>
    <t>Totaabedrag  eenmalige kosten excl. BTW</t>
  </si>
  <si>
    <t>Totaal kosten excl. BTW per jaar</t>
  </si>
  <si>
    <t>Inschrijver dient hier een totaal jaarbedrag op te geven</t>
  </si>
  <si>
    <t>Inschrijver dient hier een totaalbedrag op te geven</t>
  </si>
  <si>
    <t>Inschrijver dient hier een uurtarief op te geven</t>
  </si>
  <si>
    <t>Totaal kosten voor gunning (eenmalig en structurele kosten over 48 maanden)</t>
  </si>
  <si>
    <t>Jaarlijkse kosten over een periode van 48 maanden (4 jaar)</t>
  </si>
  <si>
    <t>Licentiekosten Functioneel beheerders vanaf start Overeenkomst (2 key users)</t>
  </si>
  <si>
    <t>Software tbv print- en scanmogelijkheden (Azure VPN)</t>
  </si>
  <si>
    <t>Werkstations</t>
  </si>
  <si>
    <t>Flatbedscanners</t>
  </si>
  <si>
    <t>Pinautomaat</t>
  </si>
  <si>
    <t>Kassaregister</t>
  </si>
  <si>
    <t>Betaalzuilen</t>
  </si>
  <si>
    <t xml:space="preserve">Klantregistratie systeem en Authenticatie voorziening (AV IAM Identity &amp; Access Managementkoppeling) </t>
  </si>
  <si>
    <t>Toelichting: Het is Inschrijvers toegestaan om regels toe te voegen (bij "vrij in te vullen, indien van toepassing ")om kosten te benoemen die niet op één van de bestaande regels ingevuld kunnen worden.</t>
  </si>
  <si>
    <t>Bookscanners</t>
  </si>
  <si>
    <t>Pinautomaat (voor saldo opwaarderen bibliotheekpas) zie pve voor type pas zie Programma van Eisen.</t>
  </si>
  <si>
    <t>inschrijver kan aanvullende kosten opgeven</t>
  </si>
  <si>
    <t>Inschrijver dient hier het aantal koppelingen op te geven en in cel c 42 de kosten voor de koppelingen</t>
  </si>
  <si>
    <t>Inschrijver dient hier het aantal koppelingen op te geven en in cel c 43 de kosten voor de koppelingen</t>
  </si>
  <si>
    <t>Inschrijver dient hier het aantal koppelingen op te geven en in cel c 44 de kosten voor de koppelingen</t>
  </si>
  <si>
    <t>Inschrijver dient hier het aantal koppelingen op te geven en in cel c 45 de kosten voor de koppelingen</t>
  </si>
  <si>
    <t>Toelichting / onderbouwing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</si>
</sst>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5" formatCode="#,##0.00_ ;\-#,##0.00\ "/>
  </numFmts>
  <fonts count="20" x14ac:knownFonts="1">
    <font>
      <sz val="10"/>
      <name val="Arial"/>
    </font>
    <font>
      <sz val="10"/>
      <name val="Arial"/>
      <family val="2"/>
    </font>
    <font>
      <b/>
      <sz val="11"/>
      <name val="Verdana"/>
      <family val="2"/>
    </font>
    <font>
      <sz val="11"/>
      <name val="Verdana"/>
      <family val="2"/>
    </font>
    <font>
      <b/>
      <u/>
      <sz val="11"/>
      <color theme="1"/>
      <name val="Verdana"/>
      <family val="2"/>
    </font>
    <font>
      <i/>
      <sz val="11"/>
      <name val="Verdana"/>
      <family val="2"/>
    </font>
    <font>
      <b/>
      <u/>
      <sz val="11"/>
      <name val="Verdana"/>
      <family val="2"/>
    </font>
    <font>
      <i/>
      <u/>
      <sz val="11"/>
      <name val="Verdana"/>
      <family val="2"/>
    </font>
    <font>
      <sz val="11"/>
      <color theme="0"/>
      <name val="Verdana"/>
      <family val="2"/>
    </font>
    <font>
      <b/>
      <sz val="11"/>
      <color rgb="FFFF0000"/>
      <name val="Verdana"/>
      <family val="2"/>
    </font>
    <font>
      <b/>
      <sz val="11"/>
      <color theme="0"/>
      <name val="Verdana"/>
      <family val="2"/>
    </font>
    <font>
      <sz val="11"/>
      <color theme="1"/>
      <name val="Verdana"/>
      <family val="2"/>
    </font>
    <font>
      <b/>
      <sz val="11"/>
      <color rgb="FF7030A0"/>
      <name val="Verdana"/>
      <family val="2"/>
    </font>
    <font>
      <b/>
      <sz val="14"/>
      <name val="Verdana"/>
      <family val="2"/>
    </font>
    <font>
      <b/>
      <u/>
      <sz val="11"/>
      <color theme="7" tint="-0.249977111117893"/>
      <name val="Verdana"/>
      <family val="2"/>
    </font>
    <font>
      <b/>
      <sz val="11"/>
      <color theme="7" tint="-0.249977111117893"/>
      <name val="Verdana"/>
      <family val="2"/>
    </font>
    <font>
      <b/>
      <u/>
      <sz val="11"/>
      <color rgb="FF7030A0"/>
      <name val="Verdana"/>
      <family val="2"/>
    </font>
    <font>
      <sz val="11"/>
      <color rgb="FF7030A0"/>
      <name val="Verdana"/>
      <family val="2"/>
    </font>
    <font>
      <sz val="18"/>
      <color rgb="FF7030A0"/>
      <name val="Verdana"/>
      <family val="2"/>
    </font>
    <font>
      <b/>
      <sz val="18"/>
      <name val="Verdana"/>
      <family val="2"/>
    </font>
  </fonts>
  <fills count="12">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CBA05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38">
    <xf numFmtId="0" fontId="0" fillId="0" borderId="0" xfId="0"/>
    <xf numFmtId="0" fontId="2" fillId="0" borderId="0" xfId="0" applyFont="1" applyAlignment="1">
      <alignment vertical="center"/>
    </xf>
    <xf numFmtId="0" fontId="2" fillId="0" borderId="0" xfId="0" applyFont="1" applyAlignment="1">
      <alignment vertical="top"/>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4"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44" fontId="3" fillId="5" borderId="2" xfId="1" applyFont="1" applyFill="1" applyBorder="1" applyAlignment="1">
      <alignment horizontal="center" vertical="center" wrapText="1"/>
    </xf>
    <xf numFmtId="44" fontId="3" fillId="7" borderId="2" xfId="1" applyFont="1" applyFill="1" applyBorder="1" applyAlignment="1">
      <alignment horizontal="center" vertical="center" wrapText="1"/>
    </xf>
    <xf numFmtId="44" fontId="3" fillId="5" borderId="1" xfId="1" applyFont="1" applyFill="1" applyBorder="1" applyAlignment="1">
      <alignment vertical="center" wrapText="1"/>
    </xf>
    <xf numFmtId="0" fontId="5" fillId="5" borderId="9" xfId="0" applyFont="1" applyFill="1" applyBorder="1" applyAlignment="1">
      <alignment vertical="center"/>
    </xf>
    <xf numFmtId="44" fontId="3" fillId="5" borderId="1" xfId="1" applyFont="1" applyFill="1" applyBorder="1" applyAlignment="1">
      <alignment vertical="center"/>
    </xf>
    <xf numFmtId="0" fontId="3" fillId="0" borderId="9" xfId="0" applyFont="1" applyBorder="1" applyAlignment="1">
      <alignment vertical="center" wrapText="1"/>
    </xf>
    <xf numFmtId="0" fontId="2" fillId="2" borderId="5" xfId="0" applyFont="1" applyFill="1" applyBorder="1" applyAlignment="1">
      <alignment horizontal="center" vertical="center"/>
    </xf>
    <xf numFmtId="44" fontId="2" fillId="2" borderId="5" xfId="1" applyFont="1" applyFill="1" applyBorder="1" applyAlignment="1">
      <alignment vertical="center"/>
    </xf>
    <xf numFmtId="0" fontId="7" fillId="0" borderId="0" xfId="0" applyFont="1"/>
    <xf numFmtId="0" fontId="2" fillId="0" borderId="0" xfId="0" applyFont="1" applyAlignment="1">
      <alignment horizontal="center"/>
    </xf>
    <xf numFmtId="44" fontId="3" fillId="0" borderId="0" xfId="1" applyFont="1" applyFill="1" applyBorder="1"/>
    <xf numFmtId="0" fontId="3" fillId="0" borderId="9" xfId="0" applyFont="1" applyBorder="1" applyAlignment="1">
      <alignment vertical="center"/>
    </xf>
    <xf numFmtId="0" fontId="2" fillId="0" borderId="0" xfId="0" applyFont="1" applyAlignment="1">
      <alignment horizontal="center" vertical="center"/>
    </xf>
    <xf numFmtId="44" fontId="3" fillId="0" borderId="0" xfId="1" applyFont="1" applyFill="1" applyBorder="1" applyAlignment="1">
      <alignment vertical="center"/>
    </xf>
    <xf numFmtId="0" fontId="3" fillId="0" borderId="17" xfId="0" applyFont="1" applyBorder="1" applyAlignment="1">
      <alignment horizontal="center" vertical="center"/>
    </xf>
    <xf numFmtId="0" fontId="3" fillId="0" borderId="16" xfId="0" applyFont="1" applyBorder="1"/>
    <xf numFmtId="0" fontId="3" fillId="0" borderId="20" xfId="0" applyFont="1" applyBorder="1"/>
    <xf numFmtId="44" fontId="3" fillId="7" borderId="17" xfId="0" applyNumberFormat="1" applyFont="1" applyFill="1" applyBorder="1" applyAlignment="1">
      <alignment horizontal="center" vertical="center"/>
    </xf>
    <xf numFmtId="0" fontId="10" fillId="4" borderId="13" xfId="0" applyFont="1" applyFill="1" applyBorder="1" applyAlignment="1">
      <alignment vertical="center" wrapText="1"/>
    </xf>
    <xf numFmtId="0" fontId="10" fillId="4" borderId="14" xfId="0" applyFont="1" applyFill="1" applyBorder="1" applyAlignment="1">
      <alignment vertical="center" wrapText="1"/>
    </xf>
    <xf numFmtId="0" fontId="9" fillId="0" borderId="0" xfId="0" applyFont="1"/>
    <xf numFmtId="0" fontId="11" fillId="0" borderId="9" xfId="0" applyFont="1" applyBorder="1" applyAlignment="1">
      <alignment horizontal="left" vertical="center" wrapText="1"/>
    </xf>
    <xf numFmtId="0" fontId="3" fillId="5" borderId="1" xfId="0" applyFont="1" applyFill="1" applyBorder="1" applyAlignment="1">
      <alignment vertical="center"/>
    </xf>
    <xf numFmtId="0" fontId="9" fillId="0" borderId="0" xfId="0" applyFont="1" applyAlignment="1">
      <alignment wrapText="1"/>
    </xf>
    <xf numFmtId="0" fontId="11" fillId="0" borderId="11" xfId="0" applyFont="1" applyBorder="1" applyAlignment="1">
      <alignment horizontal="left" vertical="top" wrapText="1"/>
    </xf>
    <xf numFmtId="0" fontId="3" fillId="5" borderId="17" xfId="0" applyFont="1" applyFill="1" applyBorder="1" applyAlignment="1">
      <alignment horizontal="center" vertical="center" wrapText="1"/>
    </xf>
    <xf numFmtId="0" fontId="3" fillId="0" borderId="9" xfId="0" applyFont="1" applyBorder="1"/>
    <xf numFmtId="0" fontId="3" fillId="0" borderId="9" xfId="0" applyFont="1" applyBorder="1" applyAlignment="1">
      <alignment wrapText="1"/>
    </xf>
    <xf numFmtId="0" fontId="3" fillId="0" borderId="31" xfId="0" applyFont="1" applyBorder="1" applyAlignment="1">
      <alignment vertical="center" wrapText="1"/>
    </xf>
    <xf numFmtId="44" fontId="3" fillId="5" borderId="12" xfId="1" applyFont="1" applyFill="1" applyBorder="1" applyAlignment="1">
      <alignment vertical="center" wrapText="1"/>
    </xf>
    <xf numFmtId="44" fontId="3" fillId="7" borderId="32" xfId="1" applyFont="1" applyFill="1" applyBorder="1" applyAlignment="1">
      <alignment horizontal="center" vertical="center" wrapText="1"/>
    </xf>
    <xf numFmtId="0" fontId="3" fillId="0" borderId="33" xfId="0" applyFont="1" applyBorder="1" applyAlignment="1">
      <alignment vertical="top" wrapText="1"/>
    </xf>
    <xf numFmtId="0" fontId="3" fillId="0" borderId="28" xfId="0" applyFont="1" applyBorder="1" applyAlignment="1">
      <alignment horizontal="center" vertical="center"/>
    </xf>
    <xf numFmtId="44" fontId="3" fillId="5" borderId="4" xfId="1" applyFont="1" applyFill="1" applyBorder="1" applyAlignment="1">
      <alignment horizontal="center" vertical="center" wrapText="1"/>
    </xf>
    <xf numFmtId="44" fontId="3" fillId="7" borderId="4" xfId="1" applyFont="1" applyFill="1" applyBorder="1" applyAlignment="1">
      <alignment horizontal="center" vertical="center" wrapText="1"/>
    </xf>
    <xf numFmtId="0" fontId="3" fillId="5" borderId="34" xfId="0" applyFont="1" applyFill="1" applyBorder="1" applyAlignment="1">
      <alignment horizontal="center" vertical="center" wrapText="1"/>
    </xf>
    <xf numFmtId="0" fontId="2" fillId="8" borderId="2" xfId="0" applyFont="1" applyFill="1" applyBorder="1" applyAlignment="1">
      <alignment horizontal="center"/>
    </xf>
    <xf numFmtId="0" fontId="2" fillId="8" borderId="29" xfId="0" applyFont="1" applyFill="1" applyBorder="1" applyAlignment="1">
      <alignment horizontal="center"/>
    </xf>
    <xf numFmtId="0" fontId="2" fillId="8" borderId="10" xfId="0" applyFont="1" applyFill="1" applyBorder="1" applyAlignment="1">
      <alignment horizontal="center"/>
    </xf>
    <xf numFmtId="44" fontId="3" fillId="7" borderId="1" xfId="1" applyFont="1" applyFill="1" applyBorder="1" applyAlignment="1">
      <alignment horizontal="center" vertical="center" wrapText="1"/>
    </xf>
    <xf numFmtId="0" fontId="12" fillId="6" borderId="0" xfId="0" applyFont="1" applyFill="1" applyAlignment="1">
      <alignment horizontal="center"/>
    </xf>
    <xf numFmtId="0" fontId="12" fillId="6" borderId="20" xfId="0" applyFont="1" applyFill="1" applyBorder="1" applyAlignment="1">
      <alignment horizontal="center"/>
    </xf>
    <xf numFmtId="0" fontId="3" fillId="2" borderId="29" xfId="0" applyFont="1" applyFill="1" applyBorder="1" applyAlignment="1">
      <alignment horizontal="center" vertical="center"/>
    </xf>
    <xf numFmtId="44" fontId="3" fillId="2" borderId="29" xfId="1" applyFont="1" applyFill="1" applyBorder="1" applyAlignment="1">
      <alignment vertical="center" wrapText="1"/>
    </xf>
    <xf numFmtId="0" fontId="3" fillId="2" borderId="10" xfId="0" applyFont="1" applyFill="1" applyBorder="1" applyAlignment="1">
      <alignment horizontal="center" vertical="center" wrapText="1"/>
    </xf>
    <xf numFmtId="0" fontId="2" fillId="2" borderId="21" xfId="0" applyFont="1" applyFill="1" applyBorder="1" applyAlignment="1">
      <alignment horizontal="right" vertical="center"/>
    </xf>
    <xf numFmtId="44" fontId="2" fillId="2" borderId="29" xfId="1" applyFont="1" applyFill="1" applyBorder="1" applyAlignment="1">
      <alignment horizontal="center" vertical="center" wrapText="1"/>
    </xf>
    <xf numFmtId="0" fontId="2" fillId="0" borderId="0" xfId="0" applyFont="1"/>
    <xf numFmtId="165" fontId="3" fillId="5" borderId="2" xfId="1" applyNumberFormat="1" applyFont="1" applyFill="1" applyBorder="1" applyAlignment="1">
      <alignment horizontal="center" vertical="center" wrapText="1"/>
    </xf>
    <xf numFmtId="44" fontId="2" fillId="2" borderId="15" xfId="1" applyFont="1" applyFill="1" applyBorder="1" applyAlignment="1">
      <alignment horizontal="left" vertical="center"/>
    </xf>
    <xf numFmtId="44" fontId="2" fillId="2" borderId="5" xfId="1" applyFont="1" applyFill="1" applyBorder="1" applyAlignment="1">
      <alignment horizontal="center" vertical="center"/>
    </xf>
    <xf numFmtId="0" fontId="3" fillId="2" borderId="23" xfId="0" applyFont="1" applyFill="1" applyBorder="1"/>
    <xf numFmtId="0" fontId="2" fillId="2" borderId="36" xfId="0" applyFont="1" applyFill="1" applyBorder="1" applyAlignment="1">
      <alignment horizontal="right" vertical="center"/>
    </xf>
    <xf numFmtId="0" fontId="3" fillId="2" borderId="37" xfId="0" applyFont="1" applyFill="1" applyBorder="1" applyAlignment="1">
      <alignment horizontal="center" vertical="center"/>
    </xf>
    <xf numFmtId="44" fontId="3" fillId="2" borderId="37" xfId="1" applyFont="1" applyFill="1" applyBorder="1" applyAlignment="1">
      <alignment vertical="center" wrapText="1"/>
    </xf>
    <xf numFmtId="44" fontId="2" fillId="2" borderId="37" xfId="1" applyFont="1" applyFill="1" applyBorder="1" applyAlignment="1">
      <alignment horizontal="center" vertical="center" wrapText="1"/>
    </xf>
    <xf numFmtId="0" fontId="3" fillId="2" borderId="38" xfId="0" applyFont="1" applyFill="1" applyBorder="1" applyAlignment="1">
      <alignment horizontal="center" vertical="center" wrapText="1"/>
    </xf>
    <xf numFmtId="44" fontId="3" fillId="5" borderId="2" xfId="1" applyFont="1" applyFill="1" applyBorder="1" applyAlignment="1">
      <alignment vertical="center" wrapText="1"/>
    </xf>
    <xf numFmtId="0" fontId="6" fillId="6" borderId="13" xfId="0" applyFont="1" applyFill="1" applyBorder="1" applyAlignment="1">
      <alignment vertical="center"/>
    </xf>
    <xf numFmtId="0" fontId="13" fillId="9" borderId="15" xfId="0" applyFont="1" applyFill="1" applyBorder="1" applyAlignment="1">
      <alignment horizontal="left" vertical="top"/>
    </xf>
    <xf numFmtId="44" fontId="2" fillId="9" borderId="5" xfId="1" applyFont="1" applyFill="1" applyBorder="1" applyAlignment="1">
      <alignment horizontal="center" vertical="center"/>
    </xf>
    <xf numFmtId="0" fontId="2" fillId="9" borderId="5" xfId="0" applyFont="1" applyFill="1" applyBorder="1" applyAlignment="1">
      <alignment horizontal="center" vertical="center"/>
    </xf>
    <xf numFmtId="0" fontId="2" fillId="2" borderId="43" xfId="0" applyFont="1" applyFill="1" applyBorder="1" applyAlignment="1">
      <alignment horizontal="center" vertical="center"/>
    </xf>
    <xf numFmtId="0" fontId="6" fillId="6" borderId="19" xfId="0" applyFont="1" applyFill="1" applyBorder="1" applyAlignment="1">
      <alignment horizontal="center" vertical="center" wrapText="1"/>
    </xf>
    <xf numFmtId="44" fontId="3" fillId="0" borderId="1" xfId="0" applyNumberFormat="1" applyFont="1" applyBorder="1" applyAlignment="1">
      <alignment horizontal="center" vertical="center"/>
    </xf>
    <xf numFmtId="0" fontId="6" fillId="6" borderId="1" xfId="0" applyFont="1" applyFill="1" applyBorder="1" applyAlignment="1">
      <alignment vertical="center"/>
    </xf>
    <xf numFmtId="0" fontId="6" fillId="6" borderId="1" xfId="0" applyFont="1" applyFill="1" applyBorder="1" applyAlignment="1">
      <alignment horizontal="center" vertical="center" wrapText="1"/>
    </xf>
    <xf numFmtId="0" fontId="6" fillId="6" borderId="9" xfId="0" applyFont="1" applyFill="1" applyBorder="1" applyAlignment="1">
      <alignment vertical="center"/>
    </xf>
    <xf numFmtId="0" fontId="6" fillId="6" borderId="17" xfId="0" applyFont="1" applyFill="1" applyBorder="1" applyAlignment="1">
      <alignment vertical="center"/>
    </xf>
    <xf numFmtId="0" fontId="2" fillId="2" borderId="11" xfId="0" applyFont="1" applyFill="1" applyBorder="1" applyAlignment="1">
      <alignment horizontal="center" vertical="center"/>
    </xf>
    <xf numFmtId="44" fontId="2" fillId="2" borderId="12" xfId="1" applyFont="1" applyFill="1" applyBorder="1" applyAlignment="1">
      <alignment vertical="center"/>
    </xf>
    <xf numFmtId="44" fontId="2" fillId="2" borderId="18" xfId="1" applyFont="1" applyFill="1" applyBorder="1" applyAlignment="1">
      <alignment vertical="center"/>
    </xf>
    <xf numFmtId="0" fontId="14" fillId="6" borderId="8" xfId="0" applyFont="1" applyFill="1" applyBorder="1" applyAlignment="1">
      <alignment vertical="center"/>
    </xf>
    <xf numFmtId="0" fontId="14" fillId="6" borderId="6" xfId="0" applyFont="1" applyFill="1" applyBorder="1" applyAlignment="1">
      <alignment vertical="center"/>
    </xf>
    <xf numFmtId="0" fontId="14" fillId="6" borderId="27" xfId="0" applyFont="1" applyFill="1" applyBorder="1" applyAlignment="1">
      <alignment horizontal="center" vertical="center"/>
    </xf>
    <xf numFmtId="0" fontId="14" fillId="6" borderId="7" xfId="0" applyFont="1" applyFill="1" applyBorder="1" applyAlignment="1">
      <alignment vertical="center"/>
    </xf>
    <xf numFmtId="0" fontId="15" fillId="6" borderId="35" xfId="0" applyFont="1" applyFill="1" applyBorder="1" applyAlignment="1">
      <alignment horizontal="center"/>
    </xf>
    <xf numFmtId="0" fontId="14" fillId="6" borderId="19" xfId="0" applyFont="1" applyFill="1" applyBorder="1" applyAlignment="1">
      <alignment vertical="center"/>
    </xf>
    <xf numFmtId="44" fontId="13" fillId="9" borderId="5" xfId="1" applyFont="1" applyFill="1" applyBorder="1" applyAlignment="1">
      <alignment horizontal="center" vertical="center"/>
    </xf>
    <xf numFmtId="0" fontId="13" fillId="9" borderId="5" xfId="0" applyFont="1" applyFill="1" applyBorder="1" applyAlignment="1">
      <alignment horizontal="center" vertical="center"/>
    </xf>
    <xf numFmtId="0" fontId="16" fillId="6" borderId="13" xfId="0" applyFont="1" applyFill="1" applyBorder="1" applyAlignment="1">
      <alignment vertical="center" wrapText="1"/>
    </xf>
    <xf numFmtId="0" fontId="16" fillId="6" borderId="19" xfId="0" applyFont="1" applyFill="1" applyBorder="1" applyAlignment="1">
      <alignment vertical="center"/>
    </xf>
    <xf numFmtId="0" fontId="16" fillId="6" borderId="7" xfId="0" applyFont="1" applyFill="1" applyBorder="1" applyAlignment="1">
      <alignment vertical="center"/>
    </xf>
    <xf numFmtId="0" fontId="16" fillId="6" borderId="13" xfId="0" applyFont="1" applyFill="1" applyBorder="1" applyAlignment="1">
      <alignment vertical="center"/>
    </xf>
    <xf numFmtId="0" fontId="16" fillId="6" borderId="19" xfId="0" applyFont="1" applyFill="1" applyBorder="1" applyAlignment="1">
      <alignment horizontal="center" vertical="center" wrapText="1"/>
    </xf>
    <xf numFmtId="0" fontId="16" fillId="6" borderId="8" xfId="0" applyFont="1" applyFill="1" applyBorder="1" applyAlignment="1">
      <alignment vertical="center"/>
    </xf>
    <xf numFmtId="0" fontId="3" fillId="8" borderId="0" xfId="0" applyFont="1" applyFill="1"/>
    <xf numFmtId="0" fontId="3" fillId="7" borderId="34" xfId="0" applyFont="1" applyFill="1" applyBorder="1" applyAlignment="1">
      <alignment vertical="center" wrapText="1"/>
    </xf>
    <xf numFmtId="0" fontId="17" fillId="6" borderId="0" xfId="0" applyFont="1" applyFill="1"/>
    <xf numFmtId="0" fontId="3" fillId="2" borderId="38" xfId="0" applyFont="1" applyFill="1" applyBorder="1" applyAlignment="1">
      <alignment vertical="center" wrapText="1"/>
    </xf>
    <xf numFmtId="0" fontId="3" fillId="7" borderId="17" xfId="0" applyFont="1" applyFill="1" applyBorder="1" applyAlignment="1">
      <alignment vertical="center" wrapText="1"/>
    </xf>
    <xf numFmtId="0" fontId="14" fillId="6" borderId="26" xfId="0" applyFont="1" applyFill="1" applyBorder="1" applyAlignment="1">
      <alignment vertical="center"/>
    </xf>
    <xf numFmtId="0" fontId="9" fillId="0" borderId="25" xfId="0" applyFont="1" applyBorder="1" applyAlignment="1">
      <alignment horizontal="center" vertical="center" wrapText="1"/>
    </xf>
    <xf numFmtId="0" fontId="17" fillId="0" borderId="0" xfId="0" applyFont="1"/>
    <xf numFmtId="0" fontId="18" fillId="10" borderId="0" xfId="0" applyFont="1" applyFill="1"/>
    <xf numFmtId="44" fontId="19" fillId="10" borderId="5" xfId="1" applyFont="1" applyFill="1" applyBorder="1" applyAlignment="1">
      <alignment horizontal="center" vertical="center"/>
    </xf>
    <xf numFmtId="0" fontId="19" fillId="10" borderId="5" xfId="0" applyFont="1" applyFill="1" applyBorder="1" applyAlignment="1">
      <alignment horizontal="center" vertical="center"/>
    </xf>
    <xf numFmtId="0" fontId="19" fillId="10" borderId="15" xfId="0" applyFont="1" applyFill="1" applyBorder="1" applyAlignment="1">
      <alignment horizontal="left" vertical="top" wrapText="1"/>
    </xf>
    <xf numFmtId="0" fontId="19" fillId="0" borderId="0" xfId="0" applyFont="1" applyAlignment="1">
      <alignment vertical="center"/>
    </xf>
    <xf numFmtId="0" fontId="3" fillId="11" borderId="9" xfId="0" applyFont="1" applyFill="1" applyBorder="1" applyAlignment="1">
      <alignment vertical="center" wrapText="1"/>
    </xf>
    <xf numFmtId="0" fontId="8" fillId="3" borderId="15" xfId="0" applyFont="1" applyFill="1" applyBorder="1" applyAlignment="1">
      <alignment horizontal="center"/>
    </xf>
    <xf numFmtId="0" fontId="8" fillId="3" borderId="24" xfId="0" applyFont="1" applyFill="1" applyBorder="1" applyAlignment="1">
      <alignment horizontal="center"/>
    </xf>
    <xf numFmtId="0" fontId="8" fillId="3" borderId="25" xfId="0" applyFont="1" applyFill="1" applyBorder="1" applyAlignment="1">
      <alignment horizontal="center"/>
    </xf>
    <xf numFmtId="0" fontId="8" fillId="3" borderId="44" xfId="0" applyFont="1" applyFill="1" applyBorder="1" applyAlignment="1">
      <alignment horizontal="center"/>
    </xf>
    <xf numFmtId="0" fontId="8" fillId="3" borderId="19" xfId="0" applyFont="1" applyFill="1" applyBorder="1" applyAlignment="1">
      <alignment horizontal="center"/>
    </xf>
    <xf numFmtId="0" fontId="8" fillId="3" borderId="26" xfId="0" applyFont="1" applyFill="1" applyBorder="1" applyAlignment="1">
      <alignment horizontal="center"/>
    </xf>
    <xf numFmtId="0" fontId="2" fillId="9" borderId="15" xfId="0" applyFont="1" applyFill="1" applyBorder="1" applyAlignment="1">
      <alignment horizontal="center" vertical="center"/>
    </xf>
    <xf numFmtId="0" fontId="2" fillId="9" borderId="25"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40" xfId="0" applyFont="1" applyFill="1" applyBorder="1" applyAlignment="1">
      <alignment horizontal="center" vertical="center"/>
    </xf>
    <xf numFmtId="0" fontId="6" fillId="8" borderId="41" xfId="0" applyFont="1" applyFill="1" applyBorder="1" applyAlignment="1">
      <alignment horizontal="center" vertical="center"/>
    </xf>
    <xf numFmtId="0" fontId="6" fillId="8" borderId="42" xfId="0" applyFont="1" applyFill="1" applyBorder="1" applyAlignment="1">
      <alignment horizontal="center" vertical="center"/>
    </xf>
    <xf numFmtId="0" fontId="19" fillId="10" borderId="15" xfId="0" applyFont="1" applyFill="1" applyBorder="1" applyAlignment="1">
      <alignment horizontal="center" vertical="center"/>
    </xf>
    <xf numFmtId="0" fontId="19" fillId="10" borderId="2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16" fillId="6" borderId="13"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12" fillId="6" borderId="21" xfId="0" applyFont="1" applyFill="1" applyBorder="1" applyAlignment="1">
      <alignment horizontal="center"/>
    </xf>
    <xf numFmtId="0" fontId="12" fillId="6" borderId="29" xfId="0" applyFont="1" applyFill="1" applyBorder="1" applyAlignment="1">
      <alignment horizontal="center"/>
    </xf>
    <xf numFmtId="0" fontId="8" fillId="3" borderId="13" xfId="0" applyFont="1" applyFill="1" applyBorder="1" applyAlignment="1">
      <alignment horizontal="center"/>
    </xf>
    <xf numFmtId="0" fontId="8" fillId="3" borderId="22" xfId="0" applyFont="1" applyFill="1" applyBorder="1" applyAlignment="1">
      <alignment horizontal="center"/>
    </xf>
    <xf numFmtId="0" fontId="8" fillId="3" borderId="14" xfId="0" applyFont="1" applyFill="1" applyBorder="1" applyAlignment="1">
      <alignment horizontal="center"/>
    </xf>
    <xf numFmtId="0" fontId="18" fillId="10" borderId="45" xfId="0" applyFont="1" applyFill="1" applyBorder="1" applyAlignment="1">
      <alignment horizontal="center"/>
    </xf>
    <xf numFmtId="0" fontId="2" fillId="5" borderId="2" xfId="0" applyFont="1" applyFill="1" applyBorder="1" applyAlignment="1">
      <alignment horizontal="left"/>
    </xf>
    <xf numFmtId="0" fontId="2" fillId="5" borderId="3" xfId="0" applyFont="1" applyFill="1" applyBorder="1" applyAlignment="1">
      <alignment horizontal="left"/>
    </xf>
    <xf numFmtId="0" fontId="12" fillId="6" borderId="10" xfId="0" applyFont="1" applyFill="1" applyBorder="1" applyAlignment="1">
      <alignment horizontal="center"/>
    </xf>
  </cellXfs>
  <cellStyles count="2">
    <cellStyle name="Standaard" xfId="0" builtinId="0"/>
    <cellStyle name="Valuta" xfId="1" builtinId="4"/>
  </cellStyles>
  <dxfs count="0"/>
  <tableStyles count="0" defaultTableStyle="TableStyleMedium9" defaultPivotStyle="PivotStyleLight16"/>
  <colors>
    <mruColors>
      <color rgb="FF0000FF"/>
      <color rgb="FF66FF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486833</xdr:colOff>
      <xdr:row>1</xdr:row>
      <xdr:rowOff>84667</xdr:rowOff>
    </xdr:from>
    <xdr:to>
      <xdr:col>4</xdr:col>
      <xdr:colOff>2547460</xdr:colOff>
      <xdr:row>3</xdr:row>
      <xdr:rowOff>110627</xdr:rowOff>
    </xdr:to>
    <xdr:pic>
      <xdr:nvPicPr>
        <xdr:cNvPr id="2" name="Afbeelding 1">
          <a:extLst>
            <a:ext uri="{FF2B5EF4-FFF2-40B4-BE49-F238E27FC236}">
              <a16:creationId xmlns:a16="http://schemas.microsoft.com/office/drawing/2014/main" id="{1A363B91-6BAD-6AF8-17E3-2D7AE9544764}"/>
            </a:ext>
          </a:extLst>
        </xdr:cNvPr>
        <xdr:cNvPicPr>
          <a:picLocks noChangeAspect="1"/>
        </xdr:cNvPicPr>
      </xdr:nvPicPr>
      <xdr:blipFill>
        <a:blip xmlns:r="http://schemas.openxmlformats.org/officeDocument/2006/relationships" r:embed="rId1"/>
        <a:stretch>
          <a:fillRect/>
        </a:stretch>
      </xdr:blipFill>
      <xdr:spPr>
        <a:xfrm>
          <a:off x="21674666" y="328084"/>
          <a:ext cx="2060627" cy="5974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01"/>
  <sheetViews>
    <sheetView tabSelected="1" zoomScale="50" zoomScaleNormal="50" zoomScaleSheetLayoutView="100" workbookViewId="0"/>
  </sheetViews>
  <sheetFormatPr defaultColWidth="8.77734375" defaultRowHeight="13.8" x14ac:dyDescent="0.25"/>
  <cols>
    <col min="1" max="1" width="130.44140625" style="5" customWidth="1"/>
    <col min="2" max="2" width="51.44140625" style="5" customWidth="1"/>
    <col min="3" max="3" width="48.21875" style="5" customWidth="1"/>
    <col min="4" max="4" width="73.21875" style="5" customWidth="1"/>
    <col min="5" max="5" width="63.77734375" style="7" bestFit="1" customWidth="1"/>
    <col min="6" max="9" width="13" style="5" customWidth="1"/>
    <col min="10" max="10" width="23.5546875" style="5" customWidth="1"/>
    <col min="11" max="16384" width="8.77734375" style="5"/>
  </cols>
  <sheetData>
    <row r="1" spans="1:5" s="3" customFormat="1" ht="29.55" customHeight="1" x14ac:dyDescent="0.25">
      <c r="A1" s="107" t="s">
        <v>0</v>
      </c>
      <c r="B1" s="2"/>
      <c r="C1" s="2"/>
      <c r="E1" s="4"/>
    </row>
    <row r="2" spans="1:5" s="3" customFormat="1" ht="21" customHeight="1" x14ac:dyDescent="0.25">
      <c r="A2" s="1" t="s">
        <v>20</v>
      </c>
      <c r="B2" s="2"/>
      <c r="C2" s="2"/>
      <c r="E2" s="4"/>
    </row>
    <row r="3" spans="1:5" ht="24" customHeight="1" x14ac:dyDescent="0.25">
      <c r="A3" s="135" t="s">
        <v>1</v>
      </c>
      <c r="B3" s="136"/>
      <c r="D3" s="6"/>
    </row>
    <row r="4" spans="1:5" ht="24" customHeight="1" x14ac:dyDescent="0.25">
      <c r="A4" s="5" t="s">
        <v>102</v>
      </c>
      <c r="D4" s="6"/>
    </row>
    <row r="5" spans="1:5" ht="24" customHeight="1" x14ac:dyDescent="0.25">
      <c r="A5" s="5" t="s">
        <v>59</v>
      </c>
      <c r="D5" s="6"/>
    </row>
    <row r="6" spans="1:5" ht="24" customHeight="1" x14ac:dyDescent="0.25">
      <c r="A6" s="56" t="s">
        <v>60</v>
      </c>
      <c r="D6" s="6"/>
    </row>
    <row r="7" spans="1:5" ht="26.1" customHeight="1" x14ac:dyDescent="0.35">
      <c r="A7" s="134" t="s">
        <v>70</v>
      </c>
      <c r="B7" s="134"/>
      <c r="C7" s="134"/>
      <c r="D7" s="134"/>
      <c r="E7" s="134"/>
    </row>
    <row r="8" spans="1:5" ht="26.1" customHeight="1" x14ac:dyDescent="0.25">
      <c r="A8" s="129" t="s">
        <v>66</v>
      </c>
      <c r="B8" s="130"/>
      <c r="C8" s="130"/>
      <c r="D8" s="130"/>
      <c r="E8" s="137"/>
    </row>
    <row r="9" spans="1:5" ht="26.1" customHeight="1" thickBot="1" x14ac:dyDescent="0.3">
      <c r="A9" s="85" t="s">
        <v>65</v>
      </c>
      <c r="B9" s="49" t="s">
        <v>24</v>
      </c>
      <c r="C9" s="49" t="s">
        <v>27</v>
      </c>
      <c r="D9" s="49" t="s">
        <v>64</v>
      </c>
      <c r="E9" s="50" t="s">
        <v>32</v>
      </c>
    </row>
    <row r="10" spans="1:5" ht="55.2" x14ac:dyDescent="0.25">
      <c r="A10" s="108" t="s">
        <v>54</v>
      </c>
      <c r="B10" s="45"/>
      <c r="C10" s="46"/>
      <c r="D10" s="46"/>
      <c r="E10" s="47"/>
    </row>
    <row r="11" spans="1:5" ht="27.6" x14ac:dyDescent="0.25">
      <c r="A11" s="40" t="s">
        <v>39</v>
      </c>
      <c r="B11" s="41">
        <v>42</v>
      </c>
      <c r="C11" s="42">
        <v>0</v>
      </c>
      <c r="D11" s="43">
        <f>SUM(C11*B11)</f>
        <v>0</v>
      </c>
      <c r="E11" s="44"/>
    </row>
    <row r="12" spans="1:5" ht="27.45" customHeight="1" x14ac:dyDescent="0.25">
      <c r="A12" s="14" t="s">
        <v>47</v>
      </c>
      <c r="B12" s="8">
        <v>2</v>
      </c>
      <c r="C12" s="9">
        <v>0</v>
      </c>
      <c r="D12" s="10">
        <f t="shared" ref="D12:D18" si="0">SUM(C12*B12)</f>
        <v>0</v>
      </c>
      <c r="E12" s="34"/>
    </row>
    <row r="13" spans="1:5" ht="27.45" customHeight="1" x14ac:dyDescent="0.25">
      <c r="A13" s="14" t="s">
        <v>31</v>
      </c>
      <c r="B13" s="8">
        <v>3</v>
      </c>
      <c r="C13" s="9">
        <v>0</v>
      </c>
      <c r="D13" s="10">
        <f t="shared" ref="D13" si="1">SUM(C13*B13)</f>
        <v>0</v>
      </c>
      <c r="E13" s="34"/>
    </row>
    <row r="14" spans="1:5" ht="27.45" customHeight="1" x14ac:dyDescent="0.25">
      <c r="A14" s="14" t="s">
        <v>35</v>
      </c>
      <c r="B14" s="8">
        <v>3</v>
      </c>
      <c r="C14" s="9">
        <v>0</v>
      </c>
      <c r="D14" s="10">
        <f t="shared" ref="D14" si="2">SUM(C14*B14)</f>
        <v>0</v>
      </c>
      <c r="E14" s="34"/>
    </row>
    <row r="15" spans="1:5" ht="26.1" customHeight="1" x14ac:dyDescent="0.25">
      <c r="A15" s="35" t="s">
        <v>48</v>
      </c>
      <c r="B15" s="8">
        <v>6</v>
      </c>
      <c r="C15" s="9">
        <v>0</v>
      </c>
      <c r="D15" s="10">
        <f t="shared" si="0"/>
        <v>0</v>
      </c>
      <c r="E15" s="34"/>
    </row>
    <row r="16" spans="1:5" ht="26.1" customHeight="1" x14ac:dyDescent="0.25">
      <c r="A16" s="35" t="s">
        <v>104</v>
      </c>
      <c r="B16" s="8">
        <v>1</v>
      </c>
      <c r="C16" s="9">
        <v>0</v>
      </c>
      <c r="D16" s="10">
        <f t="shared" ref="D16" si="3">SUM(C16*B16)</f>
        <v>0</v>
      </c>
      <c r="E16" s="34"/>
    </row>
    <row r="17" spans="1:5" ht="26.1" customHeight="1" x14ac:dyDescent="0.25">
      <c r="A17" s="35" t="s">
        <v>38</v>
      </c>
      <c r="B17" s="8">
        <v>1</v>
      </c>
      <c r="C17" s="9">
        <v>0</v>
      </c>
      <c r="D17" s="10">
        <f t="shared" si="0"/>
        <v>0</v>
      </c>
      <c r="E17" s="34"/>
    </row>
    <row r="18" spans="1:5" ht="41.4" x14ac:dyDescent="0.25">
      <c r="A18" s="36" t="s">
        <v>43</v>
      </c>
      <c r="B18" s="8">
        <v>2</v>
      </c>
      <c r="C18" s="9">
        <v>0</v>
      </c>
      <c r="D18" s="10">
        <f t="shared" si="0"/>
        <v>0</v>
      </c>
      <c r="E18" s="34"/>
    </row>
    <row r="19" spans="1:5" ht="26.1" customHeight="1" x14ac:dyDescent="0.25">
      <c r="A19" s="24" t="s">
        <v>36</v>
      </c>
      <c r="B19" s="8">
        <v>1</v>
      </c>
      <c r="C19" s="9">
        <v>0</v>
      </c>
      <c r="D19" s="10">
        <f t="shared" ref="D19:D20" si="4">SUM(C19*B19)</f>
        <v>0</v>
      </c>
      <c r="E19" s="34"/>
    </row>
    <row r="20" spans="1:5" ht="26.1" customHeight="1" x14ac:dyDescent="0.25">
      <c r="A20" s="12" t="s">
        <v>5</v>
      </c>
      <c r="B20" s="57">
        <v>0</v>
      </c>
      <c r="C20" s="11">
        <v>0</v>
      </c>
      <c r="D20" s="10">
        <f t="shared" si="4"/>
        <v>0</v>
      </c>
      <c r="E20" s="34"/>
    </row>
    <row r="21" spans="1:5" ht="26.1" customHeight="1" x14ac:dyDescent="0.25">
      <c r="A21" s="54" t="s">
        <v>52</v>
      </c>
      <c r="B21" s="51"/>
      <c r="C21" s="52"/>
      <c r="D21" s="55">
        <f>SUM(D11:D20)</f>
        <v>0</v>
      </c>
      <c r="E21" s="53"/>
    </row>
    <row r="22" spans="1:5" ht="26.1" customHeight="1" x14ac:dyDescent="0.25">
      <c r="A22" s="129" t="s">
        <v>57</v>
      </c>
      <c r="B22" s="130"/>
      <c r="C22" s="130"/>
      <c r="D22" s="130"/>
      <c r="E22" s="50" t="s">
        <v>32</v>
      </c>
    </row>
    <row r="23" spans="1:5" ht="41.4" x14ac:dyDescent="0.25">
      <c r="A23" s="37" t="s">
        <v>49</v>
      </c>
      <c r="B23" s="57">
        <v>0</v>
      </c>
      <c r="C23" s="11">
        <v>0</v>
      </c>
      <c r="D23" s="10">
        <f>SUM(C23*B23)</f>
        <v>0</v>
      </c>
      <c r="E23" s="34"/>
    </row>
    <row r="24" spans="1:5" ht="26.1" customHeight="1" x14ac:dyDescent="0.25">
      <c r="A24" s="35" t="s">
        <v>37</v>
      </c>
      <c r="B24" s="57">
        <v>0</v>
      </c>
      <c r="C24" s="11">
        <v>0</v>
      </c>
      <c r="D24" s="10">
        <f t="shared" ref="D24:D27" si="5">SUM(C24*B24)</f>
        <v>0</v>
      </c>
      <c r="E24" s="34"/>
    </row>
    <row r="25" spans="1:5" ht="26.1" customHeight="1" x14ac:dyDescent="0.25">
      <c r="A25" s="35" t="s">
        <v>50</v>
      </c>
      <c r="B25" s="57">
        <v>0</v>
      </c>
      <c r="C25" s="11">
        <v>0</v>
      </c>
      <c r="D25" s="10">
        <f t="shared" si="5"/>
        <v>0</v>
      </c>
      <c r="E25" s="34"/>
    </row>
    <row r="26" spans="1:5" ht="26.1" customHeight="1" x14ac:dyDescent="0.25">
      <c r="A26" s="35" t="s">
        <v>51</v>
      </c>
      <c r="B26" s="57">
        <v>0</v>
      </c>
      <c r="C26" s="11">
        <v>0</v>
      </c>
      <c r="D26" s="10">
        <f t="shared" ref="D26" si="6">SUM(C26*B26)</f>
        <v>0</v>
      </c>
      <c r="E26" s="34"/>
    </row>
    <row r="27" spans="1:5" ht="26.1" customHeight="1" x14ac:dyDescent="0.25">
      <c r="A27" s="35" t="s">
        <v>95</v>
      </c>
      <c r="B27" s="57">
        <v>0</v>
      </c>
      <c r="C27" s="11">
        <v>0</v>
      </c>
      <c r="D27" s="10">
        <f t="shared" si="5"/>
        <v>0</v>
      </c>
      <c r="E27" s="34"/>
    </row>
    <row r="28" spans="1:5" ht="26.1" customHeight="1" x14ac:dyDescent="0.25">
      <c r="A28" s="12" t="s">
        <v>5</v>
      </c>
      <c r="B28" s="57">
        <v>0</v>
      </c>
      <c r="C28" s="11">
        <v>0</v>
      </c>
      <c r="D28" s="10">
        <f t="shared" ref="D28" si="7">SUM(C28*B28)</f>
        <v>0</v>
      </c>
      <c r="E28" s="34"/>
    </row>
    <row r="29" spans="1:5" ht="26.1" customHeight="1" thickBot="1" x14ac:dyDescent="0.3">
      <c r="A29" s="54" t="s">
        <v>53</v>
      </c>
      <c r="B29" s="51"/>
      <c r="C29" s="52"/>
      <c r="D29" s="55">
        <f>SUM(D23:D28)</f>
        <v>0</v>
      </c>
      <c r="E29" s="53"/>
    </row>
    <row r="30" spans="1:5" ht="26.1" customHeight="1" x14ac:dyDescent="0.25">
      <c r="A30" s="129" t="s">
        <v>84</v>
      </c>
      <c r="B30" s="130"/>
      <c r="C30" s="130"/>
      <c r="D30" s="130"/>
      <c r="E30" s="81" t="s">
        <v>2</v>
      </c>
    </row>
    <row r="31" spans="1:5" ht="26.1" customHeight="1" x14ac:dyDescent="0.25">
      <c r="A31" s="35" t="s">
        <v>96</v>
      </c>
      <c r="B31" s="8">
        <v>44</v>
      </c>
      <c r="C31" s="11">
        <v>0</v>
      </c>
      <c r="D31" s="48">
        <f t="shared" ref="D31" si="8">SUM(C31*B31)</f>
        <v>0</v>
      </c>
      <c r="E31" s="34"/>
    </row>
    <row r="32" spans="1:5" ht="26.1" customHeight="1" x14ac:dyDescent="0.25">
      <c r="A32" s="35" t="s">
        <v>97</v>
      </c>
      <c r="B32" s="8">
        <v>3</v>
      </c>
      <c r="C32" s="11">
        <v>0</v>
      </c>
      <c r="D32" s="48">
        <f t="shared" ref="D32" si="9">SUM(C32*B32)</f>
        <v>0</v>
      </c>
      <c r="E32" s="34"/>
    </row>
    <row r="33" spans="1:5" ht="26.1" customHeight="1" x14ac:dyDescent="0.25">
      <c r="A33" s="35" t="s">
        <v>103</v>
      </c>
      <c r="B33" s="8">
        <v>2</v>
      </c>
      <c r="C33" s="11">
        <v>0</v>
      </c>
      <c r="D33" s="48">
        <f t="shared" ref="D33" si="10">SUM(C33*B33)</f>
        <v>0</v>
      </c>
      <c r="E33" s="34"/>
    </row>
    <row r="34" spans="1:5" ht="26.1" customHeight="1" x14ac:dyDescent="0.25">
      <c r="A34" s="35" t="s">
        <v>98</v>
      </c>
      <c r="B34" s="8">
        <v>1</v>
      </c>
      <c r="C34" s="11">
        <v>0</v>
      </c>
      <c r="D34" s="48">
        <f t="shared" ref="D34:D37" si="11">SUM(C34*B34)</f>
        <v>0</v>
      </c>
      <c r="E34" s="34"/>
    </row>
    <row r="35" spans="1:5" ht="26.1" customHeight="1" x14ac:dyDescent="0.25">
      <c r="A35" s="35" t="s">
        <v>99</v>
      </c>
      <c r="B35" s="8">
        <v>1</v>
      </c>
      <c r="C35" s="11">
        <v>0</v>
      </c>
      <c r="D35" s="48">
        <f t="shared" si="11"/>
        <v>0</v>
      </c>
      <c r="E35" s="34"/>
    </row>
    <row r="36" spans="1:5" ht="26.1" customHeight="1" x14ac:dyDescent="0.25">
      <c r="A36" s="35" t="s">
        <v>100</v>
      </c>
      <c r="B36" s="8">
        <v>6</v>
      </c>
      <c r="C36" s="11">
        <v>0</v>
      </c>
      <c r="D36" s="48">
        <f t="shared" si="11"/>
        <v>0</v>
      </c>
      <c r="E36" s="34"/>
    </row>
    <row r="37" spans="1:5" ht="26.1" customHeight="1" x14ac:dyDescent="0.25">
      <c r="A37" s="12" t="s">
        <v>5</v>
      </c>
      <c r="B37" s="57">
        <v>0</v>
      </c>
      <c r="C37" s="11">
        <v>0</v>
      </c>
      <c r="D37" s="10">
        <f t="shared" si="11"/>
        <v>0</v>
      </c>
      <c r="E37" s="34"/>
    </row>
    <row r="38" spans="1:5" ht="26.1" customHeight="1" thickBot="1" x14ac:dyDescent="0.3">
      <c r="A38" s="61" t="s">
        <v>55</v>
      </c>
      <c r="B38" s="62"/>
      <c r="C38" s="63"/>
      <c r="D38" s="64">
        <f>SUM(D31:D37)</f>
        <v>0</v>
      </c>
      <c r="E38" s="98"/>
    </row>
    <row r="39" spans="1:5" ht="26.1" customHeight="1" thickBot="1" x14ac:dyDescent="0.3">
      <c r="E39" s="5"/>
    </row>
    <row r="40" spans="1:5" ht="26.1" customHeight="1" thickBot="1" x14ac:dyDescent="0.3">
      <c r="A40" s="131" t="s">
        <v>83</v>
      </c>
      <c r="B40" s="132"/>
      <c r="C40" s="132"/>
      <c r="D40" s="132"/>
      <c r="E40" s="133"/>
    </row>
    <row r="41" spans="1:5" ht="26.1" customHeight="1" x14ac:dyDescent="0.25">
      <c r="A41" s="129" t="s">
        <v>82</v>
      </c>
      <c r="B41" s="130"/>
      <c r="C41" s="130"/>
      <c r="D41" s="130"/>
      <c r="E41" s="81" t="s">
        <v>110</v>
      </c>
    </row>
    <row r="42" spans="1:5" ht="26.1" customHeight="1" x14ac:dyDescent="0.25">
      <c r="A42" s="35" t="s">
        <v>101</v>
      </c>
      <c r="B42" s="57">
        <v>0</v>
      </c>
      <c r="C42" s="11">
        <v>0</v>
      </c>
      <c r="D42" s="10">
        <f t="shared" ref="D42:D46" si="12">SUM(C42*B42)</f>
        <v>0</v>
      </c>
      <c r="E42" s="99" t="s">
        <v>106</v>
      </c>
    </row>
    <row r="43" spans="1:5" ht="26.1" customHeight="1" x14ac:dyDescent="0.25">
      <c r="A43" s="24" t="s">
        <v>33</v>
      </c>
      <c r="B43" s="57">
        <v>0</v>
      </c>
      <c r="C43" s="11">
        <v>0</v>
      </c>
      <c r="D43" s="10">
        <f t="shared" si="12"/>
        <v>0</v>
      </c>
      <c r="E43" s="99" t="s">
        <v>107</v>
      </c>
    </row>
    <row r="44" spans="1:5" ht="25.95" customHeight="1" x14ac:dyDescent="0.25">
      <c r="A44" s="35" t="s">
        <v>34</v>
      </c>
      <c r="B44" s="57">
        <v>0</v>
      </c>
      <c r="C44" s="11">
        <v>0</v>
      </c>
      <c r="D44" s="10">
        <f t="shared" si="12"/>
        <v>0</v>
      </c>
      <c r="E44" s="99" t="s">
        <v>108</v>
      </c>
    </row>
    <row r="45" spans="1:5" ht="25.95" customHeight="1" x14ac:dyDescent="0.25">
      <c r="A45" s="35" t="s">
        <v>26</v>
      </c>
      <c r="B45" s="57">
        <v>0</v>
      </c>
      <c r="C45" s="11">
        <v>0</v>
      </c>
      <c r="D45" s="10">
        <f t="shared" ref="D45" si="13">SUM(C45*B45)</f>
        <v>0</v>
      </c>
      <c r="E45" s="99" t="s">
        <v>109</v>
      </c>
    </row>
    <row r="46" spans="1:5" ht="29.55" customHeight="1" thickBot="1" x14ac:dyDescent="0.3">
      <c r="A46" s="12" t="s">
        <v>5</v>
      </c>
      <c r="B46" s="57">
        <v>0</v>
      </c>
      <c r="C46" s="38">
        <v>0</v>
      </c>
      <c r="D46" s="39">
        <f t="shared" si="12"/>
        <v>0</v>
      </c>
      <c r="E46" s="99" t="s">
        <v>105</v>
      </c>
    </row>
    <row r="47" spans="1:5" ht="26.1" customHeight="1" thickBot="1" x14ac:dyDescent="0.3">
      <c r="A47" s="61" t="s">
        <v>56</v>
      </c>
      <c r="B47" s="62"/>
      <c r="C47" s="63"/>
      <c r="D47" s="64">
        <f>SUM(D42:D46)</f>
        <v>0</v>
      </c>
      <c r="E47" s="65"/>
    </row>
    <row r="48" spans="1:5" ht="26.1" customHeight="1" thickBot="1" x14ac:dyDescent="0.3">
      <c r="A48" s="24"/>
      <c r="E48" s="25"/>
    </row>
    <row r="49" spans="1:6" ht="21.6" customHeight="1" thickBot="1" x14ac:dyDescent="0.3">
      <c r="A49" s="109" t="s">
        <v>69</v>
      </c>
      <c r="B49" s="110"/>
      <c r="C49" s="110"/>
      <c r="D49" s="110"/>
      <c r="E49" s="111"/>
    </row>
    <row r="50" spans="1:6" ht="30" customHeight="1" x14ac:dyDescent="0.25">
      <c r="A50" s="82" t="s">
        <v>28</v>
      </c>
      <c r="B50" s="83" t="s">
        <v>85</v>
      </c>
      <c r="C50" s="83" t="s">
        <v>58</v>
      </c>
      <c r="D50" s="84" t="s">
        <v>86</v>
      </c>
      <c r="E50" s="81" t="s">
        <v>2</v>
      </c>
    </row>
    <row r="51" spans="1:6" ht="19.5" customHeight="1" x14ac:dyDescent="0.25">
      <c r="A51" s="14" t="s">
        <v>3</v>
      </c>
      <c r="B51" s="127"/>
      <c r="C51" s="128"/>
      <c r="D51" s="13">
        <v>0</v>
      </c>
      <c r="E51" s="99" t="s">
        <v>90</v>
      </c>
    </row>
    <row r="52" spans="1:6" ht="18.75" customHeight="1" x14ac:dyDescent="0.25">
      <c r="A52" s="20" t="s">
        <v>73</v>
      </c>
      <c r="B52" s="127"/>
      <c r="C52" s="128"/>
      <c r="D52" s="13">
        <v>0</v>
      </c>
      <c r="E52" s="99" t="s">
        <v>90</v>
      </c>
    </row>
    <row r="53" spans="1:6" ht="18.75" customHeight="1" x14ac:dyDescent="0.25">
      <c r="A53" s="20" t="s">
        <v>4</v>
      </c>
      <c r="B53" s="127"/>
      <c r="C53" s="128"/>
      <c r="D53" s="13">
        <v>0</v>
      </c>
      <c r="E53" s="99" t="s">
        <v>90</v>
      </c>
    </row>
    <row r="54" spans="1:6" ht="18.75" customHeight="1" x14ac:dyDescent="0.25">
      <c r="A54" s="20" t="s">
        <v>61</v>
      </c>
      <c r="B54" s="127"/>
      <c r="C54" s="128"/>
      <c r="D54" s="26">
        <f>D47</f>
        <v>0</v>
      </c>
      <c r="E54" s="23" t="s">
        <v>46</v>
      </c>
    </row>
    <row r="55" spans="1:6" ht="19.5" customHeight="1" thickBot="1" x14ac:dyDescent="0.3">
      <c r="A55" s="12" t="s">
        <v>5</v>
      </c>
      <c r="B55" s="57">
        <v>0</v>
      </c>
      <c r="C55" s="13">
        <v>0</v>
      </c>
      <c r="D55" s="13">
        <v>0</v>
      </c>
      <c r="E55" s="99" t="s">
        <v>90</v>
      </c>
    </row>
    <row r="56" spans="1:6" ht="26.1" customHeight="1" thickBot="1" x14ac:dyDescent="0.3">
      <c r="A56" s="15" t="s">
        <v>71</v>
      </c>
      <c r="B56" s="60"/>
      <c r="C56" s="60"/>
      <c r="D56" s="58">
        <f>SUM(D51:D55)</f>
        <v>0</v>
      </c>
      <c r="E56" s="59"/>
    </row>
    <row r="57" spans="1:6" ht="26.1" customHeight="1" thickBot="1" x14ac:dyDescent="0.3">
      <c r="E57" s="5"/>
    </row>
    <row r="58" spans="1:6" ht="21.6" customHeight="1" thickBot="1" x14ac:dyDescent="0.3">
      <c r="A58" s="109" t="s">
        <v>68</v>
      </c>
      <c r="B58" s="110"/>
      <c r="C58" s="110"/>
      <c r="D58" s="110"/>
      <c r="E58" s="111"/>
    </row>
    <row r="59" spans="1:6" ht="19.5" customHeight="1" x14ac:dyDescent="0.25">
      <c r="A59" s="67" t="s">
        <v>62</v>
      </c>
      <c r="B59" s="117"/>
      <c r="C59" s="118"/>
      <c r="D59" s="86" t="s">
        <v>87</v>
      </c>
      <c r="E59" s="100" t="s">
        <v>9</v>
      </c>
    </row>
    <row r="60" spans="1:6" ht="27" customHeight="1" thickBot="1" x14ac:dyDescent="0.3">
      <c r="A60" s="20" t="s">
        <v>45</v>
      </c>
      <c r="B60" s="119"/>
      <c r="C60" s="120"/>
      <c r="D60" s="66">
        <v>0</v>
      </c>
      <c r="E60" s="99" t="s">
        <v>90</v>
      </c>
    </row>
    <row r="61" spans="1:6" ht="34.049999999999997" customHeight="1" thickBot="1" x14ac:dyDescent="0.3">
      <c r="A61" s="15" t="s">
        <v>63</v>
      </c>
      <c r="B61" s="123"/>
      <c r="C61" s="124"/>
      <c r="D61" s="16">
        <f>SUM(D60)</f>
        <v>0</v>
      </c>
      <c r="E61" s="101" t="s">
        <v>10</v>
      </c>
      <c r="F61" s="17"/>
    </row>
    <row r="62" spans="1:6" ht="26.1" customHeight="1" thickBot="1" x14ac:dyDescent="0.3">
      <c r="E62" s="5"/>
    </row>
    <row r="63" spans="1:6" ht="26.1" customHeight="1" thickBot="1" x14ac:dyDescent="0.3">
      <c r="A63" s="68" t="s">
        <v>72</v>
      </c>
      <c r="B63" s="115"/>
      <c r="C63" s="116"/>
      <c r="D63" s="87">
        <f>D61+D56+D38+D29+D21</f>
        <v>0</v>
      </c>
      <c r="E63" s="88" t="s">
        <v>67</v>
      </c>
    </row>
    <row r="64" spans="1:6" ht="26.1" customHeight="1" x14ac:dyDescent="0.25">
      <c r="E64" s="5"/>
    </row>
    <row r="65" spans="1:6" s="102" customFormat="1" ht="26.1" customHeight="1" thickBot="1" x14ac:dyDescent="0.4">
      <c r="A65" s="103"/>
      <c r="B65" s="103" t="s">
        <v>93</v>
      </c>
      <c r="C65" s="103"/>
      <c r="D65" s="103"/>
      <c r="E65" s="103"/>
    </row>
    <row r="66" spans="1:6" ht="21.6" customHeight="1" thickBot="1" x14ac:dyDescent="0.3">
      <c r="A66" s="131" t="s">
        <v>6</v>
      </c>
      <c r="B66" s="132"/>
      <c r="C66" s="132"/>
      <c r="D66" s="132"/>
      <c r="E66" s="133"/>
    </row>
    <row r="67" spans="1:6" ht="30" customHeight="1" thickBot="1" x14ac:dyDescent="0.3">
      <c r="A67" s="89" t="s">
        <v>25</v>
      </c>
      <c r="B67" s="97"/>
      <c r="C67" s="97"/>
      <c r="D67" s="90" t="s">
        <v>88</v>
      </c>
      <c r="E67" s="94" t="s">
        <v>2</v>
      </c>
    </row>
    <row r="68" spans="1:6" ht="81.45" customHeight="1" x14ac:dyDescent="0.25">
      <c r="A68" s="14" t="s">
        <v>81</v>
      </c>
      <c r="B68" s="117"/>
      <c r="C68" s="118"/>
      <c r="D68" s="13">
        <v>0</v>
      </c>
      <c r="E68" s="96" t="s">
        <v>89</v>
      </c>
    </row>
    <row r="69" spans="1:6" ht="28.05" customHeight="1" thickBot="1" x14ac:dyDescent="0.3">
      <c r="A69" s="12" t="s">
        <v>5</v>
      </c>
      <c r="B69" s="119"/>
      <c r="C69" s="120"/>
      <c r="D69" s="13">
        <v>0</v>
      </c>
      <c r="E69" s="96" t="s">
        <v>89</v>
      </c>
    </row>
    <row r="70" spans="1:6" ht="25.5" customHeight="1" thickBot="1" x14ac:dyDescent="0.3">
      <c r="A70" s="15" t="s">
        <v>21</v>
      </c>
      <c r="B70" s="123"/>
      <c r="C70" s="124"/>
      <c r="D70" s="16">
        <f>SUM(D68+D69)*4</f>
        <v>0</v>
      </c>
      <c r="E70" s="71"/>
      <c r="F70" s="17"/>
    </row>
    <row r="71" spans="1:6" ht="14.4" thickBot="1" x14ac:dyDescent="0.3">
      <c r="A71" s="18"/>
      <c r="D71" s="19"/>
    </row>
    <row r="72" spans="1:6" ht="21.6" customHeight="1" thickBot="1" x14ac:dyDescent="0.3">
      <c r="A72" s="109" t="s">
        <v>75</v>
      </c>
      <c r="B72" s="110"/>
      <c r="C72" s="110"/>
      <c r="D72" s="110"/>
      <c r="E72" s="111"/>
    </row>
    <row r="73" spans="1:6" ht="30" customHeight="1" x14ac:dyDescent="0.25">
      <c r="A73" s="89" t="s">
        <v>18</v>
      </c>
      <c r="B73" s="125"/>
      <c r="C73" s="126"/>
      <c r="D73" s="90" t="s">
        <v>88</v>
      </c>
      <c r="E73" s="94" t="s">
        <v>2</v>
      </c>
    </row>
    <row r="74" spans="1:6" ht="19.5" customHeight="1" x14ac:dyDescent="0.25">
      <c r="A74" s="20" t="s">
        <v>74</v>
      </c>
      <c r="B74" s="95"/>
      <c r="C74" s="95"/>
      <c r="D74" s="13">
        <v>0</v>
      </c>
      <c r="E74" s="96" t="s">
        <v>89</v>
      </c>
    </row>
    <row r="75" spans="1:6" ht="19.5" customHeight="1" x14ac:dyDescent="0.25">
      <c r="A75" s="20" t="s">
        <v>94</v>
      </c>
      <c r="B75" s="95"/>
      <c r="C75" s="95"/>
      <c r="D75" s="13">
        <v>0</v>
      </c>
      <c r="E75" s="96" t="s">
        <v>89</v>
      </c>
    </row>
    <row r="76" spans="1:6" ht="28.05" customHeight="1" thickBot="1" x14ac:dyDescent="0.3">
      <c r="A76" s="12" t="s">
        <v>5</v>
      </c>
      <c r="B76" s="127"/>
      <c r="C76" s="128"/>
      <c r="D76" s="13">
        <v>0</v>
      </c>
      <c r="E76" s="96" t="s">
        <v>89</v>
      </c>
    </row>
    <row r="77" spans="1:6" ht="29.55" customHeight="1" thickBot="1" x14ac:dyDescent="0.3">
      <c r="A77" s="15" t="s">
        <v>22</v>
      </c>
      <c r="B77" s="123"/>
      <c r="C77" s="124"/>
      <c r="D77" s="16">
        <f>SUM(D74:D76)*4</f>
        <v>0</v>
      </c>
      <c r="E77" s="15"/>
      <c r="F77" s="17"/>
    </row>
    <row r="78" spans="1:6" ht="19.5" customHeight="1" thickBot="1" x14ac:dyDescent="0.3">
      <c r="A78" s="21"/>
      <c r="D78" s="22"/>
      <c r="E78" s="5"/>
      <c r="F78" s="17"/>
    </row>
    <row r="79" spans="1:6" ht="21.6" customHeight="1" thickBot="1" x14ac:dyDescent="0.3">
      <c r="A79" s="109" t="s">
        <v>78</v>
      </c>
      <c r="B79" s="110"/>
      <c r="C79" s="110"/>
      <c r="D79" s="110"/>
      <c r="E79" s="111"/>
    </row>
    <row r="80" spans="1:6" ht="30" customHeight="1" x14ac:dyDescent="0.25">
      <c r="A80" s="92" t="s">
        <v>8</v>
      </c>
      <c r="B80" s="93" t="s">
        <v>19</v>
      </c>
      <c r="C80" s="93" t="s">
        <v>79</v>
      </c>
      <c r="D80" s="90" t="s">
        <v>7</v>
      </c>
      <c r="E80" s="91" t="s">
        <v>2</v>
      </c>
    </row>
    <row r="81" spans="1:6" ht="27.6" x14ac:dyDescent="0.25">
      <c r="A81" s="14" t="s">
        <v>44</v>
      </c>
      <c r="B81" s="8">
        <v>8</v>
      </c>
      <c r="C81" s="13">
        <v>1</v>
      </c>
      <c r="D81" s="13">
        <v>0</v>
      </c>
      <c r="E81" s="96" t="s">
        <v>91</v>
      </c>
    </row>
    <row r="82" spans="1:6" ht="14.4" thickBot="1" x14ac:dyDescent="0.3">
      <c r="A82" s="24"/>
      <c r="E82" s="5"/>
      <c r="F82" s="17"/>
    </row>
    <row r="83" spans="1:6" ht="19.5" customHeight="1" thickBot="1" x14ac:dyDescent="0.3">
      <c r="A83" s="15" t="s">
        <v>23</v>
      </c>
      <c r="B83" s="15"/>
      <c r="C83" s="15"/>
      <c r="D83" s="16">
        <f>SUM(D81:D82)*4</f>
        <v>0</v>
      </c>
      <c r="E83" s="15"/>
      <c r="F83" s="17"/>
    </row>
    <row r="84" spans="1:6" ht="14.4" thickBot="1" x14ac:dyDescent="0.3">
      <c r="A84" s="18"/>
      <c r="B84" s="19"/>
      <c r="F84" s="17"/>
    </row>
    <row r="85" spans="1:6" ht="21.6" customHeight="1" thickBot="1" x14ac:dyDescent="0.3">
      <c r="A85" s="112" t="s">
        <v>76</v>
      </c>
      <c r="B85" s="113"/>
      <c r="C85" s="113"/>
      <c r="D85" s="113"/>
      <c r="E85" s="114"/>
    </row>
    <row r="86" spans="1:6" ht="29.55" customHeight="1" x14ac:dyDescent="0.25">
      <c r="A86" s="76" t="s">
        <v>40</v>
      </c>
      <c r="B86" s="75" t="s">
        <v>77</v>
      </c>
      <c r="C86" s="72" t="s">
        <v>79</v>
      </c>
      <c r="D86" s="74" t="s">
        <v>7</v>
      </c>
      <c r="E86" s="77" t="s">
        <v>2</v>
      </c>
      <c r="F86" s="17"/>
    </row>
    <row r="87" spans="1:6" ht="27.6" x14ac:dyDescent="0.25">
      <c r="A87" s="36" t="s">
        <v>30</v>
      </c>
      <c r="B87" s="8">
        <v>96</v>
      </c>
      <c r="C87" s="13">
        <v>0</v>
      </c>
      <c r="D87" s="73">
        <f>C87*B87</f>
        <v>0</v>
      </c>
      <c r="E87" s="96" t="s">
        <v>91</v>
      </c>
      <c r="F87" s="17"/>
    </row>
    <row r="88" spans="1:6" ht="28.5" customHeight="1" x14ac:dyDescent="0.25">
      <c r="A88" s="20" t="s">
        <v>29</v>
      </c>
      <c r="B88" s="8">
        <v>48</v>
      </c>
      <c r="C88" s="13">
        <v>0</v>
      </c>
      <c r="D88" s="73">
        <f>C88*B88</f>
        <v>0</v>
      </c>
      <c r="E88" s="96" t="s">
        <v>91</v>
      </c>
      <c r="F88" s="17"/>
    </row>
    <row r="89" spans="1:6" ht="33.450000000000003" customHeight="1" thickBot="1" x14ac:dyDescent="0.3">
      <c r="A89" s="78" t="s">
        <v>41</v>
      </c>
      <c r="B89" s="79"/>
      <c r="C89" s="79"/>
      <c r="D89" s="79">
        <f>SUM(D87:D88)*4</f>
        <v>0</v>
      </c>
      <c r="E89" s="80"/>
      <c r="F89" s="17"/>
    </row>
    <row r="90" spans="1:6" x14ac:dyDescent="0.25">
      <c r="A90" s="18"/>
      <c r="B90" s="19"/>
      <c r="F90" s="17"/>
    </row>
    <row r="91" spans="1:6" ht="14.4" thickBot="1" x14ac:dyDescent="0.3">
      <c r="A91" s="18"/>
      <c r="B91" s="19"/>
      <c r="F91" s="17"/>
    </row>
    <row r="92" spans="1:6" ht="26.1" customHeight="1" thickBot="1" x14ac:dyDescent="0.3">
      <c r="A92" s="68" t="s">
        <v>80</v>
      </c>
      <c r="B92" s="115"/>
      <c r="C92" s="116"/>
      <c r="D92" s="69">
        <f>D89+D83+D77+D70</f>
        <v>0</v>
      </c>
      <c r="E92" s="70"/>
    </row>
    <row r="93" spans="1:6" ht="14.4" thickBot="1" x14ac:dyDescent="0.3">
      <c r="A93" s="18"/>
      <c r="B93" s="19"/>
      <c r="F93" s="17"/>
    </row>
    <row r="94" spans="1:6" ht="63" customHeight="1" thickBot="1" x14ac:dyDescent="0.3">
      <c r="A94" s="106" t="s">
        <v>92</v>
      </c>
      <c r="B94" s="121"/>
      <c r="C94" s="122"/>
      <c r="D94" s="104">
        <f>D92+D63</f>
        <v>0</v>
      </c>
      <c r="E94" s="105"/>
    </row>
    <row r="95" spans="1:6" ht="14.4" thickBot="1" x14ac:dyDescent="0.3">
      <c r="A95" s="18"/>
      <c r="B95" s="19"/>
      <c r="F95" s="17"/>
    </row>
    <row r="96" spans="1:6" ht="24" customHeight="1" x14ac:dyDescent="0.25">
      <c r="A96" s="27" t="s">
        <v>11</v>
      </c>
      <c r="B96" s="28"/>
      <c r="D96" s="29" t="s">
        <v>12</v>
      </c>
      <c r="F96" s="17"/>
    </row>
    <row r="97" spans="1:4" ht="34.5" customHeight="1" x14ac:dyDescent="0.25">
      <c r="A97" s="30" t="s">
        <v>13</v>
      </c>
      <c r="B97" s="31"/>
      <c r="D97" s="32" t="s">
        <v>42</v>
      </c>
    </row>
    <row r="98" spans="1:4" x14ac:dyDescent="0.25">
      <c r="A98" s="30" t="s">
        <v>14</v>
      </c>
      <c r="B98" s="31"/>
    </row>
    <row r="99" spans="1:4" x14ac:dyDescent="0.25">
      <c r="A99" s="30" t="s">
        <v>15</v>
      </c>
      <c r="B99" s="31"/>
    </row>
    <row r="100" spans="1:4" x14ac:dyDescent="0.25">
      <c r="A100" s="30" t="s">
        <v>16</v>
      </c>
      <c r="B100" s="31"/>
    </row>
    <row r="101" spans="1:4" ht="65.099999999999994" customHeight="1" thickBot="1" x14ac:dyDescent="0.3">
      <c r="A101" s="33" t="s">
        <v>17</v>
      </c>
      <c r="B101" s="31"/>
    </row>
  </sheetData>
  <mergeCells count="27">
    <mergeCell ref="A7:E7"/>
    <mergeCell ref="A3:B3"/>
    <mergeCell ref="A8:E8"/>
    <mergeCell ref="A22:D22"/>
    <mergeCell ref="A30:D30"/>
    <mergeCell ref="A41:D41"/>
    <mergeCell ref="B51:C51"/>
    <mergeCell ref="A40:E40"/>
    <mergeCell ref="B63:C63"/>
    <mergeCell ref="A66:E66"/>
    <mergeCell ref="B59:C60"/>
    <mergeCell ref="A49:E49"/>
    <mergeCell ref="B54:C54"/>
    <mergeCell ref="A58:E58"/>
    <mergeCell ref="B61:C61"/>
    <mergeCell ref="B52:C52"/>
    <mergeCell ref="B53:C53"/>
    <mergeCell ref="A79:E79"/>
    <mergeCell ref="A85:E85"/>
    <mergeCell ref="B92:C92"/>
    <mergeCell ref="B68:C69"/>
    <mergeCell ref="B94:C94"/>
    <mergeCell ref="B77:C77"/>
    <mergeCell ref="B73:C73"/>
    <mergeCell ref="B70:C70"/>
    <mergeCell ref="A72:E72"/>
    <mergeCell ref="B76:C76"/>
  </mergeCells>
  <pageMargins left="0.7" right="0.7" top="0.75" bottom="0.75" header="0.3" footer="0.3"/>
  <pageSetup paperSize="9" scale="4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80c6b27-eacc-43b3-84a6-bed32048f934">
      <UserInfo>
        <DisplayName/>
        <AccountId xsi:nil="true"/>
        <AccountType/>
      </UserInfo>
    </SharedWithUsers>
    <lcf76f155ced4ddcb4097134ff3c332f xmlns="b41a64a3-4018-4784-bb90-c7b0c89df6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41B00BC1301F43954D644D4F2B76BB" ma:contentTypeVersion="12" ma:contentTypeDescription="Create a new document." ma:contentTypeScope="" ma:versionID="1e9bf167936dd6c2f66a74d4182a652d">
  <xsd:schema xmlns:xsd="http://www.w3.org/2001/XMLSchema" xmlns:xs="http://www.w3.org/2001/XMLSchema" xmlns:p="http://schemas.microsoft.com/office/2006/metadata/properties" xmlns:ns2="b41a64a3-4018-4784-bb90-c7b0c89df651" xmlns:ns3="a80c6b27-eacc-43b3-84a6-bed32048f934" targetNamespace="http://schemas.microsoft.com/office/2006/metadata/properties" ma:root="true" ma:fieldsID="efd7955de0118de38497836ffb539471" ns2:_="" ns3:_="">
    <xsd:import namespace="b41a64a3-4018-4784-bb90-c7b0c89df651"/>
    <xsd:import namespace="a80c6b27-eacc-43b3-84a6-bed32048f9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a64a3-4018-4784-bb90-c7b0c89df6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b53048-867d-4b92-888c-01f5d653802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0c6b27-eacc-43b3-84a6-bed32048f9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74DCF-2E04-414C-8829-073FC19FDF4B}">
  <ds:schemaRef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b41a64a3-4018-4784-bb90-c7b0c89df651"/>
    <ds:schemaRef ds:uri="a80c6b27-eacc-43b3-84a6-bed32048f934"/>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3B991F49-94C0-4256-8BB1-FA6135C13261}"/>
</file>

<file path=customXml/itemProps3.xml><?xml version="1.0" encoding="utf-8"?>
<ds:datastoreItem xmlns:ds="http://schemas.openxmlformats.org/officeDocument/2006/customXml" ds:itemID="{511BECFC-E2E2-4B9F-8501-3A2C8B71CD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2024-04-04T10:12:32Z</dcterms:created>
  <dcterms:modified xsi:type="dcterms:W3CDTF">2024-11-04T14:41:07Z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0x0101003941B00BC1301F43954D644D4F2B76BB</vt:lpwstr>
  </property>
  <property fmtid="{D5CDD505-2E9C-101B-9397-08002B2CF9AE}" pid="4" name="Order">
    <vt:r8>25200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