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.sharepoint.com/sites/ST_Inkoop/Gedeelde documenten/Aanbestedingen/Leveringen/2023 AWK Ledverlichting A0275/03. Nota van Inlichtingen/"/>
    </mc:Choice>
  </mc:AlternateContent>
  <xr:revisionPtr revIDLastSave="244" documentId="8_{9AE5ABA9-A55C-485F-80AC-9FA98C8D513D}" xr6:coauthVersionLast="47" xr6:coauthVersionMax="47" xr10:uidLastSave="{57F9A94B-4D6B-4510-AEDF-DC95DFFDA726}"/>
  <bookViews>
    <workbookView xWindow="-28920" yWindow="-120" windowWidth="29040" windowHeight="17520" activeTab="3" xr2:uid="{7C96C343-2B36-4D87-A601-59714FB0DD18}"/>
  </bookViews>
  <sheets>
    <sheet name="TOTAAL" sheetId="4" r:id="rId1"/>
    <sheet name="Groenedijk" sheetId="1" r:id="rId2"/>
    <sheet name="Kralingseveer" sheetId="3" r:id="rId3"/>
    <sheet name="Kortenoord" sheetId="2" r:id="rId4"/>
  </sheets>
  <definedNames>
    <definedName name="_xlnm._FilterDatabase" localSheetId="1" hidden="1">Groenedijk!$A$4:$H$4</definedName>
    <definedName name="_xlnm._FilterDatabase" localSheetId="3" hidden="1">Kortenoord!$A$4:$H$4</definedName>
    <definedName name="_xlnm._FilterDatabase" localSheetId="2" hidden="1">Kralingseveer!$A$4:$G$4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H9" i="2"/>
  <c r="F44" i="2"/>
  <c r="E61" i="3"/>
  <c r="F40" i="1"/>
  <c r="H10" i="2"/>
  <c r="H8" i="1"/>
  <c r="H17" i="1"/>
  <c r="H13" i="1"/>
  <c r="H16" i="1"/>
  <c r="H15" i="1"/>
  <c r="H14" i="1"/>
  <c r="H6" i="2"/>
  <c r="H7" i="2"/>
  <c r="H8" i="2"/>
  <c r="H11" i="2"/>
  <c r="H12" i="2"/>
  <c r="H13" i="2"/>
  <c r="H14" i="2"/>
  <c r="H15" i="2"/>
  <c r="H16" i="2"/>
  <c r="H17" i="2"/>
  <c r="H18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5" i="2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5" i="3"/>
  <c r="G61" i="3" s="1"/>
  <c r="H6" i="1"/>
  <c r="H7" i="1"/>
  <c r="H9" i="1"/>
  <c r="H10" i="1"/>
  <c r="H11" i="1"/>
  <c r="H12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5" i="1"/>
  <c r="H44" i="2" l="1"/>
  <c r="B16" i="4" s="1"/>
  <c r="H40" i="1"/>
  <c r="B14" i="4" s="1"/>
  <c r="B15" i="4"/>
  <c r="B18" i="4" l="1"/>
</calcChain>
</file>

<file path=xl/sharedStrings.xml><?xml version="1.0" encoding="utf-8"?>
<sst xmlns="http://schemas.openxmlformats.org/spreadsheetml/2006/main" count="567" uniqueCount="194">
  <si>
    <t>Aanbesteding ledverlichting</t>
  </si>
  <si>
    <t>Dossiernummer: A0275</t>
  </si>
  <si>
    <t>Invulinstructie</t>
  </si>
  <si>
    <t>Inschrijver dient in de tabellen op elk tabblad alle blauwe cellen in te vullen.</t>
  </si>
  <si>
    <t>De genoemde stuksprijzen worden gebruikt als meer- minderwerk indien de aantallen niet kloppen.</t>
  </si>
  <si>
    <t>Alle inbouwverlichting in verlaagde plafonds dienen de afmeting 60x60 te hebben.</t>
  </si>
  <si>
    <t>Indien de te vervangen armaturen andere afmetingen hebben dan 60x60, dan dient het plafond aangeheeld te worden.</t>
  </si>
  <si>
    <t>De terreinverlichting werkt standaard op 10% dmv de dimmers. De bewegingssensor in het armatuur laat de verlichting gedurende een in te stellen tijd op 100% branden.</t>
  </si>
  <si>
    <t>F1 - Financieel criterium</t>
  </si>
  <si>
    <t>Totaal Groenedijk</t>
  </si>
  <si>
    <t>Totaal Kralingseveer</t>
  </si>
  <si>
    <t>Totaal Kortenoord</t>
  </si>
  <si>
    <t>Totaalprijs</t>
  </si>
  <si>
    <t>AWZI Groenedijk</t>
  </si>
  <si>
    <t>Ruimte</t>
  </si>
  <si>
    <t>Ruimteomschrijving</t>
  </si>
  <si>
    <t xml:space="preserve"> Oude armatuur</t>
  </si>
  <si>
    <t>Kleur</t>
  </si>
  <si>
    <t>Plafondherstel</t>
  </si>
  <si>
    <t>Aantal</t>
  </si>
  <si>
    <t>Prijs per stuk</t>
  </si>
  <si>
    <t>Terrein</t>
  </si>
  <si>
    <t>kofferarmatuur met bewegingssensor op bestaande paal</t>
  </si>
  <si>
    <t>kofferarmatuur</t>
  </si>
  <si>
    <t>4000k</t>
  </si>
  <si>
    <t xml:space="preserve">Ontvangstwerk </t>
  </si>
  <si>
    <t>nieuwe kofferarmatuur te plaatsen met bewegingssensor</t>
  </si>
  <si>
    <t>nieuwe lantaarnpaal incl armatuur met bewegingssensor</t>
  </si>
  <si>
    <t>Silo</t>
  </si>
  <si>
    <t>armaturen onder silo</t>
  </si>
  <si>
    <t xml:space="preserve">onder silo </t>
  </si>
  <si>
    <t>2x 58 watt opbouw</t>
  </si>
  <si>
    <t>Bedrijfsgebouw</t>
  </si>
  <si>
    <t>werkplaats</t>
  </si>
  <si>
    <t>ontvangstruimte</t>
  </si>
  <si>
    <t>inbouw</t>
  </si>
  <si>
    <t>3000k</t>
  </si>
  <si>
    <t>kantine</t>
  </si>
  <si>
    <t>kleedruimte</t>
  </si>
  <si>
    <t>douche in kleedruimte</t>
  </si>
  <si>
    <t>toilet heren</t>
  </si>
  <si>
    <t>spot opbouw</t>
  </si>
  <si>
    <t>toilet dames</t>
  </si>
  <si>
    <t>voorraad kast</t>
  </si>
  <si>
    <t>wasruimte</t>
  </si>
  <si>
    <t>cvruimte</t>
  </si>
  <si>
    <t>magazijn</t>
  </si>
  <si>
    <t>ontvangstoren magazijn rond</t>
  </si>
  <si>
    <t>kelder links</t>
  </si>
  <si>
    <t>kelder groot</t>
  </si>
  <si>
    <t>bedrijfswaterruimte</t>
  </si>
  <si>
    <t>Vbt</t>
  </si>
  <si>
    <t>2x vbt punten</t>
  </si>
  <si>
    <t>Bandindikker</t>
  </si>
  <si>
    <t>indikkerruimte</t>
  </si>
  <si>
    <t>schakelruimte</t>
  </si>
  <si>
    <t>polymeerruimte</t>
  </si>
  <si>
    <t>kelder</t>
  </si>
  <si>
    <t>filter/hydrofoor</t>
  </si>
  <si>
    <t>roostergoedruimte</t>
  </si>
  <si>
    <t>1x 58 watt opbouw</t>
  </si>
  <si>
    <t>zandcontainerruimte</t>
  </si>
  <si>
    <t>ventilatorruimte</t>
  </si>
  <si>
    <t>Energiegebouw</t>
  </si>
  <si>
    <t>energiegebouw</t>
  </si>
  <si>
    <t>AWZI Kralingseveer</t>
  </si>
  <si>
    <t>Terreinverlichting</t>
  </si>
  <si>
    <t>Ledverlichting voorzien van dimmers</t>
  </si>
  <si>
    <t>Philips Coreline Malaga BRP102</t>
  </si>
  <si>
    <t>Lichtmastkasten</t>
  </si>
  <si>
    <t>Dienstgebouw bg</t>
  </si>
  <si>
    <t>plafondarmatuur 595x595</t>
  </si>
  <si>
    <t>crk</t>
  </si>
  <si>
    <t>plafondarmatuur spot</t>
  </si>
  <si>
    <t>kleedkamer</t>
  </si>
  <si>
    <t>keuken</t>
  </si>
  <si>
    <t>olieopslag</t>
  </si>
  <si>
    <t>2x 36 watt opbouw geen ATEX</t>
  </si>
  <si>
    <t>armatuur boven printer</t>
  </si>
  <si>
    <t>plafondarmatuur spot opbouw</t>
  </si>
  <si>
    <t>toiletten entree</t>
  </si>
  <si>
    <t>Dienstgebouw 1e</t>
  </si>
  <si>
    <t>entree trappenhuis</t>
  </si>
  <si>
    <t>kantoor 1</t>
  </si>
  <si>
    <t xml:space="preserve">schakelruimte </t>
  </si>
  <si>
    <t>kantoor 2</t>
  </si>
  <si>
    <t>kantoor 3</t>
  </si>
  <si>
    <t>kantoor 4</t>
  </si>
  <si>
    <t>archief</t>
  </si>
  <si>
    <t>spreekkamer 1e verdieping</t>
  </si>
  <si>
    <t>herentoilet</t>
  </si>
  <si>
    <t>inbouw spot</t>
  </si>
  <si>
    <t>damestoilet</t>
  </si>
  <si>
    <t>PA kantoor</t>
  </si>
  <si>
    <t>opslag schoonmaak</t>
  </si>
  <si>
    <t>spreekruimte 2 1e verdieping</t>
  </si>
  <si>
    <t>Slibhal</t>
  </si>
  <si>
    <t>2x 36 watt opbouw</t>
  </si>
  <si>
    <t>bedieningsgebouw centrifuges</t>
  </si>
  <si>
    <t>plafondarmatuur 595x595 opbouw</t>
  </si>
  <si>
    <t>slibhal</t>
  </si>
  <si>
    <t>biofilter</t>
  </si>
  <si>
    <t>lab</t>
  </si>
  <si>
    <t>hoofdverdeel</t>
  </si>
  <si>
    <t>Gasmoteren</t>
  </si>
  <si>
    <t>nsa hal</t>
  </si>
  <si>
    <t>afzuiging nsa</t>
  </si>
  <si>
    <t>nsa ruimte</t>
  </si>
  <si>
    <t>nsa wisselaar</t>
  </si>
  <si>
    <t>trappenhuis NSA</t>
  </si>
  <si>
    <t>1x 36 watt opbouw</t>
  </si>
  <si>
    <t>ketelhuis</t>
  </si>
  <si>
    <t>polymeer</t>
  </si>
  <si>
    <t>tunnel</t>
  </si>
  <si>
    <t>Gisting</t>
  </si>
  <si>
    <t>lagedruk bedrijfswater</t>
  </si>
  <si>
    <t>doseerruimte gisting</t>
  </si>
  <si>
    <t>wisselaar slib</t>
  </si>
  <si>
    <t>Vuilwatergemaal</t>
  </si>
  <si>
    <t>vuilwatergemaal buiten</t>
  </si>
  <si>
    <t>vuilwatergemaal binnen</t>
  </si>
  <si>
    <t>Diverse</t>
  </si>
  <si>
    <t>zandwasgebouw</t>
  </si>
  <si>
    <t>ventilatiegebouw</t>
  </si>
  <si>
    <t>primairslibgemalen</t>
  </si>
  <si>
    <t>Retourslibgebouw</t>
  </si>
  <si>
    <t>lichtverdeelruimte</t>
  </si>
  <si>
    <t>retourslibgebouw</t>
  </si>
  <si>
    <t>surplusslib</t>
  </si>
  <si>
    <t>ozon</t>
  </si>
  <si>
    <t>AT tank blowers</t>
  </si>
  <si>
    <t>AT schakelruimte</t>
  </si>
  <si>
    <t>toilet AT</t>
  </si>
  <si>
    <t>Doseer/magazijn</t>
  </si>
  <si>
    <t>ijzerchloride</t>
  </si>
  <si>
    <t>Beluchtingstank</t>
  </si>
  <si>
    <t>PVC magazijn</t>
  </si>
  <si>
    <t>AWZI Kortenoord</t>
  </si>
  <si>
    <t>generatorruimte</t>
  </si>
  <si>
    <t>grondspot</t>
  </si>
  <si>
    <t>-</t>
  </si>
  <si>
    <t>armaturen silo</t>
  </si>
  <si>
    <t>Slibgebouw</t>
  </si>
  <si>
    <t>energieruimte</t>
  </si>
  <si>
    <t>plafond armatuur inbouw</t>
  </si>
  <si>
    <t>ruimte slibpompen</t>
  </si>
  <si>
    <t>bandindikker</t>
  </si>
  <si>
    <t>cv ruimte</t>
  </si>
  <si>
    <t>Ontvangstruimte</t>
  </si>
  <si>
    <t>toilet ketelruimte</t>
  </si>
  <si>
    <t>plafond spot opbouw</t>
  </si>
  <si>
    <t>garage</t>
  </si>
  <si>
    <t>kantoor/entree/gang/keuken/inbouw</t>
  </si>
  <si>
    <t>hydrofoor/kleedruimte/wasruimte</t>
  </si>
  <si>
    <t>douche en toiletten</t>
  </si>
  <si>
    <t>kantoor boven rechts</t>
  </si>
  <si>
    <t>kantoor boven links</t>
  </si>
  <si>
    <t>Ontvangstwerk</t>
  </si>
  <si>
    <t>ventilatie</t>
  </si>
  <si>
    <t>influent</t>
  </si>
  <si>
    <t>roostergoed</t>
  </si>
  <si>
    <t>afval</t>
  </si>
  <si>
    <t>roostergoed boven</t>
  </si>
  <si>
    <t>zandvang</t>
  </si>
  <si>
    <t>Effluentgebouw</t>
  </si>
  <si>
    <t>totaal kleder + traphuis</t>
  </si>
  <si>
    <t>retourslib</t>
  </si>
  <si>
    <t>opbouw vervangen voor schijnwerpers</t>
  </si>
  <si>
    <t>trappenhuis</t>
  </si>
  <si>
    <t>dosseerruimte</t>
  </si>
  <si>
    <t>compressorruimte</t>
  </si>
  <si>
    <t>Puntbeluchterhuisjes</t>
  </si>
  <si>
    <t>opbouw armatuur boven deur huisjes</t>
  </si>
  <si>
    <t>nieuwe schijnwerper opbouw buiten met schakelaar in huisje</t>
  </si>
  <si>
    <t>Meetruimte</t>
  </si>
  <si>
    <t>meetruimte</t>
  </si>
  <si>
    <t>vacaturebalie</t>
  </si>
  <si>
    <r>
      <t xml:space="preserve">Inschrijver dient </t>
    </r>
    <r>
      <rPr>
        <b/>
        <u/>
        <sz val="10"/>
        <color theme="1"/>
        <rFont val="Verdana"/>
        <family val="2"/>
      </rPr>
      <t xml:space="preserve">alle tabbladen </t>
    </r>
    <r>
      <rPr>
        <sz val="10"/>
        <color theme="1"/>
        <rFont val="Verdana"/>
        <family val="2"/>
      </rPr>
      <t>(Groenedijk, Kralingseveer en Kortenoord) in te vullen.</t>
    </r>
  </si>
  <si>
    <t>Stelpost</t>
  </si>
  <si>
    <t>Kabels trekken bij nieuwe armaturen</t>
  </si>
  <si>
    <t>Grondspots</t>
  </si>
  <si>
    <t>grondspots (2 stuks) vervangen door 1 floodlight</t>
  </si>
  <si>
    <t>Stelpost steigers</t>
  </si>
  <si>
    <t>vergaderruimte</t>
  </si>
  <si>
    <r>
      <t xml:space="preserve">balie </t>
    </r>
    <r>
      <rPr>
        <sz val="10"/>
        <color rgb="FFFF0000"/>
        <rFont val="Verdana"/>
        <family val="2"/>
      </rPr>
      <t>(inclusief bewegingssensor)</t>
    </r>
  </si>
  <si>
    <r>
      <t xml:space="preserve">gang </t>
    </r>
    <r>
      <rPr>
        <sz val="10"/>
        <color rgb="FFFF0000"/>
        <rFont val="Verdana"/>
        <family val="2"/>
      </rPr>
      <t>(inclusief bewegingssensor)</t>
    </r>
  </si>
  <si>
    <r>
      <t xml:space="preserve">hal boven </t>
    </r>
    <r>
      <rPr>
        <sz val="10"/>
        <color rgb="FFFF0000"/>
        <rFont val="Verdana"/>
        <family val="2"/>
      </rPr>
      <t>(inclusief bewegingssensor)</t>
    </r>
  </si>
  <si>
    <r>
      <t xml:space="preserve">2e hal boven </t>
    </r>
    <r>
      <rPr>
        <sz val="10"/>
        <color rgb="FFFF0000"/>
        <rFont val="Verdana"/>
        <family val="2"/>
      </rPr>
      <t>(inclusief bewegingssensor)</t>
    </r>
  </si>
  <si>
    <r>
      <t xml:space="preserve">lage hal </t>
    </r>
    <r>
      <rPr>
        <sz val="10"/>
        <color rgb="FFFF0000"/>
        <rFont val="Verdana"/>
        <family val="2"/>
      </rPr>
      <t>(inclusief bewegingssensor)</t>
    </r>
  </si>
  <si>
    <r>
      <t>hal bedrijfsgebouw</t>
    </r>
    <r>
      <rPr>
        <sz val="10"/>
        <color rgb="FFFF0000"/>
        <rFont val="Verdana"/>
        <family val="2"/>
      </rPr>
      <t xml:space="preserve"> (inclusief bewegingssensor)</t>
    </r>
  </si>
  <si>
    <r>
      <t xml:space="preserve">gang/keuken </t>
    </r>
    <r>
      <rPr>
        <sz val="10"/>
        <color rgb="FFFF0000"/>
        <rFont val="Verdana"/>
        <family val="2"/>
      </rPr>
      <t>(inclusief bewegingssensor)</t>
    </r>
  </si>
  <si>
    <t>armaturen boven in de silo (dimbaar)</t>
  </si>
  <si>
    <t>Bijlage 2 - Prijsformulier ledverlichting HHSK - NVI 1</t>
  </si>
  <si>
    <r>
      <t xml:space="preserve">armaturen in huisjes </t>
    </r>
    <r>
      <rPr>
        <sz val="10"/>
        <color rgb="FFFF0000"/>
        <rFont val="Verdana"/>
        <family val="2"/>
      </rPr>
      <t>(inclusief 10 meter kabel)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</si>
</sst>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4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theme="1"/>
      <name val="Verdana"/>
      <family val="2"/>
    </font>
    <font>
      <sz val="10"/>
      <color rgb="FFFF0000"/>
      <name val="Verdana"/>
      <family val="2"/>
    </font>
    <font>
      <strike/>
      <sz val="10"/>
      <color rgb="FFFF0000"/>
      <name val="Verdana"/>
      <family val="2"/>
    </font>
    <font>
      <b/>
      <sz val="10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4" borderId="0" xfId="0" applyFont="1" applyFill="1"/>
    <xf numFmtId="0" fontId="0" fillId="4" borderId="0" xfId="0" applyFill="1"/>
    <xf numFmtId="0" fontId="1" fillId="4" borderId="0" xfId="0" applyFont="1" applyFill="1"/>
    <xf numFmtId="164" fontId="0" fillId="0" borderId="1" xfId="0" applyNumberFormat="1" applyBorder="1"/>
    <xf numFmtId="0" fontId="0" fillId="4" borderId="0" xfId="0" applyFill="1" applyAlignment="1">
      <alignment horizontal="left"/>
    </xf>
    <xf numFmtId="0" fontId="0" fillId="4" borderId="1" xfId="0" applyFill="1" applyBorder="1"/>
    <xf numFmtId="164" fontId="0" fillId="4" borderId="1" xfId="0" applyNumberFormat="1" applyFill="1" applyBorder="1"/>
    <xf numFmtId="0" fontId="0" fillId="4" borderId="0" xfId="0" applyFill="1" applyAlignment="1">
      <alignment horizontal="right"/>
    </xf>
    <xf numFmtId="0" fontId="0" fillId="5" borderId="1" xfId="0" applyFill="1" applyBorder="1"/>
    <xf numFmtId="164" fontId="0" fillId="6" borderId="1" xfId="0" applyNumberFormat="1" applyFill="1" applyBorder="1"/>
    <xf numFmtId="0" fontId="1" fillId="0" borderId="1" xfId="0" applyFont="1" applyBorder="1" applyAlignment="1">
      <alignment horizontal="right"/>
    </xf>
    <xf numFmtId="164" fontId="1" fillId="6" borderId="1" xfId="0" applyNumberFormat="1" applyFont="1" applyFill="1" applyBorder="1"/>
    <xf numFmtId="0" fontId="3" fillId="4" borderId="0" xfId="0" applyFont="1" applyFill="1"/>
    <xf numFmtId="0" fontId="0" fillId="0" borderId="1" xfId="0" quotePrefix="1" applyBorder="1"/>
    <xf numFmtId="0" fontId="1" fillId="6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4" xfId="0" applyFont="1" applyFill="1" applyBorder="1"/>
    <xf numFmtId="0" fontId="0" fillId="4" borderId="10" xfId="0" applyFill="1" applyBorder="1"/>
    <xf numFmtId="0" fontId="0" fillId="4" borderId="9" xfId="0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0" fontId="5" fillId="7" borderId="12" xfId="0" applyFont="1" applyFill="1" applyBorder="1"/>
    <xf numFmtId="0" fontId="4" fillId="7" borderId="12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1" fillId="6" borderId="6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0" fillId="4" borderId="9" xfId="0" applyFill="1" applyBorder="1"/>
    <xf numFmtId="0" fontId="4" fillId="0" borderId="1" xfId="0" applyFont="1" applyBorder="1"/>
    <xf numFmtId="164" fontId="0" fillId="3" borderId="1" xfId="0" applyNumberFormat="1" applyFill="1" applyBorder="1" applyProtection="1">
      <protection locked="0"/>
    </xf>
    <xf numFmtId="164" fontId="0" fillId="3" borderId="3" xfId="0" applyNumberFormat="1" applyFill="1" applyBorder="1" applyProtection="1">
      <protection locked="0"/>
    </xf>
    <xf numFmtId="164" fontId="0" fillId="4" borderId="0" xfId="0" applyNumberFormat="1" applyFill="1"/>
    <xf numFmtId="0" fontId="0" fillId="0" borderId="15" xfId="0" applyBorder="1"/>
    <xf numFmtId="0" fontId="1" fillId="0" borderId="5" xfId="0" applyFont="1" applyBorder="1" applyAlignment="1">
      <alignment horizontal="right"/>
    </xf>
    <xf numFmtId="0" fontId="7" fillId="0" borderId="1" xfId="0" applyFont="1" applyBorder="1"/>
    <xf numFmtId="164" fontId="7" fillId="3" borderId="1" xfId="0" applyNumberFormat="1" applyFont="1" applyFill="1" applyBorder="1" applyProtection="1">
      <protection locked="0"/>
    </xf>
    <xf numFmtId="164" fontId="7" fillId="0" borderId="1" xfId="0" applyNumberFormat="1" applyFont="1" applyBorder="1"/>
    <xf numFmtId="0" fontId="8" fillId="0" borderId="1" xfId="0" applyFont="1" applyBorder="1"/>
    <xf numFmtId="164" fontId="8" fillId="0" borderId="1" xfId="0" applyNumberFormat="1" applyFont="1" applyBorder="1"/>
    <xf numFmtId="0" fontId="0" fillId="0" borderId="18" xfId="0" applyBorder="1"/>
    <xf numFmtId="0" fontId="0" fillId="0" borderId="19" xfId="0" applyBorder="1"/>
    <xf numFmtId="164" fontId="0" fillId="3" borderId="4" xfId="0" applyNumberFormat="1" applyFill="1" applyBorder="1" applyProtection="1">
      <protection locked="0"/>
    </xf>
    <xf numFmtId="164" fontId="0" fillId="0" borderId="4" xfId="0" applyNumberFormat="1" applyBorder="1"/>
    <xf numFmtId="0" fontId="0" fillId="5" borderId="5" xfId="0" applyFill="1" applyBorder="1"/>
    <xf numFmtId="164" fontId="1" fillId="6" borderId="5" xfId="0" applyNumberFormat="1" applyFont="1" applyFill="1" applyBorder="1"/>
    <xf numFmtId="164" fontId="0" fillId="3" borderId="15" xfId="0" applyNumberFormat="1" applyFill="1" applyBorder="1" applyProtection="1">
      <protection locked="0"/>
    </xf>
    <xf numFmtId="164" fontId="0" fillId="0" borderId="15" xfId="0" applyNumberFormat="1" applyBorder="1"/>
    <xf numFmtId="0" fontId="7" fillId="0" borderId="15" xfId="0" applyFont="1" applyBorder="1"/>
    <xf numFmtId="0" fontId="7" fillId="5" borderId="1" xfId="0" applyFont="1" applyFill="1" applyBorder="1"/>
    <xf numFmtId="0" fontId="7" fillId="5" borderId="3" xfId="0" applyFont="1" applyFill="1" applyBorder="1"/>
    <xf numFmtId="0" fontId="7" fillId="4" borderId="1" xfId="0" applyFont="1" applyFill="1" applyBorder="1"/>
    <xf numFmtId="164" fontId="7" fillId="4" borderId="1" xfId="0" applyNumberFormat="1" applyFont="1" applyFill="1" applyBorder="1"/>
    <xf numFmtId="0" fontId="1" fillId="0" borderId="17" xfId="0" applyFont="1" applyBorder="1" applyAlignment="1">
      <alignment horizontal="right"/>
    </xf>
    <xf numFmtId="0" fontId="1" fillId="6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0" fillId="0" borderId="20" xfId="0" applyBorder="1"/>
    <xf numFmtId="0" fontId="0" fillId="5" borderId="4" xfId="0" applyFill="1" applyBorder="1"/>
    <xf numFmtId="0" fontId="1" fillId="0" borderId="15" xfId="0" applyFont="1" applyBorder="1" applyAlignment="1">
      <alignment horizontal="right"/>
    </xf>
    <xf numFmtId="164" fontId="9" fillId="3" borderId="1" xfId="0" applyNumberFormat="1" applyFont="1" applyFill="1" applyBorder="1" applyAlignment="1" applyProtection="1">
      <alignment horizontal="right"/>
    </xf>
    <xf numFmtId="164" fontId="8" fillId="3" borderId="1" xfId="0" applyNumberFormat="1" applyFon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F32A9-D4F9-43CF-BBDA-70B196146BB2}">
  <dimension ref="A1:N18"/>
  <sheetViews>
    <sheetView workbookViewId="0">
      <selection activeCell="C38" sqref="C38"/>
    </sheetView>
  </sheetViews>
  <sheetFormatPr defaultColWidth="9" defaultRowHeight="12.75" x14ac:dyDescent="0.2"/>
  <cols>
    <col min="1" max="1" width="18.5" style="4" customWidth="1"/>
    <col min="2" max="2" width="16.625" style="4" customWidth="1"/>
    <col min="3" max="16384" width="9" style="4"/>
  </cols>
  <sheetData>
    <row r="1" spans="1:14" ht="22.5" x14ac:dyDescent="0.3">
      <c r="A1" s="3" t="s">
        <v>192</v>
      </c>
    </row>
    <row r="2" spans="1:14" x14ac:dyDescent="0.2">
      <c r="A2" s="4" t="s">
        <v>0</v>
      </c>
    </row>
    <row r="3" spans="1:14" x14ac:dyDescent="0.2">
      <c r="A3" s="4" t="s">
        <v>1</v>
      </c>
    </row>
    <row r="5" spans="1:14" x14ac:dyDescent="0.2">
      <c r="A5" s="30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4" x14ac:dyDescent="0.2">
      <c r="A6" s="33" t="s">
        <v>177</v>
      </c>
      <c r="N6" s="23"/>
    </row>
    <row r="7" spans="1:14" x14ac:dyDescent="0.2">
      <c r="A7" s="33" t="s">
        <v>3</v>
      </c>
      <c r="N7" s="23"/>
    </row>
    <row r="8" spans="1:14" x14ac:dyDescent="0.2">
      <c r="A8" s="24" t="s">
        <v>4</v>
      </c>
      <c r="N8" s="23"/>
    </row>
    <row r="9" spans="1:14" x14ac:dyDescent="0.2">
      <c r="A9" s="24" t="s">
        <v>5</v>
      </c>
      <c r="N9" s="23"/>
    </row>
    <row r="10" spans="1:14" x14ac:dyDescent="0.2">
      <c r="A10" s="24" t="s">
        <v>6</v>
      </c>
      <c r="N10" s="23"/>
    </row>
    <row r="11" spans="1:14" x14ac:dyDescent="0.2">
      <c r="A11" s="25" t="s">
        <v>7</v>
      </c>
      <c r="B11" s="26"/>
      <c r="C11" s="27"/>
      <c r="D11" s="27"/>
      <c r="E11" s="27"/>
      <c r="F11" s="26"/>
      <c r="G11" s="27"/>
      <c r="H11" s="27"/>
      <c r="I11" s="28"/>
      <c r="J11" s="28"/>
      <c r="K11" s="28"/>
      <c r="L11" s="28"/>
      <c r="M11" s="28"/>
      <c r="N11" s="29"/>
    </row>
    <row r="13" spans="1:14" x14ac:dyDescent="0.2">
      <c r="A13" s="59" t="s">
        <v>8</v>
      </c>
      <c r="B13" s="59"/>
    </row>
    <row r="14" spans="1:14" x14ac:dyDescent="0.2">
      <c r="A14" s="8" t="s">
        <v>9</v>
      </c>
      <c r="B14" s="9">
        <f>Groenedijk!H40</f>
        <v>2000</v>
      </c>
    </row>
    <row r="15" spans="1:14" x14ac:dyDescent="0.2">
      <c r="A15" s="8" t="s">
        <v>10</v>
      </c>
      <c r="B15" s="9">
        <f>Kralingseveer!G61</f>
        <v>0</v>
      </c>
    </row>
    <row r="16" spans="1:14" x14ac:dyDescent="0.2">
      <c r="A16" s="8" t="s">
        <v>11</v>
      </c>
      <c r="B16" s="9">
        <f>Kortenoord!H44</f>
        <v>0</v>
      </c>
    </row>
    <row r="17" spans="1:2" x14ac:dyDescent="0.2">
      <c r="A17" s="56" t="s">
        <v>182</v>
      </c>
      <c r="B17" s="57">
        <v>10000</v>
      </c>
    </row>
    <row r="18" spans="1:2" x14ac:dyDescent="0.2">
      <c r="A18" s="17" t="s">
        <v>12</v>
      </c>
      <c r="B18" s="12">
        <f>SUM(B14:B17)</f>
        <v>12000</v>
      </c>
    </row>
  </sheetData>
  <sheetProtection algorithmName="SHA-512" hashValue="Cf01GzFkbpXbnslnXHBbofSStAcnIiaZK9H+QkZDhPspvW7QJiKiRfG23qoZh6xX8XgxEx+nDtSVtLC9WRHkAA==" saltValue="kGFB02NdL9uraFgnOTtcGw==" spinCount="100000" sheet="1" objects="1" scenarios="1"/>
  <mergeCells count="1"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2EBF-6BA3-4165-9914-D51A793E2C7A}">
  <dimension ref="A1:H43"/>
  <sheetViews>
    <sheetView workbookViewId="0">
      <selection activeCell="G45" sqref="G45"/>
    </sheetView>
  </sheetViews>
  <sheetFormatPr defaultColWidth="9" defaultRowHeight="12.75" x14ac:dyDescent="0.2"/>
  <cols>
    <col min="1" max="1" width="18.625" style="4" customWidth="1"/>
    <col min="2" max="2" width="51.375" style="4" bestFit="1" customWidth="1"/>
    <col min="3" max="3" width="16.875" style="4" bestFit="1" customWidth="1"/>
    <col min="4" max="4" width="9" style="4"/>
    <col min="5" max="5" width="16.5" style="4" bestFit="1" customWidth="1"/>
    <col min="6" max="6" width="11.375" style="4" customWidth="1"/>
    <col min="7" max="7" width="15.5" style="4" bestFit="1" customWidth="1"/>
    <col min="8" max="8" width="13" style="4" bestFit="1" customWidth="1"/>
    <col min="9" max="16384" width="9" style="4"/>
  </cols>
  <sheetData>
    <row r="1" spans="1:8" ht="18" x14ac:dyDescent="0.25">
      <c r="A1" s="15" t="s">
        <v>13</v>
      </c>
    </row>
    <row r="2" spans="1:8" x14ac:dyDescent="0.2">
      <c r="A2" s="5"/>
    </row>
    <row r="3" spans="1:8" x14ac:dyDescent="0.2">
      <c r="B3" s="5"/>
      <c r="F3" s="5"/>
    </row>
    <row r="4" spans="1:8" x14ac:dyDescent="0.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12</v>
      </c>
    </row>
    <row r="5" spans="1:8" x14ac:dyDescent="0.2">
      <c r="A5" s="1" t="s">
        <v>21</v>
      </c>
      <c r="B5" s="1" t="s">
        <v>22</v>
      </c>
      <c r="C5" s="1" t="s">
        <v>23</v>
      </c>
      <c r="D5" s="1" t="s">
        <v>24</v>
      </c>
      <c r="E5" s="11"/>
      <c r="F5" s="1">
        <v>51</v>
      </c>
      <c r="G5" s="35">
        <v>0</v>
      </c>
      <c r="H5" s="6">
        <f>F5*G5</f>
        <v>0</v>
      </c>
    </row>
    <row r="6" spans="1:8" x14ac:dyDescent="0.2">
      <c r="A6" s="1" t="s">
        <v>25</v>
      </c>
      <c r="B6" s="1" t="s">
        <v>26</v>
      </c>
      <c r="C6" s="1" t="s">
        <v>23</v>
      </c>
      <c r="D6" s="1" t="s">
        <v>24</v>
      </c>
      <c r="E6" s="11"/>
      <c r="F6" s="1">
        <v>4</v>
      </c>
      <c r="G6" s="35">
        <v>0</v>
      </c>
      <c r="H6" s="6">
        <f t="shared" ref="H6:H38" si="0">F6*G6</f>
        <v>0</v>
      </c>
    </row>
    <row r="7" spans="1:8" x14ac:dyDescent="0.2">
      <c r="A7" s="1" t="s">
        <v>25</v>
      </c>
      <c r="B7" s="1" t="s">
        <v>27</v>
      </c>
      <c r="C7" s="1" t="s">
        <v>23</v>
      </c>
      <c r="D7" s="1" t="s">
        <v>24</v>
      </c>
      <c r="E7" s="11"/>
      <c r="F7" s="1">
        <v>1</v>
      </c>
      <c r="G7" s="35">
        <v>0</v>
      </c>
      <c r="H7" s="6">
        <f t="shared" si="0"/>
        <v>0</v>
      </c>
    </row>
    <row r="8" spans="1:8" x14ac:dyDescent="0.2">
      <c r="A8" s="40" t="s">
        <v>28</v>
      </c>
      <c r="B8" s="40" t="s">
        <v>191</v>
      </c>
      <c r="C8" s="40" t="s">
        <v>23</v>
      </c>
      <c r="D8" s="40" t="s">
        <v>24</v>
      </c>
      <c r="E8" s="54"/>
      <c r="F8" s="40">
        <v>2</v>
      </c>
      <c r="G8" s="41">
        <v>0</v>
      </c>
      <c r="H8" s="42">
        <f t="shared" si="0"/>
        <v>0</v>
      </c>
    </row>
    <row r="9" spans="1:8" x14ac:dyDescent="0.2">
      <c r="A9" s="1" t="s">
        <v>28</v>
      </c>
      <c r="B9" s="1" t="s">
        <v>29</v>
      </c>
      <c r="C9" s="1" t="s">
        <v>23</v>
      </c>
      <c r="D9" s="1" t="s">
        <v>24</v>
      </c>
      <c r="E9" s="11"/>
      <c r="F9" s="1">
        <v>3</v>
      </c>
      <c r="G9" s="35">
        <v>0</v>
      </c>
      <c r="H9" s="6">
        <f t="shared" si="0"/>
        <v>0</v>
      </c>
    </row>
    <row r="10" spans="1:8" x14ac:dyDescent="0.2">
      <c r="A10" s="1" t="s">
        <v>28</v>
      </c>
      <c r="B10" s="1" t="s">
        <v>30</v>
      </c>
      <c r="C10" s="1" t="s">
        <v>31</v>
      </c>
      <c r="D10" s="1" t="s">
        <v>24</v>
      </c>
      <c r="E10" s="11"/>
      <c r="F10" s="1">
        <v>2</v>
      </c>
      <c r="G10" s="35">
        <v>0</v>
      </c>
      <c r="H10" s="6">
        <f t="shared" si="0"/>
        <v>0</v>
      </c>
    </row>
    <row r="11" spans="1:8" x14ac:dyDescent="0.2">
      <c r="A11" s="1" t="s">
        <v>32</v>
      </c>
      <c r="B11" s="1" t="s">
        <v>189</v>
      </c>
      <c r="C11" s="1" t="s">
        <v>31</v>
      </c>
      <c r="D11" s="1" t="s">
        <v>24</v>
      </c>
      <c r="E11" s="11"/>
      <c r="F11" s="1">
        <v>12</v>
      </c>
      <c r="G11" s="35">
        <v>0</v>
      </c>
      <c r="H11" s="6">
        <f t="shared" si="0"/>
        <v>0</v>
      </c>
    </row>
    <row r="12" spans="1:8" x14ac:dyDescent="0.2">
      <c r="A12" s="1" t="s">
        <v>32</v>
      </c>
      <c r="B12" s="1" t="s">
        <v>33</v>
      </c>
      <c r="C12" s="1" t="s">
        <v>31</v>
      </c>
      <c r="D12" s="1" t="s">
        <v>24</v>
      </c>
      <c r="E12" s="11"/>
      <c r="F12" s="1">
        <v>24</v>
      </c>
      <c r="G12" s="35">
        <v>0</v>
      </c>
      <c r="H12" s="6">
        <f t="shared" si="0"/>
        <v>0</v>
      </c>
    </row>
    <row r="13" spans="1:8" x14ac:dyDescent="0.2">
      <c r="A13" s="1" t="s">
        <v>32</v>
      </c>
      <c r="B13" s="1" t="s">
        <v>34</v>
      </c>
      <c r="C13" s="1" t="s">
        <v>35</v>
      </c>
      <c r="D13" s="1" t="s">
        <v>36</v>
      </c>
      <c r="E13" s="35">
        <v>0</v>
      </c>
      <c r="F13" s="1">
        <v>9</v>
      </c>
      <c r="G13" s="35">
        <v>0</v>
      </c>
      <c r="H13" s="6">
        <f>E13+F13*G13</f>
        <v>0</v>
      </c>
    </row>
    <row r="14" spans="1:8" x14ac:dyDescent="0.2">
      <c r="A14" s="1" t="s">
        <v>32</v>
      </c>
      <c r="B14" s="1" t="s">
        <v>37</v>
      </c>
      <c r="C14" s="1" t="s">
        <v>35</v>
      </c>
      <c r="D14" s="1" t="s">
        <v>36</v>
      </c>
      <c r="E14" s="35">
        <v>0</v>
      </c>
      <c r="F14" s="1">
        <v>4</v>
      </c>
      <c r="G14" s="35">
        <v>0</v>
      </c>
      <c r="H14" s="6">
        <f t="shared" ref="H14:H16" si="1">E14+F14*G14</f>
        <v>0</v>
      </c>
    </row>
    <row r="15" spans="1:8" x14ac:dyDescent="0.2">
      <c r="A15" s="1" t="s">
        <v>32</v>
      </c>
      <c r="B15" s="1" t="s">
        <v>188</v>
      </c>
      <c r="C15" s="1" t="s">
        <v>35</v>
      </c>
      <c r="D15" s="1" t="s">
        <v>36</v>
      </c>
      <c r="E15" s="35">
        <v>0</v>
      </c>
      <c r="F15" s="1">
        <v>7</v>
      </c>
      <c r="G15" s="35">
        <v>0</v>
      </c>
      <c r="H15" s="6">
        <f t="shared" si="1"/>
        <v>0</v>
      </c>
    </row>
    <row r="16" spans="1:8" x14ac:dyDescent="0.2">
      <c r="A16" s="1" t="s">
        <v>32</v>
      </c>
      <c r="B16" s="1" t="s">
        <v>176</v>
      </c>
      <c r="C16" s="1" t="s">
        <v>35</v>
      </c>
      <c r="D16" s="1" t="s">
        <v>36</v>
      </c>
      <c r="E16" s="35">
        <v>0</v>
      </c>
      <c r="F16" s="1">
        <v>6</v>
      </c>
      <c r="G16" s="35">
        <v>0</v>
      </c>
      <c r="H16" s="6">
        <f t="shared" si="1"/>
        <v>0</v>
      </c>
    </row>
    <row r="17" spans="1:8" x14ac:dyDescent="0.2">
      <c r="A17" s="1" t="s">
        <v>32</v>
      </c>
      <c r="B17" s="1" t="s">
        <v>38</v>
      </c>
      <c r="C17" s="1" t="s">
        <v>31</v>
      </c>
      <c r="D17" s="1" t="s">
        <v>24</v>
      </c>
      <c r="E17" s="11"/>
      <c r="F17" s="1">
        <v>2</v>
      </c>
      <c r="G17" s="35">
        <v>0</v>
      </c>
      <c r="H17" s="6">
        <f>F17*G17</f>
        <v>0</v>
      </c>
    </row>
    <row r="18" spans="1:8" x14ac:dyDescent="0.2">
      <c r="A18" s="1" t="s">
        <v>32</v>
      </c>
      <c r="B18" s="1" t="s">
        <v>39</v>
      </c>
      <c r="C18" s="1" t="s">
        <v>31</v>
      </c>
      <c r="D18" s="1" t="s">
        <v>36</v>
      </c>
      <c r="E18" s="11"/>
      <c r="F18" s="1">
        <v>1</v>
      </c>
      <c r="G18" s="35">
        <v>0</v>
      </c>
      <c r="H18" s="6">
        <f t="shared" si="0"/>
        <v>0</v>
      </c>
    </row>
    <row r="19" spans="1:8" x14ac:dyDescent="0.2">
      <c r="A19" s="1" t="s">
        <v>32</v>
      </c>
      <c r="B19" s="1" t="s">
        <v>40</v>
      </c>
      <c r="C19" s="1" t="s">
        <v>41</v>
      </c>
      <c r="D19" s="1" t="s">
        <v>36</v>
      </c>
      <c r="E19" s="11"/>
      <c r="F19" s="1">
        <v>2</v>
      </c>
      <c r="G19" s="35">
        <v>0</v>
      </c>
      <c r="H19" s="6">
        <f t="shared" si="0"/>
        <v>0</v>
      </c>
    </row>
    <row r="20" spans="1:8" x14ac:dyDescent="0.2">
      <c r="A20" s="1" t="s">
        <v>32</v>
      </c>
      <c r="B20" s="1" t="s">
        <v>42</v>
      </c>
      <c r="C20" s="1" t="s">
        <v>41</v>
      </c>
      <c r="D20" s="1" t="s">
        <v>36</v>
      </c>
      <c r="E20" s="11"/>
      <c r="F20" s="1">
        <v>2</v>
      </c>
      <c r="G20" s="35">
        <v>0</v>
      </c>
      <c r="H20" s="6">
        <f t="shared" si="0"/>
        <v>0</v>
      </c>
    </row>
    <row r="21" spans="1:8" x14ac:dyDescent="0.2">
      <c r="A21" s="1" t="s">
        <v>32</v>
      </c>
      <c r="B21" s="1" t="s">
        <v>43</v>
      </c>
      <c r="C21" s="1" t="s">
        <v>31</v>
      </c>
      <c r="D21" s="1" t="s">
        <v>24</v>
      </c>
      <c r="E21" s="11"/>
      <c r="F21" s="1">
        <v>1</v>
      </c>
      <c r="G21" s="35">
        <v>0</v>
      </c>
      <c r="H21" s="6">
        <f t="shared" si="0"/>
        <v>0</v>
      </c>
    </row>
    <row r="22" spans="1:8" x14ac:dyDescent="0.2">
      <c r="A22" s="1" t="s">
        <v>32</v>
      </c>
      <c r="B22" s="1" t="s">
        <v>44</v>
      </c>
      <c r="C22" s="1" t="s">
        <v>31</v>
      </c>
      <c r="D22" s="1" t="s">
        <v>24</v>
      </c>
      <c r="E22" s="11"/>
      <c r="F22" s="1">
        <v>3</v>
      </c>
      <c r="G22" s="35">
        <v>0</v>
      </c>
      <c r="H22" s="6">
        <f t="shared" si="0"/>
        <v>0</v>
      </c>
    </row>
    <row r="23" spans="1:8" x14ac:dyDescent="0.2">
      <c r="A23" s="1" t="s">
        <v>32</v>
      </c>
      <c r="B23" s="1" t="s">
        <v>45</v>
      </c>
      <c r="C23" s="1" t="s">
        <v>31</v>
      </c>
      <c r="D23" s="1" t="s">
        <v>24</v>
      </c>
      <c r="E23" s="11"/>
      <c r="F23" s="1">
        <v>4</v>
      </c>
      <c r="G23" s="35">
        <v>0</v>
      </c>
      <c r="H23" s="6">
        <f t="shared" si="0"/>
        <v>0</v>
      </c>
    </row>
    <row r="24" spans="1:8" x14ac:dyDescent="0.2">
      <c r="A24" s="1" t="s">
        <v>32</v>
      </c>
      <c r="B24" s="1" t="s">
        <v>46</v>
      </c>
      <c r="C24" s="1" t="s">
        <v>31</v>
      </c>
      <c r="D24" s="1" t="s">
        <v>24</v>
      </c>
      <c r="E24" s="11"/>
      <c r="F24" s="1">
        <v>2</v>
      </c>
      <c r="G24" s="35">
        <v>0</v>
      </c>
      <c r="H24" s="6">
        <f t="shared" si="0"/>
        <v>0</v>
      </c>
    </row>
    <row r="25" spans="1:8" x14ac:dyDescent="0.2">
      <c r="A25" s="1" t="s">
        <v>32</v>
      </c>
      <c r="B25" s="1" t="s">
        <v>47</v>
      </c>
      <c r="C25" s="1" t="s">
        <v>31</v>
      </c>
      <c r="D25" s="1" t="s">
        <v>24</v>
      </c>
      <c r="E25" s="11"/>
      <c r="F25" s="1">
        <v>4</v>
      </c>
      <c r="G25" s="35">
        <v>0</v>
      </c>
      <c r="H25" s="6">
        <f t="shared" si="0"/>
        <v>0</v>
      </c>
    </row>
    <row r="26" spans="1:8" x14ac:dyDescent="0.2">
      <c r="A26" s="1" t="s">
        <v>32</v>
      </c>
      <c r="B26" s="1" t="s">
        <v>48</v>
      </c>
      <c r="C26" s="1" t="s">
        <v>31</v>
      </c>
      <c r="D26" s="1" t="s">
        <v>24</v>
      </c>
      <c r="E26" s="11"/>
      <c r="F26" s="1">
        <v>8</v>
      </c>
      <c r="G26" s="35">
        <v>0</v>
      </c>
      <c r="H26" s="6">
        <f t="shared" si="0"/>
        <v>0</v>
      </c>
    </row>
    <row r="27" spans="1:8" x14ac:dyDescent="0.2">
      <c r="A27" s="1" t="s">
        <v>32</v>
      </c>
      <c r="B27" s="1" t="s">
        <v>49</v>
      </c>
      <c r="C27" s="1" t="s">
        <v>31</v>
      </c>
      <c r="D27" s="1" t="s">
        <v>24</v>
      </c>
      <c r="E27" s="11"/>
      <c r="F27" s="1">
        <v>28</v>
      </c>
      <c r="G27" s="35">
        <v>0</v>
      </c>
      <c r="H27" s="6">
        <f t="shared" si="0"/>
        <v>0</v>
      </c>
    </row>
    <row r="28" spans="1:8" x14ac:dyDescent="0.2">
      <c r="A28" s="1" t="s">
        <v>32</v>
      </c>
      <c r="B28" s="1" t="s">
        <v>50</v>
      </c>
      <c r="C28" s="1" t="s">
        <v>31</v>
      </c>
      <c r="D28" s="1" t="s">
        <v>24</v>
      </c>
      <c r="E28" s="11"/>
      <c r="F28" s="1">
        <v>11</v>
      </c>
      <c r="G28" s="35">
        <v>0</v>
      </c>
      <c r="H28" s="6">
        <f t="shared" si="0"/>
        <v>0</v>
      </c>
    </row>
    <row r="29" spans="1:8" x14ac:dyDescent="0.2">
      <c r="A29" s="1" t="s">
        <v>51</v>
      </c>
      <c r="B29" s="1" t="s">
        <v>52</v>
      </c>
      <c r="C29" s="1" t="s">
        <v>31</v>
      </c>
      <c r="D29" s="1" t="s">
        <v>24</v>
      </c>
      <c r="E29" s="11"/>
      <c r="F29" s="1">
        <v>16</v>
      </c>
      <c r="G29" s="35">
        <v>0</v>
      </c>
      <c r="H29" s="6">
        <f t="shared" si="0"/>
        <v>0</v>
      </c>
    </row>
    <row r="30" spans="1:8" x14ac:dyDescent="0.2">
      <c r="A30" s="1" t="s">
        <v>53</v>
      </c>
      <c r="B30" s="1" t="s">
        <v>54</v>
      </c>
      <c r="C30" s="1" t="s">
        <v>31</v>
      </c>
      <c r="D30" s="1" t="s">
        <v>24</v>
      </c>
      <c r="E30" s="11"/>
      <c r="F30" s="1">
        <v>6</v>
      </c>
      <c r="G30" s="35">
        <v>0</v>
      </c>
      <c r="H30" s="6">
        <f t="shared" si="0"/>
        <v>0</v>
      </c>
    </row>
    <row r="31" spans="1:8" x14ac:dyDescent="0.2">
      <c r="A31" s="1" t="s">
        <v>53</v>
      </c>
      <c r="B31" s="1" t="s">
        <v>55</v>
      </c>
      <c r="C31" s="1" t="s">
        <v>31</v>
      </c>
      <c r="D31" s="1" t="s">
        <v>24</v>
      </c>
      <c r="E31" s="11"/>
      <c r="F31" s="1">
        <v>3</v>
      </c>
      <c r="G31" s="35">
        <v>0</v>
      </c>
      <c r="H31" s="6">
        <f t="shared" si="0"/>
        <v>0</v>
      </c>
    </row>
    <row r="32" spans="1:8" x14ac:dyDescent="0.2">
      <c r="A32" s="1" t="s">
        <v>53</v>
      </c>
      <c r="B32" s="1" t="s">
        <v>56</v>
      </c>
      <c r="C32" s="1" t="s">
        <v>31</v>
      </c>
      <c r="D32" s="1" t="s">
        <v>24</v>
      </c>
      <c r="E32" s="11"/>
      <c r="F32" s="1">
        <v>7</v>
      </c>
      <c r="G32" s="35">
        <v>0</v>
      </c>
      <c r="H32" s="6">
        <f t="shared" si="0"/>
        <v>0</v>
      </c>
    </row>
    <row r="33" spans="1:8" x14ac:dyDescent="0.2">
      <c r="A33" s="1" t="s">
        <v>53</v>
      </c>
      <c r="B33" s="1" t="s">
        <v>57</v>
      </c>
      <c r="C33" s="1" t="s">
        <v>31</v>
      </c>
      <c r="D33" s="1" t="s">
        <v>24</v>
      </c>
      <c r="E33" s="11"/>
      <c r="F33" s="1">
        <v>8</v>
      </c>
      <c r="G33" s="35">
        <v>0</v>
      </c>
      <c r="H33" s="6">
        <f t="shared" si="0"/>
        <v>0</v>
      </c>
    </row>
    <row r="34" spans="1:8" x14ac:dyDescent="0.2">
      <c r="A34" s="1" t="s">
        <v>53</v>
      </c>
      <c r="B34" s="1" t="s">
        <v>58</v>
      </c>
      <c r="C34" s="1" t="s">
        <v>31</v>
      </c>
      <c r="D34" s="1" t="s">
        <v>24</v>
      </c>
      <c r="E34" s="11"/>
      <c r="F34" s="1">
        <v>2</v>
      </c>
      <c r="G34" s="35">
        <v>0</v>
      </c>
      <c r="H34" s="6">
        <f t="shared" si="0"/>
        <v>0</v>
      </c>
    </row>
    <row r="35" spans="1:8" x14ac:dyDescent="0.2">
      <c r="A35" s="1" t="s">
        <v>25</v>
      </c>
      <c r="B35" s="1" t="s">
        <v>59</v>
      </c>
      <c r="C35" s="1" t="s">
        <v>60</v>
      </c>
      <c r="D35" s="1" t="s">
        <v>24</v>
      </c>
      <c r="E35" s="11"/>
      <c r="F35" s="1">
        <v>4</v>
      </c>
      <c r="G35" s="35">
        <v>0</v>
      </c>
      <c r="H35" s="6">
        <f t="shared" si="0"/>
        <v>0</v>
      </c>
    </row>
    <row r="36" spans="1:8" x14ac:dyDescent="0.2">
      <c r="A36" s="1" t="s">
        <v>25</v>
      </c>
      <c r="B36" s="1" t="s">
        <v>61</v>
      </c>
      <c r="C36" s="1" t="s">
        <v>60</v>
      </c>
      <c r="D36" s="1" t="s">
        <v>24</v>
      </c>
      <c r="E36" s="11"/>
      <c r="F36" s="1">
        <v>3</v>
      </c>
      <c r="G36" s="35">
        <v>0</v>
      </c>
      <c r="H36" s="6">
        <f t="shared" si="0"/>
        <v>0</v>
      </c>
    </row>
    <row r="37" spans="1:8" x14ac:dyDescent="0.2">
      <c r="A37" s="1" t="s">
        <v>25</v>
      </c>
      <c r="B37" s="1" t="s">
        <v>62</v>
      </c>
      <c r="C37" s="1" t="s">
        <v>60</v>
      </c>
      <c r="D37" s="1" t="s">
        <v>24</v>
      </c>
      <c r="E37" s="11"/>
      <c r="F37" s="1">
        <v>5</v>
      </c>
      <c r="G37" s="35">
        <v>0</v>
      </c>
      <c r="H37" s="6">
        <f t="shared" si="0"/>
        <v>0</v>
      </c>
    </row>
    <row r="38" spans="1:8" x14ac:dyDescent="0.2">
      <c r="A38" s="20" t="s">
        <v>63</v>
      </c>
      <c r="B38" s="20" t="s">
        <v>64</v>
      </c>
      <c r="C38" s="20" t="s">
        <v>31</v>
      </c>
      <c r="D38" s="1" t="s">
        <v>24</v>
      </c>
      <c r="E38" s="11"/>
      <c r="F38" s="1">
        <v>8</v>
      </c>
      <c r="G38" s="35">
        <v>0</v>
      </c>
      <c r="H38" s="6">
        <f t="shared" si="0"/>
        <v>0</v>
      </c>
    </row>
    <row r="39" spans="1:8" x14ac:dyDescent="0.2">
      <c r="A39" s="53" t="s">
        <v>178</v>
      </c>
      <c r="B39" s="53" t="s">
        <v>179</v>
      </c>
      <c r="C39" s="53" t="s">
        <v>140</v>
      </c>
      <c r="D39" s="53" t="s">
        <v>140</v>
      </c>
      <c r="E39" s="55"/>
      <c r="F39" s="64" t="s">
        <v>140</v>
      </c>
      <c r="G39" s="68" t="s">
        <v>140</v>
      </c>
      <c r="H39" s="42">
        <v>2000</v>
      </c>
    </row>
    <row r="40" spans="1:8" x14ac:dyDescent="0.2">
      <c r="A40" s="60" t="s">
        <v>9</v>
      </c>
      <c r="B40" s="61"/>
      <c r="C40" s="61"/>
      <c r="D40" s="61"/>
      <c r="E40" s="62"/>
      <c r="F40" s="13">
        <f>SUM(F5:F39)</f>
        <v>255</v>
      </c>
      <c r="G40" s="11"/>
      <c r="H40" s="14">
        <f>SUM(H5:H39)</f>
        <v>2000</v>
      </c>
    </row>
    <row r="41" spans="1:8" x14ac:dyDescent="0.2">
      <c r="B41" s="10"/>
      <c r="F41" s="10"/>
      <c r="G41" s="37"/>
    </row>
    <row r="42" spans="1:8" x14ac:dyDescent="0.2">
      <c r="F42" s="10"/>
    </row>
    <row r="43" spans="1:8" x14ac:dyDescent="0.2">
      <c r="B43" s="7"/>
      <c r="F43" s="10"/>
    </row>
  </sheetData>
  <sheetProtection algorithmName="SHA-512" hashValue="Fu+uSke2gpCS9oR2Dn4qBsBCC6s2Fewx657JU+M7bcFfSiLLCOuC7BufIVq6oiF2lZnF1foa8RGzfScCdxWpuw==" saltValue="v6yujWhUPKIgrSGWRN7UlA==" spinCount="100000" sheet="1" objects="1" scenarios="1"/>
  <autoFilter ref="A4:H4" xr:uid="{81862EBF-6BA3-4165-9914-D51A793E2C7A}"/>
  <mergeCells count="1">
    <mergeCell ref="A40:E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4D2A-9555-4B38-A903-5300F088E515}">
  <dimension ref="A1:G81"/>
  <sheetViews>
    <sheetView workbookViewId="0">
      <selection activeCell="G6" sqref="G6"/>
    </sheetView>
  </sheetViews>
  <sheetFormatPr defaultColWidth="9" defaultRowHeight="12.75" customHeight="1" x14ac:dyDescent="0.2"/>
  <cols>
    <col min="1" max="1" width="17.5" style="4" bestFit="1" customWidth="1"/>
    <col min="2" max="2" width="52.25" style="4" bestFit="1" customWidth="1"/>
    <col min="3" max="3" width="29.875" style="4" bestFit="1" customWidth="1"/>
    <col min="4" max="4" width="8.125" style="4" bestFit="1" customWidth="1"/>
    <col min="5" max="5" width="9.125" style="4" bestFit="1" customWidth="1"/>
    <col min="6" max="6" width="15.5" style="4" bestFit="1" customWidth="1"/>
    <col min="7" max="7" width="13" style="4" bestFit="1" customWidth="1"/>
    <col min="8" max="16384" width="9" style="4"/>
  </cols>
  <sheetData>
    <row r="1" spans="1:7" ht="18" x14ac:dyDescent="0.25">
      <c r="A1" s="15" t="s">
        <v>65</v>
      </c>
    </row>
    <row r="2" spans="1:7" x14ac:dyDescent="0.2"/>
    <row r="3" spans="1:7" x14ac:dyDescent="0.2">
      <c r="B3" s="5"/>
      <c r="E3" s="5"/>
    </row>
    <row r="4" spans="1:7" x14ac:dyDescent="0.2">
      <c r="A4" s="2" t="s">
        <v>14</v>
      </c>
      <c r="B4" s="22" t="s">
        <v>15</v>
      </c>
      <c r="C4" s="22" t="s">
        <v>16</v>
      </c>
      <c r="D4" s="22" t="s">
        <v>17</v>
      </c>
      <c r="E4" s="22" t="s">
        <v>19</v>
      </c>
      <c r="F4" s="2" t="s">
        <v>20</v>
      </c>
      <c r="G4" s="2" t="s">
        <v>12</v>
      </c>
    </row>
    <row r="5" spans="1:7" x14ac:dyDescent="0.2">
      <c r="A5" s="18" t="s">
        <v>66</v>
      </c>
      <c r="B5" s="1" t="s">
        <v>67</v>
      </c>
      <c r="C5" s="1" t="s">
        <v>68</v>
      </c>
      <c r="D5" s="34" t="s">
        <v>24</v>
      </c>
      <c r="E5" s="34">
        <v>68</v>
      </c>
      <c r="F5" s="36">
        <v>0</v>
      </c>
      <c r="G5" s="6">
        <f>E5*F5</f>
        <v>0</v>
      </c>
    </row>
    <row r="6" spans="1:7" x14ac:dyDescent="0.2">
      <c r="A6" s="18" t="s">
        <v>66</v>
      </c>
      <c r="B6" s="1" t="s">
        <v>69</v>
      </c>
      <c r="C6" s="1" t="s">
        <v>140</v>
      </c>
      <c r="D6" s="34" t="s">
        <v>24</v>
      </c>
      <c r="E6" s="34">
        <v>68</v>
      </c>
      <c r="F6" s="36">
        <v>0</v>
      </c>
      <c r="G6" s="6">
        <f t="shared" ref="G6:G60" si="0">E6*F6</f>
        <v>0</v>
      </c>
    </row>
    <row r="7" spans="1:7" x14ac:dyDescent="0.2">
      <c r="A7" s="1" t="s">
        <v>70</v>
      </c>
      <c r="B7" s="21" t="s">
        <v>184</v>
      </c>
      <c r="C7" s="21" t="s">
        <v>71</v>
      </c>
      <c r="D7" s="21" t="s">
        <v>36</v>
      </c>
      <c r="E7" s="21">
        <v>12</v>
      </c>
      <c r="F7" s="35">
        <v>0</v>
      </c>
      <c r="G7" s="6">
        <f t="shared" si="0"/>
        <v>0</v>
      </c>
    </row>
    <row r="8" spans="1:7" x14ac:dyDescent="0.2">
      <c r="A8" s="1" t="s">
        <v>70</v>
      </c>
      <c r="B8" s="1" t="s">
        <v>72</v>
      </c>
      <c r="C8" s="1" t="s">
        <v>71</v>
      </c>
      <c r="D8" s="1" t="s">
        <v>36</v>
      </c>
      <c r="E8" s="1">
        <v>16</v>
      </c>
      <c r="F8" s="35">
        <v>0</v>
      </c>
      <c r="G8" s="6">
        <f t="shared" si="0"/>
        <v>0</v>
      </c>
    </row>
    <row r="9" spans="1:7" x14ac:dyDescent="0.2">
      <c r="A9" s="1" t="s">
        <v>70</v>
      </c>
      <c r="B9" s="1" t="s">
        <v>185</v>
      </c>
      <c r="C9" s="1" t="s">
        <v>73</v>
      </c>
      <c r="D9" s="1" t="s">
        <v>36</v>
      </c>
      <c r="E9" s="1">
        <v>10</v>
      </c>
      <c r="F9" s="35">
        <v>0</v>
      </c>
      <c r="G9" s="6">
        <f t="shared" si="0"/>
        <v>0</v>
      </c>
    </row>
    <row r="10" spans="1:7" x14ac:dyDescent="0.2">
      <c r="A10" s="1" t="s">
        <v>70</v>
      </c>
      <c r="B10" s="1" t="s">
        <v>74</v>
      </c>
      <c r="C10" s="1" t="s">
        <v>71</v>
      </c>
      <c r="D10" s="1" t="s">
        <v>36</v>
      </c>
      <c r="E10" s="1">
        <v>7</v>
      </c>
      <c r="F10" s="35">
        <v>0</v>
      </c>
      <c r="G10" s="6">
        <f t="shared" si="0"/>
        <v>0</v>
      </c>
    </row>
    <row r="11" spans="1:7" x14ac:dyDescent="0.2">
      <c r="A11" s="1" t="s">
        <v>70</v>
      </c>
      <c r="B11" s="1" t="s">
        <v>75</v>
      </c>
      <c r="C11" s="1" t="s">
        <v>73</v>
      </c>
      <c r="D11" s="1" t="s">
        <v>36</v>
      </c>
      <c r="E11" s="1">
        <v>15</v>
      </c>
      <c r="F11" s="35">
        <v>0</v>
      </c>
      <c r="G11" s="6">
        <f t="shared" si="0"/>
        <v>0</v>
      </c>
    </row>
    <row r="12" spans="1:7" x14ac:dyDescent="0.2">
      <c r="A12" s="1" t="s">
        <v>70</v>
      </c>
      <c r="B12" s="1" t="s">
        <v>33</v>
      </c>
      <c r="C12" s="1" t="s">
        <v>31</v>
      </c>
      <c r="D12" s="1" t="s">
        <v>24</v>
      </c>
      <c r="E12" s="1">
        <v>8</v>
      </c>
      <c r="F12" s="35">
        <v>0</v>
      </c>
      <c r="G12" s="6">
        <f t="shared" si="0"/>
        <v>0</v>
      </c>
    </row>
    <row r="13" spans="1:7" x14ac:dyDescent="0.2">
      <c r="A13" s="1" t="s">
        <v>70</v>
      </c>
      <c r="B13" s="1" t="s">
        <v>76</v>
      </c>
      <c r="C13" s="1" t="s">
        <v>77</v>
      </c>
      <c r="D13" s="1" t="s">
        <v>24</v>
      </c>
      <c r="E13" s="1">
        <v>4</v>
      </c>
      <c r="F13" s="35">
        <v>0</v>
      </c>
      <c r="G13" s="6">
        <f t="shared" si="0"/>
        <v>0</v>
      </c>
    </row>
    <row r="14" spans="1:7" x14ac:dyDescent="0.2">
      <c r="A14" s="1" t="s">
        <v>70</v>
      </c>
      <c r="B14" s="1" t="s">
        <v>78</v>
      </c>
      <c r="C14" s="1" t="s">
        <v>79</v>
      </c>
      <c r="D14" s="1" t="s">
        <v>36</v>
      </c>
      <c r="E14" s="1">
        <v>1</v>
      </c>
      <c r="F14" s="35">
        <v>0</v>
      </c>
      <c r="G14" s="6">
        <f t="shared" si="0"/>
        <v>0</v>
      </c>
    </row>
    <row r="15" spans="1:7" x14ac:dyDescent="0.2">
      <c r="A15" s="1" t="s">
        <v>70</v>
      </c>
      <c r="B15" s="1" t="s">
        <v>80</v>
      </c>
      <c r="C15" s="1" t="s">
        <v>73</v>
      </c>
      <c r="D15" s="1" t="s">
        <v>36</v>
      </c>
      <c r="E15" s="1">
        <v>2</v>
      </c>
      <c r="F15" s="35">
        <v>0</v>
      </c>
      <c r="G15" s="6">
        <f t="shared" si="0"/>
        <v>0</v>
      </c>
    </row>
    <row r="16" spans="1:7" x14ac:dyDescent="0.2">
      <c r="A16" s="1" t="s">
        <v>81</v>
      </c>
      <c r="B16" s="1" t="s">
        <v>82</v>
      </c>
      <c r="C16" s="1" t="s">
        <v>73</v>
      </c>
      <c r="D16" s="1" t="s">
        <v>36</v>
      </c>
      <c r="E16" s="1">
        <v>10</v>
      </c>
      <c r="F16" s="35">
        <v>0</v>
      </c>
      <c r="G16" s="6">
        <f t="shared" si="0"/>
        <v>0</v>
      </c>
    </row>
    <row r="17" spans="1:7" x14ac:dyDescent="0.2">
      <c r="A17" s="1" t="s">
        <v>81</v>
      </c>
      <c r="B17" s="1" t="s">
        <v>186</v>
      </c>
      <c r="C17" s="1" t="s">
        <v>73</v>
      </c>
      <c r="D17" s="1" t="s">
        <v>36</v>
      </c>
      <c r="E17" s="1">
        <v>6</v>
      </c>
      <c r="F17" s="35">
        <v>0</v>
      </c>
      <c r="G17" s="6">
        <f t="shared" si="0"/>
        <v>0</v>
      </c>
    </row>
    <row r="18" spans="1:7" x14ac:dyDescent="0.2">
      <c r="A18" s="1" t="s">
        <v>81</v>
      </c>
      <c r="B18" s="1" t="s">
        <v>83</v>
      </c>
      <c r="C18" s="1" t="s">
        <v>71</v>
      </c>
      <c r="D18" s="1" t="s">
        <v>36</v>
      </c>
      <c r="E18" s="1">
        <v>6</v>
      </c>
      <c r="F18" s="35">
        <v>0</v>
      </c>
      <c r="G18" s="6">
        <f t="shared" si="0"/>
        <v>0</v>
      </c>
    </row>
    <row r="19" spans="1:7" x14ac:dyDescent="0.2">
      <c r="A19" s="1" t="s">
        <v>81</v>
      </c>
      <c r="B19" s="1" t="s">
        <v>187</v>
      </c>
      <c r="C19" s="1" t="s">
        <v>73</v>
      </c>
      <c r="D19" s="1" t="s">
        <v>36</v>
      </c>
      <c r="E19" s="1">
        <v>15</v>
      </c>
      <c r="F19" s="35">
        <v>0</v>
      </c>
      <c r="G19" s="6">
        <f t="shared" si="0"/>
        <v>0</v>
      </c>
    </row>
    <row r="20" spans="1:7" x14ac:dyDescent="0.2">
      <c r="A20" s="1" t="s">
        <v>81</v>
      </c>
      <c r="B20" s="1" t="s">
        <v>84</v>
      </c>
      <c r="C20" s="1" t="s">
        <v>71</v>
      </c>
      <c r="D20" s="1" t="s">
        <v>36</v>
      </c>
      <c r="E20" s="1">
        <v>6</v>
      </c>
      <c r="F20" s="35">
        <v>0</v>
      </c>
      <c r="G20" s="6">
        <f t="shared" si="0"/>
        <v>0</v>
      </c>
    </row>
    <row r="21" spans="1:7" x14ac:dyDescent="0.2">
      <c r="A21" s="1" t="s">
        <v>81</v>
      </c>
      <c r="B21" s="1" t="s">
        <v>85</v>
      </c>
      <c r="C21" s="1" t="s">
        <v>71</v>
      </c>
      <c r="D21" s="1" t="s">
        <v>36</v>
      </c>
      <c r="E21" s="1">
        <v>8</v>
      </c>
      <c r="F21" s="35">
        <v>0</v>
      </c>
      <c r="G21" s="6">
        <f t="shared" si="0"/>
        <v>0</v>
      </c>
    </row>
    <row r="22" spans="1:7" x14ac:dyDescent="0.2">
      <c r="A22" s="1" t="s">
        <v>81</v>
      </c>
      <c r="B22" s="1" t="s">
        <v>86</v>
      </c>
      <c r="C22" s="1" t="s">
        <v>71</v>
      </c>
      <c r="D22" s="1" t="s">
        <v>36</v>
      </c>
      <c r="E22" s="1">
        <v>6</v>
      </c>
      <c r="F22" s="35">
        <v>0</v>
      </c>
      <c r="G22" s="6">
        <f t="shared" si="0"/>
        <v>0</v>
      </c>
    </row>
    <row r="23" spans="1:7" x14ac:dyDescent="0.2">
      <c r="A23" s="1" t="s">
        <v>81</v>
      </c>
      <c r="B23" s="1" t="s">
        <v>87</v>
      </c>
      <c r="C23" s="1" t="s">
        <v>73</v>
      </c>
      <c r="D23" s="1" t="s">
        <v>36</v>
      </c>
      <c r="E23" s="1">
        <v>8</v>
      </c>
      <c r="F23" s="35">
        <v>0</v>
      </c>
      <c r="G23" s="6">
        <f t="shared" si="0"/>
        <v>0</v>
      </c>
    </row>
    <row r="24" spans="1:7" x14ac:dyDescent="0.2">
      <c r="A24" s="1" t="s">
        <v>81</v>
      </c>
      <c r="B24" s="1" t="s">
        <v>88</v>
      </c>
      <c r="C24" s="1" t="s">
        <v>31</v>
      </c>
      <c r="D24" s="1" t="s">
        <v>24</v>
      </c>
      <c r="E24" s="1">
        <v>6</v>
      </c>
      <c r="F24" s="35">
        <v>0</v>
      </c>
      <c r="G24" s="6">
        <f t="shared" si="0"/>
        <v>0</v>
      </c>
    </row>
    <row r="25" spans="1:7" x14ac:dyDescent="0.2">
      <c r="A25" s="1" t="s">
        <v>81</v>
      </c>
      <c r="B25" s="1" t="s">
        <v>89</v>
      </c>
      <c r="C25" s="1" t="s">
        <v>71</v>
      </c>
      <c r="D25" s="1" t="s">
        <v>36</v>
      </c>
      <c r="E25" s="1">
        <v>4</v>
      </c>
      <c r="F25" s="35">
        <v>0</v>
      </c>
      <c r="G25" s="6">
        <f t="shared" si="0"/>
        <v>0</v>
      </c>
    </row>
    <row r="26" spans="1:7" x14ac:dyDescent="0.2">
      <c r="A26" s="1" t="s">
        <v>81</v>
      </c>
      <c r="B26" s="1" t="s">
        <v>90</v>
      </c>
      <c r="C26" s="1" t="s">
        <v>91</v>
      </c>
      <c r="D26" s="1" t="s">
        <v>36</v>
      </c>
      <c r="E26" s="1">
        <v>3</v>
      </c>
      <c r="F26" s="35">
        <v>0</v>
      </c>
      <c r="G26" s="6">
        <f t="shared" si="0"/>
        <v>0</v>
      </c>
    </row>
    <row r="27" spans="1:7" x14ac:dyDescent="0.2">
      <c r="A27" s="1" t="s">
        <v>81</v>
      </c>
      <c r="B27" s="1" t="s">
        <v>92</v>
      </c>
      <c r="C27" s="1" t="s">
        <v>91</v>
      </c>
      <c r="D27" s="1" t="s">
        <v>36</v>
      </c>
      <c r="E27" s="1">
        <v>2</v>
      </c>
      <c r="F27" s="35">
        <v>0</v>
      </c>
      <c r="G27" s="6">
        <f t="shared" si="0"/>
        <v>0</v>
      </c>
    </row>
    <row r="28" spans="1:7" x14ac:dyDescent="0.2">
      <c r="A28" s="1" t="s">
        <v>81</v>
      </c>
      <c r="B28" s="1" t="s">
        <v>93</v>
      </c>
      <c r="C28" s="1" t="s">
        <v>71</v>
      </c>
      <c r="D28" s="1" t="s">
        <v>36</v>
      </c>
      <c r="E28" s="1">
        <v>9</v>
      </c>
      <c r="F28" s="35">
        <v>0</v>
      </c>
      <c r="G28" s="6">
        <f t="shared" si="0"/>
        <v>0</v>
      </c>
    </row>
    <row r="29" spans="1:7" x14ac:dyDescent="0.2">
      <c r="A29" s="1" t="s">
        <v>81</v>
      </c>
      <c r="B29" s="1" t="s">
        <v>94</v>
      </c>
      <c r="C29" s="1" t="s">
        <v>79</v>
      </c>
      <c r="D29" s="1" t="s">
        <v>24</v>
      </c>
      <c r="E29" s="1">
        <v>1</v>
      </c>
      <c r="F29" s="35">
        <v>0</v>
      </c>
      <c r="G29" s="6">
        <f t="shared" si="0"/>
        <v>0</v>
      </c>
    </row>
    <row r="30" spans="1:7" x14ac:dyDescent="0.2">
      <c r="A30" s="1" t="s">
        <v>81</v>
      </c>
      <c r="B30" s="1" t="s">
        <v>95</v>
      </c>
      <c r="C30" s="1" t="s">
        <v>71</v>
      </c>
      <c r="D30" s="1" t="s">
        <v>36</v>
      </c>
      <c r="E30" s="1">
        <v>6</v>
      </c>
      <c r="F30" s="35">
        <v>0</v>
      </c>
      <c r="G30" s="6">
        <f t="shared" si="0"/>
        <v>0</v>
      </c>
    </row>
    <row r="31" spans="1:7" x14ac:dyDescent="0.2">
      <c r="A31" s="1" t="s">
        <v>96</v>
      </c>
      <c r="B31" s="1" t="s">
        <v>55</v>
      </c>
      <c r="C31" s="1" t="s">
        <v>97</v>
      </c>
      <c r="D31" s="1" t="s">
        <v>24</v>
      </c>
      <c r="E31" s="1">
        <v>10</v>
      </c>
      <c r="F31" s="35">
        <v>0</v>
      </c>
      <c r="G31" s="6">
        <f t="shared" si="0"/>
        <v>0</v>
      </c>
    </row>
    <row r="32" spans="1:7" x14ac:dyDescent="0.2">
      <c r="A32" s="1" t="s">
        <v>96</v>
      </c>
      <c r="B32" s="1" t="s">
        <v>98</v>
      </c>
      <c r="C32" s="1" t="s">
        <v>99</v>
      </c>
      <c r="D32" s="1" t="s">
        <v>36</v>
      </c>
      <c r="E32" s="1">
        <v>4</v>
      </c>
      <c r="F32" s="35">
        <v>0</v>
      </c>
      <c r="G32" s="6">
        <f t="shared" si="0"/>
        <v>0</v>
      </c>
    </row>
    <row r="33" spans="1:7" x14ac:dyDescent="0.2">
      <c r="A33" s="1" t="s">
        <v>96</v>
      </c>
      <c r="B33" s="1" t="s">
        <v>100</v>
      </c>
      <c r="C33" s="1" t="s">
        <v>31</v>
      </c>
      <c r="D33" s="1" t="s">
        <v>24</v>
      </c>
      <c r="E33" s="1">
        <v>34</v>
      </c>
      <c r="F33" s="35">
        <v>0</v>
      </c>
      <c r="G33" s="6">
        <f t="shared" si="0"/>
        <v>0</v>
      </c>
    </row>
    <row r="34" spans="1:7" x14ac:dyDescent="0.2">
      <c r="A34" s="1" t="s">
        <v>96</v>
      </c>
      <c r="B34" s="1" t="s">
        <v>101</v>
      </c>
      <c r="C34" s="1" t="s">
        <v>31</v>
      </c>
      <c r="D34" s="1" t="s">
        <v>24</v>
      </c>
      <c r="E34" s="1">
        <v>6</v>
      </c>
      <c r="F34" s="35">
        <v>0</v>
      </c>
      <c r="G34" s="6">
        <f t="shared" si="0"/>
        <v>0</v>
      </c>
    </row>
    <row r="35" spans="1:7" x14ac:dyDescent="0.2">
      <c r="A35" s="1" t="s">
        <v>96</v>
      </c>
      <c r="B35" s="1" t="s">
        <v>102</v>
      </c>
      <c r="C35" s="1" t="s">
        <v>31</v>
      </c>
      <c r="D35" s="1" t="s">
        <v>24</v>
      </c>
      <c r="E35" s="1">
        <v>6</v>
      </c>
      <c r="F35" s="35">
        <v>0</v>
      </c>
      <c r="G35" s="6">
        <f t="shared" si="0"/>
        <v>0</v>
      </c>
    </row>
    <row r="36" spans="1:7" x14ac:dyDescent="0.2">
      <c r="A36" s="1" t="s">
        <v>96</v>
      </c>
      <c r="B36" s="1" t="s">
        <v>103</v>
      </c>
      <c r="C36" s="1" t="s">
        <v>31</v>
      </c>
      <c r="D36" s="1" t="s">
        <v>24</v>
      </c>
      <c r="E36" s="1">
        <v>7</v>
      </c>
      <c r="F36" s="35">
        <v>0</v>
      </c>
      <c r="G36" s="6">
        <f t="shared" si="0"/>
        <v>0</v>
      </c>
    </row>
    <row r="37" spans="1:7" x14ac:dyDescent="0.2">
      <c r="A37" s="1" t="s">
        <v>104</v>
      </c>
      <c r="B37" s="1" t="s">
        <v>105</v>
      </c>
      <c r="C37" s="1" t="s">
        <v>31</v>
      </c>
      <c r="D37" s="1" t="s">
        <v>24</v>
      </c>
      <c r="E37" s="1">
        <v>3</v>
      </c>
      <c r="F37" s="35">
        <v>0</v>
      </c>
      <c r="G37" s="6">
        <f t="shared" si="0"/>
        <v>0</v>
      </c>
    </row>
    <row r="38" spans="1:7" x14ac:dyDescent="0.2">
      <c r="A38" s="1" t="s">
        <v>104</v>
      </c>
      <c r="B38" s="1" t="s">
        <v>106</v>
      </c>
      <c r="C38" s="1" t="s">
        <v>31</v>
      </c>
      <c r="D38" s="1" t="s">
        <v>24</v>
      </c>
      <c r="E38" s="1">
        <v>6</v>
      </c>
      <c r="F38" s="35">
        <v>0</v>
      </c>
      <c r="G38" s="6">
        <f t="shared" si="0"/>
        <v>0</v>
      </c>
    </row>
    <row r="39" spans="1:7" x14ac:dyDescent="0.2">
      <c r="A39" s="1" t="s">
        <v>104</v>
      </c>
      <c r="B39" s="1" t="s">
        <v>107</v>
      </c>
      <c r="C39" s="1" t="s">
        <v>31</v>
      </c>
      <c r="D39" s="1" t="s">
        <v>24</v>
      </c>
      <c r="E39" s="1">
        <v>12</v>
      </c>
      <c r="F39" s="35">
        <v>0</v>
      </c>
      <c r="G39" s="6">
        <f t="shared" si="0"/>
        <v>0</v>
      </c>
    </row>
    <row r="40" spans="1:7" x14ac:dyDescent="0.2">
      <c r="A40" s="1" t="s">
        <v>104</v>
      </c>
      <c r="B40" s="1" t="s">
        <v>108</v>
      </c>
      <c r="C40" s="1" t="s">
        <v>31</v>
      </c>
      <c r="D40" s="1" t="s">
        <v>24</v>
      </c>
      <c r="E40" s="1">
        <v>16</v>
      </c>
      <c r="F40" s="35">
        <v>0</v>
      </c>
      <c r="G40" s="6">
        <f t="shared" si="0"/>
        <v>0</v>
      </c>
    </row>
    <row r="41" spans="1:7" x14ac:dyDescent="0.2">
      <c r="A41" s="1" t="s">
        <v>104</v>
      </c>
      <c r="B41" s="1" t="s">
        <v>109</v>
      </c>
      <c r="C41" s="1" t="s">
        <v>110</v>
      </c>
      <c r="D41" s="1" t="s">
        <v>24</v>
      </c>
      <c r="E41" s="1">
        <v>4</v>
      </c>
      <c r="F41" s="35">
        <v>0</v>
      </c>
      <c r="G41" s="6">
        <f t="shared" si="0"/>
        <v>0</v>
      </c>
    </row>
    <row r="42" spans="1:7" x14ac:dyDescent="0.2">
      <c r="A42" s="1" t="s">
        <v>104</v>
      </c>
      <c r="B42" s="1" t="s">
        <v>111</v>
      </c>
      <c r="C42" s="1" t="s">
        <v>31</v>
      </c>
      <c r="D42" s="1" t="s">
        <v>24</v>
      </c>
      <c r="E42" s="1">
        <v>7</v>
      </c>
      <c r="F42" s="35">
        <v>0</v>
      </c>
      <c r="G42" s="6">
        <f t="shared" si="0"/>
        <v>0</v>
      </c>
    </row>
    <row r="43" spans="1:7" x14ac:dyDescent="0.2">
      <c r="A43" s="1" t="s">
        <v>104</v>
      </c>
      <c r="B43" s="1" t="s">
        <v>112</v>
      </c>
      <c r="C43" s="1" t="s">
        <v>31</v>
      </c>
      <c r="D43" s="1" t="s">
        <v>24</v>
      </c>
      <c r="E43" s="1">
        <v>15</v>
      </c>
      <c r="F43" s="35">
        <v>0</v>
      </c>
      <c r="G43" s="6">
        <f t="shared" si="0"/>
        <v>0</v>
      </c>
    </row>
    <row r="44" spans="1:7" x14ac:dyDescent="0.2">
      <c r="A44" s="1" t="s">
        <v>104</v>
      </c>
      <c r="B44" s="1" t="s">
        <v>113</v>
      </c>
      <c r="C44" s="1" t="s">
        <v>97</v>
      </c>
      <c r="D44" s="1" t="s">
        <v>24</v>
      </c>
      <c r="E44" s="1">
        <v>5</v>
      </c>
      <c r="F44" s="35">
        <v>0</v>
      </c>
      <c r="G44" s="6">
        <f t="shared" si="0"/>
        <v>0</v>
      </c>
    </row>
    <row r="45" spans="1:7" x14ac:dyDescent="0.2">
      <c r="A45" s="1" t="s">
        <v>114</v>
      </c>
      <c r="B45" s="1" t="s">
        <v>115</v>
      </c>
      <c r="C45" s="1" t="s">
        <v>31</v>
      </c>
      <c r="D45" s="1" t="s">
        <v>24</v>
      </c>
      <c r="E45" s="1">
        <v>3</v>
      </c>
      <c r="F45" s="35">
        <v>0</v>
      </c>
      <c r="G45" s="6">
        <f t="shared" si="0"/>
        <v>0</v>
      </c>
    </row>
    <row r="46" spans="1:7" x14ac:dyDescent="0.2">
      <c r="A46" s="1" t="s">
        <v>114</v>
      </c>
      <c r="B46" s="1" t="s">
        <v>116</v>
      </c>
      <c r="C46" s="1" t="s">
        <v>31</v>
      </c>
      <c r="D46" s="1" t="s">
        <v>24</v>
      </c>
      <c r="E46" s="1">
        <v>9</v>
      </c>
      <c r="F46" s="35">
        <v>0</v>
      </c>
      <c r="G46" s="6">
        <f t="shared" si="0"/>
        <v>0</v>
      </c>
    </row>
    <row r="47" spans="1:7" x14ac:dyDescent="0.2">
      <c r="A47" s="1" t="s">
        <v>114</v>
      </c>
      <c r="B47" s="1" t="s">
        <v>117</v>
      </c>
      <c r="C47" s="1" t="s">
        <v>31</v>
      </c>
      <c r="D47" s="1" t="s">
        <v>24</v>
      </c>
      <c r="E47" s="1">
        <v>10</v>
      </c>
      <c r="F47" s="35">
        <v>0</v>
      </c>
      <c r="G47" s="6">
        <f t="shared" si="0"/>
        <v>0</v>
      </c>
    </row>
    <row r="48" spans="1:7" x14ac:dyDescent="0.2">
      <c r="A48" s="1" t="s">
        <v>118</v>
      </c>
      <c r="B48" s="1" t="s">
        <v>119</v>
      </c>
      <c r="C48" s="1" t="s">
        <v>31</v>
      </c>
      <c r="D48" s="1" t="s">
        <v>24</v>
      </c>
      <c r="E48" s="1">
        <v>2</v>
      </c>
      <c r="F48" s="35">
        <v>0</v>
      </c>
      <c r="G48" s="6">
        <f t="shared" si="0"/>
        <v>0</v>
      </c>
    </row>
    <row r="49" spans="1:7" x14ac:dyDescent="0.2">
      <c r="A49" s="1" t="s">
        <v>118</v>
      </c>
      <c r="B49" s="1" t="s">
        <v>120</v>
      </c>
      <c r="C49" s="1" t="s">
        <v>31</v>
      </c>
      <c r="D49" s="1" t="s">
        <v>24</v>
      </c>
      <c r="E49" s="1">
        <v>4</v>
      </c>
      <c r="F49" s="35">
        <v>0</v>
      </c>
      <c r="G49" s="6">
        <f t="shared" si="0"/>
        <v>0</v>
      </c>
    </row>
    <row r="50" spans="1:7" x14ac:dyDescent="0.2">
      <c r="A50" s="1" t="s">
        <v>121</v>
      </c>
      <c r="B50" s="1" t="s">
        <v>122</v>
      </c>
      <c r="C50" s="1" t="s">
        <v>31</v>
      </c>
      <c r="D50" s="1" t="s">
        <v>24</v>
      </c>
      <c r="E50" s="1">
        <v>14</v>
      </c>
      <c r="F50" s="35">
        <v>0</v>
      </c>
      <c r="G50" s="6">
        <f t="shared" si="0"/>
        <v>0</v>
      </c>
    </row>
    <row r="51" spans="1:7" x14ac:dyDescent="0.2">
      <c r="A51" s="1" t="s">
        <v>121</v>
      </c>
      <c r="B51" s="1" t="s">
        <v>123</v>
      </c>
      <c r="C51" s="1" t="s">
        <v>31</v>
      </c>
      <c r="D51" s="1" t="s">
        <v>24</v>
      </c>
      <c r="E51" s="1">
        <v>5</v>
      </c>
      <c r="F51" s="35">
        <v>0</v>
      </c>
      <c r="G51" s="6">
        <f t="shared" si="0"/>
        <v>0</v>
      </c>
    </row>
    <row r="52" spans="1:7" x14ac:dyDescent="0.2">
      <c r="A52" s="1" t="s">
        <v>121</v>
      </c>
      <c r="B52" s="1" t="s">
        <v>124</v>
      </c>
      <c r="C52" s="1" t="s">
        <v>31</v>
      </c>
      <c r="D52" s="1" t="s">
        <v>24</v>
      </c>
      <c r="E52" s="1">
        <v>4</v>
      </c>
      <c r="F52" s="35">
        <v>0</v>
      </c>
      <c r="G52" s="6">
        <f t="shared" si="0"/>
        <v>0</v>
      </c>
    </row>
    <row r="53" spans="1:7" x14ac:dyDescent="0.2">
      <c r="A53" s="1" t="s">
        <v>125</v>
      </c>
      <c r="B53" s="1" t="s">
        <v>126</v>
      </c>
      <c r="C53" s="1" t="s">
        <v>31</v>
      </c>
      <c r="D53" s="1" t="s">
        <v>24</v>
      </c>
      <c r="E53" s="1">
        <v>3</v>
      </c>
      <c r="F53" s="35">
        <v>0</v>
      </c>
      <c r="G53" s="6">
        <f t="shared" si="0"/>
        <v>0</v>
      </c>
    </row>
    <row r="54" spans="1:7" x14ac:dyDescent="0.2">
      <c r="A54" s="1" t="s">
        <v>125</v>
      </c>
      <c r="B54" s="1" t="s">
        <v>127</v>
      </c>
      <c r="C54" s="1" t="s">
        <v>31</v>
      </c>
      <c r="D54" s="1" t="s">
        <v>24</v>
      </c>
      <c r="E54" s="1">
        <v>11</v>
      </c>
      <c r="F54" s="35">
        <v>0</v>
      </c>
      <c r="G54" s="6">
        <f t="shared" si="0"/>
        <v>0</v>
      </c>
    </row>
    <row r="55" spans="1:7" x14ac:dyDescent="0.2">
      <c r="A55" s="1" t="s">
        <v>125</v>
      </c>
      <c r="B55" s="1" t="s">
        <v>128</v>
      </c>
      <c r="C55" s="1" t="s">
        <v>31</v>
      </c>
      <c r="D55" s="1" t="s">
        <v>24</v>
      </c>
      <c r="E55" s="1">
        <v>2</v>
      </c>
      <c r="F55" s="35">
        <v>0</v>
      </c>
      <c r="G55" s="6">
        <f t="shared" si="0"/>
        <v>0</v>
      </c>
    </row>
    <row r="56" spans="1:7" x14ac:dyDescent="0.2">
      <c r="A56" s="1" t="s">
        <v>125</v>
      </c>
      <c r="B56" s="1" t="s">
        <v>129</v>
      </c>
      <c r="C56" s="1" t="s">
        <v>31</v>
      </c>
      <c r="D56" s="1" t="s">
        <v>24</v>
      </c>
      <c r="E56" s="1">
        <v>15</v>
      </c>
      <c r="F56" s="35">
        <v>0</v>
      </c>
      <c r="G56" s="6">
        <f t="shared" si="0"/>
        <v>0</v>
      </c>
    </row>
    <row r="57" spans="1:7" x14ac:dyDescent="0.2">
      <c r="A57" s="1" t="s">
        <v>130</v>
      </c>
      <c r="B57" s="1" t="s">
        <v>131</v>
      </c>
      <c r="C57" s="1" t="s">
        <v>31</v>
      </c>
      <c r="D57" s="1" t="s">
        <v>24</v>
      </c>
      <c r="E57" s="1">
        <v>8</v>
      </c>
      <c r="F57" s="35">
        <v>0</v>
      </c>
      <c r="G57" s="6">
        <f t="shared" si="0"/>
        <v>0</v>
      </c>
    </row>
    <row r="58" spans="1:7" x14ac:dyDescent="0.2">
      <c r="A58" s="1" t="s">
        <v>130</v>
      </c>
      <c r="B58" s="1" t="s">
        <v>132</v>
      </c>
      <c r="C58" s="1" t="s">
        <v>73</v>
      </c>
      <c r="D58" s="1" t="s">
        <v>24</v>
      </c>
      <c r="E58" s="1">
        <v>1</v>
      </c>
      <c r="F58" s="35">
        <v>0</v>
      </c>
      <c r="G58" s="6">
        <f t="shared" si="0"/>
        <v>0</v>
      </c>
    </row>
    <row r="59" spans="1:7" x14ac:dyDescent="0.2">
      <c r="A59" s="20" t="s">
        <v>133</v>
      </c>
      <c r="B59" s="20" t="s">
        <v>134</v>
      </c>
      <c r="C59" s="20" t="s">
        <v>31</v>
      </c>
      <c r="D59" s="20" t="s">
        <v>24</v>
      </c>
      <c r="E59" s="20">
        <v>48</v>
      </c>
      <c r="F59" s="47">
        <v>0</v>
      </c>
      <c r="G59" s="48">
        <f t="shared" si="0"/>
        <v>0</v>
      </c>
    </row>
    <row r="60" spans="1:7" x14ac:dyDescent="0.2">
      <c r="A60" s="38" t="s">
        <v>135</v>
      </c>
      <c r="B60" s="38" t="s">
        <v>136</v>
      </c>
      <c r="C60" s="38" t="s">
        <v>31</v>
      </c>
      <c r="D60" s="38" t="s">
        <v>24</v>
      </c>
      <c r="E60" s="38">
        <v>6</v>
      </c>
      <c r="F60" s="51">
        <v>0</v>
      </c>
      <c r="G60" s="52">
        <f t="shared" si="0"/>
        <v>0</v>
      </c>
    </row>
    <row r="61" spans="1:7" x14ac:dyDescent="0.2">
      <c r="A61" s="60" t="s">
        <v>10</v>
      </c>
      <c r="B61" s="61"/>
      <c r="C61" s="61"/>
      <c r="D61" s="63"/>
      <c r="E61" s="39">
        <f>SUM(E5:E60)</f>
        <v>587</v>
      </c>
      <c r="F61" s="49"/>
      <c r="G61" s="50">
        <f>SUM(G5:G60)</f>
        <v>0</v>
      </c>
    </row>
    <row r="62" spans="1:7" x14ac:dyDescent="0.2"/>
    <row r="63" spans="1:7" x14ac:dyDescent="0.2">
      <c r="B63" s="7"/>
    </row>
    <row r="64" spans="1:7" x14ac:dyDescent="0.2"/>
    <row r="65" spans="2:4" x14ac:dyDescent="0.2"/>
    <row r="66" spans="2:4" x14ac:dyDescent="0.2"/>
    <row r="67" spans="2:4" x14ac:dyDescent="0.2">
      <c r="B67" s="10"/>
      <c r="C67" s="10"/>
      <c r="D67" s="10"/>
    </row>
    <row r="68" spans="2:4" x14ac:dyDescent="0.2">
      <c r="B68" s="10"/>
      <c r="C68" s="10"/>
      <c r="D68" s="10"/>
    </row>
    <row r="69" spans="2:4" x14ac:dyDescent="0.2">
      <c r="B69" s="10"/>
      <c r="C69" s="10"/>
      <c r="D69" s="10"/>
    </row>
    <row r="70" spans="2:4" x14ac:dyDescent="0.2">
      <c r="B70" s="10"/>
      <c r="C70" s="10"/>
      <c r="D70" s="10"/>
    </row>
    <row r="71" spans="2:4" x14ac:dyDescent="0.2">
      <c r="B71" s="10"/>
      <c r="C71" s="10"/>
      <c r="D71" s="10"/>
    </row>
    <row r="72" spans="2:4" x14ac:dyDescent="0.2"/>
    <row r="73" spans="2:4" x14ac:dyDescent="0.2"/>
    <row r="74" spans="2:4" x14ac:dyDescent="0.2"/>
    <row r="75" spans="2:4" x14ac:dyDescent="0.2"/>
    <row r="76" spans="2:4" x14ac:dyDescent="0.2"/>
    <row r="77" spans="2:4" x14ac:dyDescent="0.2"/>
    <row r="78" spans="2:4" x14ac:dyDescent="0.2"/>
    <row r="79" spans="2:4" x14ac:dyDescent="0.2"/>
    <row r="80" spans="2:4" x14ac:dyDescent="0.2"/>
    <row r="81" x14ac:dyDescent="0.2"/>
  </sheetData>
  <sheetProtection algorithmName="SHA-512" hashValue="fDbbaSngDto8ymWvvdOnRe32WAWw1IGcBx8NZb6Wp7sxKxjGFcxLWJX8GPxjjqHRchCKmAOvho64rJ6mldb6nA==" saltValue="0caH0ts6ah7LOJrgaWRjew==" spinCount="100000" sheet="1" objects="1" scenarios="1"/>
  <autoFilter ref="A4:G4" xr:uid="{ABDE4D2A-9555-4B38-A903-5300F088E515}"/>
  <sortState xmlns:xlrd2="http://schemas.microsoft.com/office/spreadsheetml/2017/richdata2" ref="C16:D24">
    <sortCondition descending="1" ref="D16:D24"/>
  </sortState>
  <mergeCells count="1">
    <mergeCell ref="A61:D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1B32-1DAA-42D4-9885-E6C9422C95DC}">
  <dimension ref="A1:H51"/>
  <sheetViews>
    <sheetView tabSelected="1" workbookViewId="0">
      <selection activeCell="H44" sqref="H44"/>
    </sheetView>
  </sheetViews>
  <sheetFormatPr defaultColWidth="9" defaultRowHeight="12.75" x14ac:dyDescent="0.2"/>
  <cols>
    <col min="1" max="1" width="20.625" style="4" customWidth="1"/>
    <col min="2" max="2" width="54.875" style="4" customWidth="1"/>
    <col min="3" max="3" width="22" style="4" bestFit="1" customWidth="1"/>
    <col min="4" max="4" width="8.125" style="4" bestFit="1" customWidth="1"/>
    <col min="5" max="5" width="16.5" style="4" bestFit="1" customWidth="1"/>
    <col min="6" max="6" width="9.125" style="4" bestFit="1" customWidth="1"/>
    <col min="7" max="7" width="13.875" style="4" bestFit="1" customWidth="1"/>
    <col min="8" max="8" width="13" style="4" bestFit="1" customWidth="1"/>
    <col min="9" max="16384" width="9" style="4"/>
  </cols>
  <sheetData>
    <row r="1" spans="1:8" ht="18" x14ac:dyDescent="0.25">
      <c r="A1" s="15" t="s">
        <v>137</v>
      </c>
    </row>
    <row r="4" spans="1:8" x14ac:dyDescent="0.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12</v>
      </c>
    </row>
    <row r="5" spans="1:8" ht="13.5" customHeight="1" x14ac:dyDescent="0.2">
      <c r="A5" s="1" t="s">
        <v>21</v>
      </c>
      <c r="B5" s="1" t="s">
        <v>22</v>
      </c>
      <c r="C5" s="1" t="s">
        <v>23</v>
      </c>
      <c r="D5" s="1" t="s">
        <v>24</v>
      </c>
      <c r="E5" s="11"/>
      <c r="F5" s="1">
        <v>30</v>
      </c>
      <c r="G5" s="35">
        <v>0</v>
      </c>
      <c r="H5" s="6">
        <f>F5*G5</f>
        <v>0</v>
      </c>
    </row>
    <row r="6" spans="1:8" x14ac:dyDescent="0.2">
      <c r="A6" s="1" t="s">
        <v>21</v>
      </c>
      <c r="B6" s="1" t="s">
        <v>26</v>
      </c>
      <c r="C6" s="1" t="s">
        <v>23</v>
      </c>
      <c r="D6" s="1" t="s">
        <v>24</v>
      </c>
      <c r="E6" s="11"/>
      <c r="F6" s="1">
        <v>2</v>
      </c>
      <c r="G6" s="35">
        <v>0</v>
      </c>
      <c r="H6" s="6">
        <f t="shared" ref="H6:H43" si="0">F6*G6</f>
        <v>0</v>
      </c>
    </row>
    <row r="7" spans="1:8" x14ac:dyDescent="0.2">
      <c r="A7" s="1" t="s">
        <v>21</v>
      </c>
      <c r="B7" s="1" t="s">
        <v>27</v>
      </c>
      <c r="C7" s="1" t="s">
        <v>23</v>
      </c>
      <c r="D7" s="1" t="s">
        <v>24</v>
      </c>
      <c r="E7" s="11"/>
      <c r="F7" s="1">
        <v>3</v>
      </c>
      <c r="G7" s="35">
        <v>0</v>
      </c>
      <c r="H7" s="6">
        <f t="shared" si="0"/>
        <v>0</v>
      </c>
    </row>
    <row r="8" spans="1:8" x14ac:dyDescent="0.2">
      <c r="A8" s="1" t="s">
        <v>21</v>
      </c>
      <c r="B8" s="1" t="s">
        <v>138</v>
      </c>
      <c r="C8" s="1" t="s">
        <v>97</v>
      </c>
      <c r="D8" s="1" t="s">
        <v>24</v>
      </c>
      <c r="E8" s="54"/>
      <c r="F8" s="1">
        <v>14</v>
      </c>
      <c r="G8" s="35">
        <v>0</v>
      </c>
      <c r="H8" s="6">
        <f t="shared" si="0"/>
        <v>0</v>
      </c>
    </row>
    <row r="9" spans="1:8" x14ac:dyDescent="0.2">
      <c r="A9" s="43" t="s">
        <v>21</v>
      </c>
      <c r="B9" s="43" t="s">
        <v>139</v>
      </c>
      <c r="C9" s="43" t="s">
        <v>140</v>
      </c>
      <c r="D9" s="43" t="s">
        <v>24</v>
      </c>
      <c r="E9" s="11"/>
      <c r="F9" s="43">
        <v>2</v>
      </c>
      <c r="G9" s="69">
        <v>0</v>
      </c>
      <c r="H9" s="44">
        <f t="shared" si="0"/>
        <v>0</v>
      </c>
    </row>
    <row r="10" spans="1:8" x14ac:dyDescent="0.2">
      <c r="A10" s="40" t="s">
        <v>21</v>
      </c>
      <c r="B10" s="40" t="s">
        <v>181</v>
      </c>
      <c r="C10" s="40" t="s">
        <v>180</v>
      </c>
      <c r="D10" s="40" t="s">
        <v>24</v>
      </c>
      <c r="E10" s="11"/>
      <c r="F10" s="40">
        <v>1</v>
      </c>
      <c r="G10" s="41">
        <v>0</v>
      </c>
      <c r="H10" s="42">
        <f t="shared" si="0"/>
        <v>0</v>
      </c>
    </row>
    <row r="11" spans="1:8" x14ac:dyDescent="0.2">
      <c r="A11" s="1" t="s">
        <v>21</v>
      </c>
      <c r="B11" s="1" t="s">
        <v>141</v>
      </c>
      <c r="C11" s="1" t="s">
        <v>31</v>
      </c>
      <c r="D11" s="1" t="s">
        <v>24</v>
      </c>
      <c r="E11" s="11"/>
      <c r="F11" s="1">
        <v>7</v>
      </c>
      <c r="G11" s="35">
        <v>0</v>
      </c>
      <c r="H11" s="6">
        <f t="shared" si="0"/>
        <v>0</v>
      </c>
    </row>
    <row r="12" spans="1:8" x14ac:dyDescent="0.2">
      <c r="A12" s="1" t="s">
        <v>142</v>
      </c>
      <c r="B12" s="1" t="s">
        <v>143</v>
      </c>
      <c r="C12" s="1" t="s">
        <v>144</v>
      </c>
      <c r="D12" s="1" t="s">
        <v>24</v>
      </c>
      <c r="E12" s="11"/>
      <c r="F12" s="1">
        <v>6</v>
      </c>
      <c r="G12" s="35">
        <v>0</v>
      </c>
      <c r="H12" s="6">
        <f t="shared" si="0"/>
        <v>0</v>
      </c>
    </row>
    <row r="13" spans="1:8" x14ac:dyDescent="0.2">
      <c r="A13" s="1" t="s">
        <v>142</v>
      </c>
      <c r="B13" s="1" t="s">
        <v>145</v>
      </c>
      <c r="C13" s="1" t="s">
        <v>97</v>
      </c>
      <c r="D13" s="1" t="s">
        <v>24</v>
      </c>
      <c r="E13" s="11"/>
      <c r="F13" s="1">
        <v>21</v>
      </c>
      <c r="G13" s="35">
        <v>0</v>
      </c>
      <c r="H13" s="6">
        <f t="shared" si="0"/>
        <v>0</v>
      </c>
    </row>
    <row r="14" spans="1:8" x14ac:dyDescent="0.2">
      <c r="A14" s="1" t="s">
        <v>142</v>
      </c>
      <c r="B14" s="1" t="s">
        <v>56</v>
      </c>
      <c r="C14" s="1" t="s">
        <v>97</v>
      </c>
      <c r="D14" s="1" t="s">
        <v>24</v>
      </c>
      <c r="E14" s="11"/>
      <c r="F14" s="1">
        <v>16</v>
      </c>
      <c r="G14" s="35">
        <v>0</v>
      </c>
      <c r="H14" s="6">
        <f t="shared" si="0"/>
        <v>0</v>
      </c>
    </row>
    <row r="15" spans="1:8" x14ac:dyDescent="0.2">
      <c r="A15" s="1" t="s">
        <v>142</v>
      </c>
      <c r="B15" s="1" t="s">
        <v>146</v>
      </c>
      <c r="C15" s="1" t="s">
        <v>97</v>
      </c>
      <c r="D15" s="1" t="s">
        <v>24</v>
      </c>
      <c r="E15" s="11"/>
      <c r="F15" s="1">
        <v>12</v>
      </c>
      <c r="G15" s="35">
        <v>0</v>
      </c>
      <c r="H15" s="6">
        <f t="shared" si="0"/>
        <v>0</v>
      </c>
    </row>
    <row r="16" spans="1:8" x14ac:dyDescent="0.2">
      <c r="A16" s="1" t="s">
        <v>142</v>
      </c>
      <c r="B16" s="1" t="s">
        <v>147</v>
      </c>
      <c r="C16" s="1" t="s">
        <v>41</v>
      </c>
      <c r="D16" s="1" t="s">
        <v>24</v>
      </c>
      <c r="E16" s="11"/>
      <c r="F16" s="1">
        <v>1</v>
      </c>
      <c r="G16" s="35">
        <v>0</v>
      </c>
      <c r="H16" s="6">
        <f t="shared" si="0"/>
        <v>0</v>
      </c>
    </row>
    <row r="17" spans="1:8" x14ac:dyDescent="0.2">
      <c r="A17" s="1" t="s">
        <v>142</v>
      </c>
      <c r="B17" s="1" t="s">
        <v>102</v>
      </c>
      <c r="C17" s="1" t="s">
        <v>97</v>
      </c>
      <c r="D17" s="1" t="s">
        <v>24</v>
      </c>
      <c r="E17" s="11"/>
      <c r="F17" s="1">
        <v>7</v>
      </c>
      <c r="G17" s="35">
        <v>0</v>
      </c>
      <c r="H17" s="6">
        <f t="shared" si="0"/>
        <v>0</v>
      </c>
    </row>
    <row r="18" spans="1:8" x14ac:dyDescent="0.2">
      <c r="A18" s="1" t="s">
        <v>148</v>
      </c>
      <c r="B18" s="1" t="s">
        <v>75</v>
      </c>
      <c r="C18" s="1" t="s">
        <v>144</v>
      </c>
      <c r="D18" s="1" t="s">
        <v>36</v>
      </c>
      <c r="E18" s="11"/>
      <c r="F18" s="1">
        <v>5</v>
      </c>
      <c r="G18" s="35">
        <v>0</v>
      </c>
      <c r="H18" s="6">
        <f t="shared" si="0"/>
        <v>0</v>
      </c>
    </row>
    <row r="19" spans="1:8" x14ac:dyDescent="0.2">
      <c r="A19" s="1" t="s">
        <v>148</v>
      </c>
      <c r="B19" s="1" t="s">
        <v>183</v>
      </c>
      <c r="C19" s="1" t="s">
        <v>144</v>
      </c>
      <c r="D19" s="1" t="s">
        <v>36</v>
      </c>
      <c r="E19" s="41">
        <v>0</v>
      </c>
      <c r="F19" s="1">
        <v>12</v>
      </c>
      <c r="G19" s="35">
        <v>0</v>
      </c>
      <c r="H19" s="6">
        <f>E19+F19*G19</f>
        <v>0</v>
      </c>
    </row>
    <row r="20" spans="1:8" x14ac:dyDescent="0.2">
      <c r="A20" s="1" t="s">
        <v>148</v>
      </c>
      <c r="B20" s="1" t="s">
        <v>149</v>
      </c>
      <c r="C20" s="1" t="s">
        <v>150</v>
      </c>
      <c r="D20" s="1" t="s">
        <v>24</v>
      </c>
      <c r="E20" s="11"/>
      <c r="F20" s="1">
        <v>5</v>
      </c>
      <c r="G20" s="35">
        <v>0</v>
      </c>
      <c r="H20" s="6">
        <f t="shared" si="0"/>
        <v>0</v>
      </c>
    </row>
    <row r="21" spans="1:8" x14ac:dyDescent="0.2">
      <c r="A21" s="1" t="s">
        <v>32</v>
      </c>
      <c r="B21" s="1" t="s">
        <v>151</v>
      </c>
      <c r="C21" s="1" t="s">
        <v>31</v>
      </c>
      <c r="D21" s="1" t="s">
        <v>24</v>
      </c>
      <c r="E21" s="11"/>
      <c r="F21" s="1">
        <v>8</v>
      </c>
      <c r="G21" s="35">
        <v>0</v>
      </c>
      <c r="H21" s="6">
        <f t="shared" si="0"/>
        <v>0</v>
      </c>
    </row>
    <row r="22" spans="1:8" x14ac:dyDescent="0.2">
      <c r="A22" s="1" t="s">
        <v>32</v>
      </c>
      <c r="B22" s="1" t="s">
        <v>152</v>
      </c>
      <c r="C22" s="1" t="s">
        <v>144</v>
      </c>
      <c r="D22" s="1" t="s">
        <v>36</v>
      </c>
      <c r="E22" s="11"/>
      <c r="F22" s="1">
        <v>19</v>
      </c>
      <c r="G22" s="35">
        <v>0</v>
      </c>
      <c r="H22" s="6">
        <f t="shared" si="0"/>
        <v>0</v>
      </c>
    </row>
    <row r="23" spans="1:8" x14ac:dyDescent="0.2">
      <c r="A23" s="1" t="s">
        <v>32</v>
      </c>
      <c r="B23" s="1" t="s">
        <v>153</v>
      </c>
      <c r="C23" s="1" t="s">
        <v>144</v>
      </c>
      <c r="D23" s="1" t="s">
        <v>24</v>
      </c>
      <c r="E23" s="11"/>
      <c r="F23" s="1">
        <v>10</v>
      </c>
      <c r="G23" s="35">
        <v>0</v>
      </c>
      <c r="H23" s="6">
        <f t="shared" si="0"/>
        <v>0</v>
      </c>
    </row>
    <row r="24" spans="1:8" x14ac:dyDescent="0.2">
      <c r="A24" s="1" t="s">
        <v>32</v>
      </c>
      <c r="B24" s="1" t="s">
        <v>154</v>
      </c>
      <c r="C24" s="1" t="s">
        <v>150</v>
      </c>
      <c r="D24" s="1" t="s">
        <v>24</v>
      </c>
      <c r="E24" s="11"/>
      <c r="F24" s="1">
        <v>5</v>
      </c>
      <c r="G24" s="35">
        <v>0</v>
      </c>
      <c r="H24" s="6">
        <f t="shared" si="0"/>
        <v>0</v>
      </c>
    </row>
    <row r="25" spans="1:8" x14ac:dyDescent="0.2">
      <c r="A25" s="1" t="s">
        <v>32</v>
      </c>
      <c r="B25" s="1" t="s">
        <v>190</v>
      </c>
      <c r="C25" s="1" t="s">
        <v>144</v>
      </c>
      <c r="D25" s="1" t="s">
        <v>36</v>
      </c>
      <c r="E25" s="11"/>
      <c r="F25" s="1">
        <v>7</v>
      </c>
      <c r="G25" s="35">
        <v>0</v>
      </c>
      <c r="H25" s="6">
        <f t="shared" si="0"/>
        <v>0</v>
      </c>
    </row>
    <row r="26" spans="1:8" x14ac:dyDescent="0.2">
      <c r="A26" s="1" t="s">
        <v>32</v>
      </c>
      <c r="B26" s="1" t="s">
        <v>155</v>
      </c>
      <c r="C26" s="1" t="s">
        <v>144</v>
      </c>
      <c r="D26" s="1" t="s">
        <v>36</v>
      </c>
      <c r="E26" s="11"/>
      <c r="F26" s="1">
        <v>9</v>
      </c>
      <c r="G26" s="35">
        <v>0</v>
      </c>
      <c r="H26" s="6">
        <f t="shared" si="0"/>
        <v>0</v>
      </c>
    </row>
    <row r="27" spans="1:8" x14ac:dyDescent="0.2">
      <c r="A27" s="1" t="s">
        <v>32</v>
      </c>
      <c r="B27" s="1" t="s">
        <v>156</v>
      </c>
      <c r="C27" s="1" t="s">
        <v>144</v>
      </c>
      <c r="D27" s="1" t="s">
        <v>36</v>
      </c>
      <c r="E27" s="11"/>
      <c r="F27" s="1">
        <v>6</v>
      </c>
      <c r="G27" s="35">
        <v>0</v>
      </c>
      <c r="H27" s="6">
        <f t="shared" si="0"/>
        <v>0</v>
      </c>
    </row>
    <row r="28" spans="1:8" x14ac:dyDescent="0.2">
      <c r="A28" s="1" t="s">
        <v>157</v>
      </c>
      <c r="B28" s="1" t="s">
        <v>158</v>
      </c>
      <c r="C28" s="1" t="s">
        <v>97</v>
      </c>
      <c r="D28" s="1" t="s">
        <v>24</v>
      </c>
      <c r="E28" s="11"/>
      <c r="F28" s="1">
        <v>13</v>
      </c>
      <c r="G28" s="35">
        <v>0</v>
      </c>
      <c r="H28" s="6">
        <f t="shared" si="0"/>
        <v>0</v>
      </c>
    </row>
    <row r="29" spans="1:8" x14ac:dyDescent="0.2">
      <c r="A29" s="1" t="s">
        <v>157</v>
      </c>
      <c r="B29" s="1" t="s">
        <v>159</v>
      </c>
      <c r="C29" s="1" t="s">
        <v>97</v>
      </c>
      <c r="D29" s="1" t="s">
        <v>24</v>
      </c>
      <c r="E29" s="11"/>
      <c r="F29" s="1">
        <v>11</v>
      </c>
      <c r="G29" s="35">
        <v>0</v>
      </c>
      <c r="H29" s="6">
        <f t="shared" si="0"/>
        <v>0</v>
      </c>
    </row>
    <row r="30" spans="1:8" x14ac:dyDescent="0.2">
      <c r="A30" s="1" t="s">
        <v>157</v>
      </c>
      <c r="B30" s="1" t="s">
        <v>160</v>
      </c>
      <c r="C30" s="1" t="s">
        <v>97</v>
      </c>
      <c r="D30" s="1" t="s">
        <v>24</v>
      </c>
      <c r="E30" s="11"/>
      <c r="F30" s="1">
        <v>4</v>
      </c>
      <c r="G30" s="35">
        <v>0</v>
      </c>
      <c r="H30" s="6">
        <f t="shared" si="0"/>
        <v>0</v>
      </c>
    </row>
    <row r="31" spans="1:8" x14ac:dyDescent="0.2">
      <c r="A31" s="1" t="s">
        <v>157</v>
      </c>
      <c r="B31" s="1" t="s">
        <v>161</v>
      </c>
      <c r="C31" s="1" t="s">
        <v>97</v>
      </c>
      <c r="D31" s="1" t="s">
        <v>24</v>
      </c>
      <c r="E31" s="11"/>
      <c r="F31" s="1">
        <v>6</v>
      </c>
      <c r="G31" s="35">
        <v>0</v>
      </c>
      <c r="H31" s="6">
        <f t="shared" si="0"/>
        <v>0</v>
      </c>
    </row>
    <row r="32" spans="1:8" x14ac:dyDescent="0.2">
      <c r="A32" s="1" t="s">
        <v>157</v>
      </c>
      <c r="B32" s="1" t="s">
        <v>162</v>
      </c>
      <c r="C32" s="1" t="s">
        <v>97</v>
      </c>
      <c r="D32" s="1" t="s">
        <v>24</v>
      </c>
      <c r="E32" s="11"/>
      <c r="F32" s="1">
        <v>4</v>
      </c>
      <c r="G32" s="35">
        <v>0</v>
      </c>
      <c r="H32" s="6">
        <f t="shared" si="0"/>
        <v>0</v>
      </c>
    </row>
    <row r="33" spans="1:8" x14ac:dyDescent="0.2">
      <c r="A33" s="1" t="s">
        <v>157</v>
      </c>
      <c r="B33" s="1" t="s">
        <v>163</v>
      </c>
      <c r="C33" s="1" t="s">
        <v>31</v>
      </c>
      <c r="D33" s="1" t="s">
        <v>24</v>
      </c>
      <c r="E33" s="11"/>
      <c r="F33" s="1">
        <v>2</v>
      </c>
      <c r="G33" s="35">
        <v>0</v>
      </c>
      <c r="H33" s="6">
        <f t="shared" si="0"/>
        <v>0</v>
      </c>
    </row>
    <row r="34" spans="1:8" x14ac:dyDescent="0.2">
      <c r="A34" s="1" t="s">
        <v>164</v>
      </c>
      <c r="B34" s="1" t="s">
        <v>165</v>
      </c>
      <c r="C34" s="1" t="s">
        <v>31</v>
      </c>
      <c r="D34" s="1" t="s">
        <v>24</v>
      </c>
      <c r="E34" s="11"/>
      <c r="F34" s="1">
        <v>26</v>
      </c>
      <c r="G34" s="35">
        <v>0</v>
      </c>
      <c r="H34" s="6">
        <f t="shared" si="0"/>
        <v>0</v>
      </c>
    </row>
    <row r="35" spans="1:8" x14ac:dyDescent="0.2">
      <c r="A35" s="1" t="s">
        <v>125</v>
      </c>
      <c r="B35" s="16" t="s">
        <v>166</v>
      </c>
      <c r="C35" s="1" t="s">
        <v>97</v>
      </c>
      <c r="D35" s="1" t="s">
        <v>24</v>
      </c>
      <c r="E35" s="11"/>
      <c r="F35" s="1">
        <v>4</v>
      </c>
      <c r="G35" s="35">
        <v>0</v>
      </c>
      <c r="H35" s="6">
        <f t="shared" si="0"/>
        <v>0</v>
      </c>
    </row>
    <row r="36" spans="1:8" x14ac:dyDescent="0.2">
      <c r="A36" s="1" t="s">
        <v>125</v>
      </c>
      <c r="B36" s="1" t="s">
        <v>167</v>
      </c>
      <c r="C36" s="1" t="s">
        <v>97</v>
      </c>
      <c r="D36" s="1" t="s">
        <v>24</v>
      </c>
      <c r="E36" s="11"/>
      <c r="F36" s="1">
        <v>3</v>
      </c>
      <c r="G36" s="35">
        <v>0</v>
      </c>
      <c r="H36" s="6">
        <f t="shared" si="0"/>
        <v>0</v>
      </c>
    </row>
    <row r="37" spans="1:8" x14ac:dyDescent="0.2">
      <c r="A37" s="1" t="s">
        <v>125</v>
      </c>
      <c r="B37" s="1" t="s">
        <v>168</v>
      </c>
      <c r="C37" s="1" t="s">
        <v>97</v>
      </c>
      <c r="D37" s="1" t="s">
        <v>24</v>
      </c>
      <c r="E37" s="11"/>
      <c r="F37" s="1">
        <v>3</v>
      </c>
      <c r="G37" s="35">
        <v>0</v>
      </c>
      <c r="H37" s="6">
        <f t="shared" si="0"/>
        <v>0</v>
      </c>
    </row>
    <row r="38" spans="1:8" x14ac:dyDescent="0.2">
      <c r="A38" s="1" t="s">
        <v>125</v>
      </c>
      <c r="B38" s="1" t="s">
        <v>169</v>
      </c>
      <c r="C38" s="1" t="s">
        <v>97</v>
      </c>
      <c r="D38" s="1" t="s">
        <v>24</v>
      </c>
      <c r="E38" s="11"/>
      <c r="F38" s="1">
        <v>8</v>
      </c>
      <c r="G38" s="35">
        <v>0</v>
      </c>
      <c r="H38" s="6">
        <f t="shared" si="0"/>
        <v>0</v>
      </c>
    </row>
    <row r="39" spans="1:8" x14ac:dyDescent="0.2">
      <c r="A39" s="1" t="s">
        <v>125</v>
      </c>
      <c r="B39" s="1" t="s">
        <v>170</v>
      </c>
      <c r="C39" s="1" t="s">
        <v>97</v>
      </c>
      <c r="D39" s="1" t="s">
        <v>24</v>
      </c>
      <c r="E39" s="11"/>
      <c r="F39" s="1">
        <v>12</v>
      </c>
      <c r="G39" s="35">
        <v>0</v>
      </c>
      <c r="H39" s="6">
        <f t="shared" si="0"/>
        <v>0</v>
      </c>
    </row>
    <row r="40" spans="1:8" x14ac:dyDescent="0.2">
      <c r="A40" s="1" t="s">
        <v>171</v>
      </c>
      <c r="B40" s="20" t="s">
        <v>193</v>
      </c>
      <c r="C40" s="20" t="s">
        <v>31</v>
      </c>
      <c r="D40" s="20" t="s">
        <v>24</v>
      </c>
      <c r="E40" s="11"/>
      <c r="F40" s="1">
        <v>12</v>
      </c>
      <c r="G40" s="35">
        <v>0</v>
      </c>
      <c r="H40" s="6">
        <f t="shared" si="0"/>
        <v>0</v>
      </c>
    </row>
    <row r="41" spans="1:8" x14ac:dyDescent="0.2">
      <c r="A41" s="18" t="s">
        <v>171</v>
      </c>
      <c r="B41" s="1" t="s">
        <v>172</v>
      </c>
      <c r="C41" s="1" t="s">
        <v>140</v>
      </c>
      <c r="D41" s="1" t="s">
        <v>24</v>
      </c>
      <c r="E41" s="11"/>
      <c r="F41" s="19">
        <v>3</v>
      </c>
      <c r="G41" s="35">
        <v>0</v>
      </c>
      <c r="H41" s="6">
        <f t="shared" si="0"/>
        <v>0</v>
      </c>
    </row>
    <row r="42" spans="1:8" x14ac:dyDescent="0.2">
      <c r="A42" s="45" t="s">
        <v>171</v>
      </c>
      <c r="B42" s="20" t="s">
        <v>173</v>
      </c>
      <c r="C42" s="20" t="s">
        <v>140</v>
      </c>
      <c r="D42" s="20" t="s">
        <v>24</v>
      </c>
      <c r="E42" s="11"/>
      <c r="F42" s="46">
        <v>3</v>
      </c>
      <c r="G42" s="47">
        <v>0</v>
      </c>
      <c r="H42" s="48">
        <f t="shared" si="0"/>
        <v>0</v>
      </c>
    </row>
    <row r="43" spans="1:8" x14ac:dyDescent="0.2">
      <c r="A43" s="65" t="s">
        <v>174</v>
      </c>
      <c r="B43" s="65" t="s">
        <v>175</v>
      </c>
      <c r="C43" s="65" t="s">
        <v>31</v>
      </c>
      <c r="D43" s="65" t="s">
        <v>24</v>
      </c>
      <c r="E43" s="66"/>
      <c r="F43" s="38">
        <v>3</v>
      </c>
      <c r="G43" s="51">
        <v>0</v>
      </c>
      <c r="H43" s="52">
        <f t="shared" si="0"/>
        <v>0</v>
      </c>
    </row>
    <row r="44" spans="1:8" x14ac:dyDescent="0.2">
      <c r="A44" s="67" t="s">
        <v>11</v>
      </c>
      <c r="B44" s="67"/>
      <c r="C44" s="67"/>
      <c r="D44" s="67"/>
      <c r="E44" s="67"/>
      <c r="F44" s="58">
        <f>SUM(F5:F8)+SUM(F10:F43)</f>
        <v>323</v>
      </c>
      <c r="G44" s="49"/>
      <c r="H44" s="50">
        <f>SUM(H5:H8)+SUM(H10:H43)</f>
        <v>0</v>
      </c>
    </row>
    <row r="47" spans="1:8" x14ac:dyDescent="0.2">
      <c r="B47" s="10"/>
      <c r="C47" s="10"/>
    </row>
    <row r="48" spans="1:8" x14ac:dyDescent="0.2">
      <c r="B48" s="7"/>
      <c r="C48" s="10"/>
    </row>
    <row r="49" spans="2:3" x14ac:dyDescent="0.2">
      <c r="B49" s="10"/>
      <c r="C49" s="10"/>
    </row>
    <row r="50" spans="2:3" x14ac:dyDescent="0.2">
      <c r="B50" s="10"/>
      <c r="C50" s="10"/>
    </row>
    <row r="51" spans="2:3" x14ac:dyDescent="0.2">
      <c r="B51" s="10"/>
      <c r="C51" s="10"/>
    </row>
  </sheetData>
  <sheetProtection algorithmName="SHA-512" hashValue="/3IDGxnBezQFXIgT4r716rcoud/y5i900/CuhcTQbLG+2i7peKdS0jU7W8sr+c0AmduXRZPFNdNUhnET1kNMUA==" saltValue="+kNNUUEPFrgNEGJNSsLQ2w==" spinCount="100000" sheet="1" objects="1" scenarios="1"/>
  <autoFilter ref="A4:H4" xr:uid="{137F1B32-1DAA-42D4-9885-E6C9422C95DC}"/>
  <mergeCells count="1">
    <mergeCell ref="A44:E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5" ma:contentTypeDescription="Een nieuw document maken." ma:contentTypeScope="" ma:versionID="72be1480feb2d22cfc64d228ce18c5a0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3ddce1c221c000fda12d0fe82b2eec48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  <SharedWithUsers xmlns="88094275-cc9d-4f5c-95fc-c68dd0c83b3e">
      <UserInfo>
        <DisplayName>Hoek, Chelsey Van den</DisplayName>
        <AccountId>226</AccountId>
        <AccountType/>
      </UserInfo>
      <UserInfo>
        <DisplayName>Tietema, Suzanne</DisplayName>
        <AccountId>38</AccountId>
        <AccountType/>
      </UserInfo>
    </SharedWithUsers>
    <MediaLengthInSeconds xmlns="8d8c78c6-bdf7-49b6-96e0-ce96d36cea02" xsi:nil="true"/>
  </documentManagement>
</p:properties>
</file>

<file path=customXml/itemProps1.xml><?xml version="1.0" encoding="utf-8"?>
<ds:datastoreItem xmlns:ds="http://schemas.openxmlformats.org/officeDocument/2006/customXml" ds:itemID="{A2B72EAF-7846-497B-BFD4-2443F51C81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563FDB-030A-4A6E-9B3A-D91120A716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8c78c6-bdf7-49b6-96e0-ce96d36cea02"/>
    <ds:schemaRef ds:uri="88094275-cc9d-4f5c-95fc-c68dd0c83b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F76B06-59CD-4680-8FE0-C0C5D46C4CAB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88094275-cc9d-4f5c-95fc-c68dd0c83b3e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d8c78c6-bdf7-49b6-96e0-ce96d36cea0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</vt:lpstr>
      <vt:lpstr>Groenedijk</vt:lpstr>
      <vt:lpstr>Kralingseveer</vt:lpstr>
      <vt:lpstr>Kortenoord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Langeweg, Rob</dc:creator>
  <cp:keywords/>
  <dc:description/>
  <cp:lastModifiedBy>Hoek, Chelsey Van den</cp:lastModifiedBy>
  <cp:revision/>
  <dcterms:created xsi:type="dcterms:W3CDTF">2023-11-06T08:05:51Z</dcterms:created>
  <dcterms:modified xsi:type="dcterms:W3CDTF">2024-06-25T14:26:13Z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Order">
    <vt:r8>1444900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