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INKOOP\04 Aanbestedingen\2023 Europese aanbestedingen\2023-01 Aanbesteding Warme- en Koude Drankenvoorziening en bijbehorende Diensten\03. GUNNINGSFASE\14. NvI\NvI 1\"/>
    </mc:Choice>
  </mc:AlternateContent>
  <xr:revisionPtr revIDLastSave="0" documentId="13_ncr:1_{6DC2F9C3-5122-4562-B5BC-229D018D0B12}" xr6:coauthVersionLast="47" xr6:coauthVersionMax="47" xr10:uidLastSave="{00000000-0000-0000-0000-000000000000}"/>
  <bookViews>
    <workbookView xWindow="-120" yWindow="-120" windowWidth="28095" windowHeight="13875" xr2:uid="{35D7F3A6-6357-4B91-A670-CBA2C25D58B0}"/>
  </bookViews>
  <sheets>
    <sheet name="Invulinstructie" sheetId="2" r:id="rId1"/>
    <sheet name="Totale Fictieve Inschrijfprijs" sheetId="3" r:id="rId2"/>
    <sheet name="Prijzenblad"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7" i="1" l="1"/>
  <c r="J18" i="1" s="1"/>
  <c r="J19" i="1" s="1"/>
  <c r="J20" i="1" s="1"/>
  <c r="J21" i="1" s="1"/>
  <c r="J22" i="1" s="1"/>
  <c r="J23" i="1" s="1"/>
  <c r="J24" i="1" s="1"/>
  <c r="J25" i="1" s="1"/>
  <c r="M16" i="1"/>
  <c r="J38" i="1"/>
  <c r="M38" i="1" s="1"/>
  <c r="J42" i="1"/>
  <c r="M42" i="1" s="1"/>
  <c r="J34" i="1"/>
  <c r="M34" i="1" s="1"/>
  <c r="M12" i="1"/>
  <c r="M13" i="1"/>
  <c r="M14" i="1"/>
  <c r="M11" i="1"/>
  <c r="M27" i="1"/>
  <c r="M7" i="1"/>
  <c r="J37" i="1"/>
  <c r="M37" i="1" s="1"/>
  <c r="J30" i="1"/>
  <c r="M30" i="1" s="1"/>
  <c r="M6" i="1"/>
  <c r="M8" i="1"/>
  <c r="M9" i="1"/>
  <c r="M5" i="1"/>
  <c r="J41" i="1"/>
  <c r="M41" i="1" s="1"/>
  <c r="J40" i="1"/>
  <c r="M40" i="1" s="1"/>
  <c r="J36" i="1"/>
  <c r="M36" i="1" s="1"/>
  <c r="J31" i="1"/>
  <c r="M31" i="1" s="1"/>
  <c r="J32" i="1"/>
  <c r="M32" i="1" s="1"/>
  <c r="J33" i="1"/>
  <c r="M33" i="1" s="1"/>
  <c r="J29" i="1"/>
  <c r="M29" i="1" s="1"/>
  <c r="M43" i="1" l="1"/>
  <c r="M44" i="1" s="1"/>
  <c r="O8" i="3" s="1"/>
</calcChain>
</file>

<file path=xl/sharedStrings.xml><?xml version="1.0" encoding="utf-8"?>
<sst xmlns="http://schemas.openxmlformats.org/spreadsheetml/2006/main" count="183" uniqueCount="87">
  <si>
    <t xml:space="preserve">NAAM INSCHRIJVER: </t>
  </si>
  <si>
    <t xml:space="preserve">BIJLAGE H: Prijzenblad 
 </t>
  </si>
  <si>
    <t>Gemeente Lelystad</t>
  </si>
  <si>
    <t>De inschrijver verklaart hiermee de Opdracht uit te voeren tegen de eenheidsprijzen vermeld in het prijzenblad en deze Inschrijving te doen met inachtneming van de invulinstructie en de in de aanbestedingsdocumenten opgenomen gegevens, bepalingen, (technische) specificaties en uitvoeringsvoorwaarden.</t>
  </si>
  <si>
    <t>Naam Inschrijver:</t>
  </si>
  <si>
    <t>B</t>
  </si>
  <si>
    <t xml:space="preserve"> </t>
  </si>
  <si>
    <t>Koffie bonen</t>
  </si>
  <si>
    <t>Cacao</t>
  </si>
  <si>
    <t>Creamer</t>
  </si>
  <si>
    <t>Suikersticks</t>
  </si>
  <si>
    <t>Creamersticks</t>
  </si>
  <si>
    <t>Zoetstsofsticks</t>
  </si>
  <si>
    <t>Groene thee</t>
  </si>
  <si>
    <t>English blend</t>
  </si>
  <si>
    <t>Rooibos</t>
  </si>
  <si>
    <t>Overige theesmaken</t>
  </si>
  <si>
    <t xml:space="preserve">Roerstaafjes </t>
  </si>
  <si>
    <t>Prijs per maand per automaat</t>
  </si>
  <si>
    <t>Aantal automaten</t>
  </si>
  <si>
    <t xml:space="preserve">Prijs per jaar per automaat </t>
  </si>
  <si>
    <t>Operationele kosten</t>
  </si>
  <si>
    <t>Totaal per jaar</t>
  </si>
  <si>
    <t>Welk duurzaamheidskeurmerk</t>
  </si>
  <si>
    <t>Prijs per kg</t>
  </si>
  <si>
    <t>Prijs per gram</t>
  </si>
  <si>
    <t>Type aanduiding</t>
  </si>
  <si>
    <t>nvt</t>
  </si>
  <si>
    <t xml:space="preserve">  </t>
  </si>
  <si>
    <t>Topping/melkpoeder</t>
  </si>
  <si>
    <t>Benaming van de inschrijver</t>
  </si>
  <si>
    <t>Alleen de oranje velden in het Prijzenblad dienen ingevuld te worden.</t>
  </si>
  <si>
    <t>Genoemde aantallen betreffen indicaties t.b.v. de berekening van de Fictieve inschrijfprijs voor het vergelijken van de Inschrijvingen en er kunnen geen rechten aan worden ontleend, zoals bijvoorbeeld een omzetgarantie of minimale afname.</t>
  </si>
  <si>
    <t>Het Prijzenblad is een Excelbestand en bestaat uit drie (3) tabbladen: deze dienen zowel in PDF als in Excelformat te worden ingediend bij de Inschrijving</t>
  </si>
  <si>
    <t>Door Inschrijving conformeert inschrijver zich volledig en onvoorwaardelijk aan het in deze aanbesteding opgenomen Programma van Eisen, Leidraad en de daarbij gestelde voorwaarden alsmede de invulinstructie bij het Prijzenblad.</t>
  </si>
  <si>
    <t xml:space="preserve">Optionele kosten verhuizing </t>
  </si>
  <si>
    <t>Gram inhoud per stuk</t>
  </si>
  <si>
    <t>Thee</t>
  </si>
  <si>
    <t>Automatensuiker</t>
  </si>
  <si>
    <t>Afname per jaar kg (fictief)</t>
  </si>
  <si>
    <t>Gram afname per jaar (fictief)</t>
  </si>
  <si>
    <t>1.000 tal afnames per jaar (fictief)</t>
  </si>
  <si>
    <t>Prijs per zakje</t>
  </si>
  <si>
    <t>Huurprijs meubel tbv Stadhuis</t>
  </si>
  <si>
    <t>Huurprijs meubel tbv Wigstaart</t>
  </si>
  <si>
    <t>Cafeïnevrije koffiesachets</t>
  </si>
  <si>
    <t>Seizoens thee</t>
  </si>
  <si>
    <t>Prijseenheden dienen te worden weergegeven in euro (€) en exclusief BTW, inclusief alle overige kosten zoals overhead, winst, etc.</t>
  </si>
  <si>
    <t>Totale kosten per verhuizing per automaat naar een externe locatie</t>
  </si>
  <si>
    <t>Huurprijs heet en koud water automaat inclusief onderkast tbv stadhuis</t>
  </si>
  <si>
    <t>Advies dosering (gram)</t>
  </si>
  <si>
    <t>Artikelnaam Inschrijver</t>
  </si>
  <si>
    <t>Smaak thee</t>
  </si>
  <si>
    <t>Automaten en meubels</t>
  </si>
  <si>
    <t>Overige producten</t>
  </si>
  <si>
    <t>Gram inhoud per zakje</t>
  </si>
  <si>
    <t>UW TOTALE FICTIEVE INSCHRIJFPRIJS:</t>
  </si>
  <si>
    <t>Totale fictieve inschrijfprijs van de Inschrijving per jaar</t>
  </si>
  <si>
    <t>Kosten voor de operationele service van de warme en koude drankenautomaten tbv Stadhuis</t>
  </si>
  <si>
    <t>Kosten voor de operationele service van de warme en koude drankenautomaten tbv de Wigstraat</t>
  </si>
  <si>
    <t>Kosten voor de technische service van de warme dranken automaten  met koud water</t>
  </si>
  <si>
    <t>Kosten voor de technische service van de warme dranken automaat zonder koud water</t>
  </si>
  <si>
    <t>Kosten voor de technische service van de heet en koud water automaat</t>
  </si>
  <si>
    <t>Huurprijs per warme dranken automaat tbv Stadhuis met koud water</t>
  </si>
  <si>
    <t>Huurprijs per warme drankenautomaat tbv de Wigstraat met koud water</t>
  </si>
  <si>
    <t>Huurprijs per warme drankenautomaat tbv Stadhuis zonder koud water</t>
  </si>
  <si>
    <t>Aantal automaten/meubels</t>
  </si>
  <si>
    <t xml:space="preserve">Kosten voor de operationele service van de heet en koud water automaten </t>
  </si>
  <si>
    <t>Beschrijving duurzaamheidskeurmerk</t>
  </si>
  <si>
    <t>Totale fictieve inschrijfprijs van de Inschrijving gedurende  de Overeenkomst</t>
  </si>
  <si>
    <t>Prijs per automaat per verhuizing</t>
  </si>
  <si>
    <t>Technische service en onderhoud</t>
  </si>
  <si>
    <t>Prijs per 1.000</t>
  </si>
  <si>
    <t>Prijs per maand per automaat/meubel</t>
  </si>
  <si>
    <t xml:space="preserve">Er geldt een minimale fictieve inschrijfprijs van € 60.000,- per jaar, gebasseerd op de totale fictieve inschrijfprijs van de Overeenkomst (inclusief optiejaren). De minimale fictieve inschrijfprijs bedraagt daarom € 420.000,- Inschrijvers die onder dit bedrag inschrijven worden uitgesloten. Indien Inschrijver op een lager bedrag uitkomt op het prijzenblad dan de minimale fictieve inschrijfprijs, dan zal er een rood vlak worden getoond. </t>
  </si>
  <si>
    <t xml:space="preserve">De aangeboden eenheidsprijzen in het prijzenblad zijn de tarieven conform de Eisen in het Programma van Eisen. </t>
  </si>
  <si>
    <t xml:space="preserve">In geen van de oranje velden mag het getal 0 of een negatief getald worden ingevuld. </t>
  </si>
  <si>
    <t>Afname aantal zakjes per jaar (fictief)</t>
  </si>
  <si>
    <t>Prijs per jaar per automaat/meubel</t>
  </si>
  <si>
    <t xml:space="preserve">Invulinstructie Prijzenblad Europese Aanbesteding Warme en koude drankenvoorzieningen </t>
  </si>
  <si>
    <t>Europese Aanbesteding
Warme en koude Dranken</t>
  </si>
  <si>
    <t>PRIJZENBLAD 
Europese Aanbesteding Warme en koude Drankenvoorzieningen</t>
  </si>
  <si>
    <t>Ingrediënten tbv de Warme en koude drankenautomaat</t>
  </si>
  <si>
    <t>De door Inschrijver aangeboden eenheidsprijzen zijn gebaseerd op de invulinstructie en de in de aanbestedingsdocumenten opgenomen gegevens, bepalingen, (technische) specificaties, Eisen en uitvoeringsvoorwaarden.</t>
  </si>
  <si>
    <t xml:space="preserve">De prijzen die worden aangegeven voor technische service en onderhoud, operationele service en huurprijzen voor de automaten en meubels, zijn ook van toepassing indien er met een (of meerdere) automa(a)t(en) wordt uitgebreid bij de Opdrachtgever. </t>
  </si>
  <si>
    <t xml:space="preserve">Er geldt een prijsplafond van € 85.000,- per jaar, gebasseerd op de totale fictieve inschrijfprijs van de Overeenkomst (inclusief optiejaren). Het plafond bedraagt daarom € 595.000,- Inschrijvers welke boven dit bedrag inschrijven worden uitgesloten. Indien Inschrijver op een hoger bedrag uitkomt op het prijzenblad dan het plafond dan zal er een rood vlak worden getoond. </t>
  </si>
  <si>
    <r>
      <t>PRIJSPLAFOND is</t>
    </r>
    <r>
      <rPr>
        <b/>
        <sz val="11"/>
        <color theme="1"/>
        <rFont val="Calibri"/>
        <family val="2"/>
        <scheme val="minor"/>
      </rPr>
      <t xml:space="preserve"> € 595.000,-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</si>
</sst>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2]\ * #,##0.00_ ;_ [$€-2]\ * \-#,##0.00_ ;_ [$€-2]\ * &quot;-&quot;??_ ;_ @_ "/>
    <numFmt numFmtId="166" formatCode="_ &quot;€&quot;\ * #,##0.0000_ ;_ &quot;€&quot;\ * \-#,##0.0000_ ;_ &quot;€&quot;\ * &quot;-&quot;??_ ;_ @_ "/>
  </numFmts>
  <fonts count="23" x14ac:knownFonts="1">
    <font>
      <sz val="11"/>
      <color theme="1"/>
      <name val="Calibri"/>
      <family val="2"/>
      <scheme val="minor"/>
    </font>
    <font>
      <b/>
      <sz val="11"/>
      <color theme="0"/>
      <name val="Calibri"/>
      <family val="2"/>
      <scheme val="minor"/>
    </font>
    <font>
      <b/>
      <sz val="12"/>
      <color theme="1"/>
      <name val="Calibri"/>
      <family val="2"/>
      <scheme val="minor"/>
    </font>
    <font>
      <b/>
      <sz val="14"/>
      <color theme="0"/>
      <name val="Calibri"/>
      <family val="2"/>
      <scheme val="minor"/>
    </font>
    <font>
      <sz val="11"/>
      <color theme="0"/>
      <name val="Calibri"/>
      <family val="2"/>
      <scheme val="minor"/>
    </font>
    <font>
      <sz val="9"/>
      <color theme="1"/>
      <name val="Calibri"/>
      <family val="2"/>
      <scheme val="minor"/>
    </font>
    <font>
      <sz val="9"/>
      <color theme="1"/>
      <name val="Times New Roman"/>
      <family val="1"/>
    </font>
    <font>
      <sz val="8"/>
      <name val="Calibri"/>
      <family val="2"/>
      <scheme val="minor"/>
    </font>
    <font>
      <sz val="11"/>
      <color theme="1"/>
      <name val="Calibri"/>
      <family val="2"/>
      <scheme val="minor"/>
    </font>
    <font>
      <sz val="11"/>
      <color theme="1"/>
      <name val="Corbel"/>
      <family val="2"/>
    </font>
    <font>
      <sz val="10"/>
      <color theme="1"/>
      <name val="Corbel"/>
      <family val="2"/>
    </font>
    <font>
      <b/>
      <sz val="14"/>
      <color theme="1"/>
      <name val="Corbel"/>
      <family val="2"/>
    </font>
    <font>
      <sz val="20"/>
      <color theme="1"/>
      <name val="Corbel"/>
      <family val="2"/>
    </font>
    <font>
      <b/>
      <sz val="12"/>
      <color theme="1"/>
      <name val="Corbel"/>
      <family val="2"/>
    </font>
    <font>
      <b/>
      <sz val="11"/>
      <color theme="0"/>
      <name val="Corbel"/>
      <family val="2"/>
    </font>
    <font>
      <sz val="11"/>
      <name val="Corbel"/>
      <family val="2"/>
    </font>
    <font>
      <sz val="11"/>
      <color theme="0"/>
      <name val="Corbel"/>
      <family val="2"/>
    </font>
    <font>
      <b/>
      <sz val="11"/>
      <name val="Corbel"/>
      <family val="2"/>
    </font>
    <font>
      <sz val="10"/>
      <name val="Corbel"/>
      <family val="2"/>
    </font>
    <font>
      <b/>
      <sz val="24"/>
      <color theme="1"/>
      <name val="Calibri"/>
      <family val="2"/>
      <scheme val="minor"/>
    </font>
    <font>
      <b/>
      <sz val="14"/>
      <color theme="0"/>
      <name val="Corbel"/>
      <family val="2"/>
    </font>
    <font>
      <b/>
      <sz val="11"/>
      <color theme="1"/>
      <name val="Calibri"/>
      <family val="2"/>
      <scheme val="minor"/>
    </font>
    <font>
      <b/>
      <sz val="11"/>
      <color theme="1"/>
      <name val="Corbel"/>
      <family val="2"/>
    </font>
  </fonts>
  <fills count="7">
    <fill>
      <patternFill patternType="none"/>
    </fill>
    <fill>
      <patternFill patternType="gray125"/>
    </fill>
    <fill>
      <patternFill patternType="solid">
        <fgColor theme="5" tint="0.39997558519241921"/>
        <bgColor indexed="64"/>
      </patternFill>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4" tint="-0.499984740745262"/>
        <bgColor indexed="64"/>
      </patternFill>
    </fill>
  </fills>
  <borders count="4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ck">
        <color auto="1"/>
      </top>
      <bottom/>
      <diagonal/>
    </border>
    <border>
      <left/>
      <right/>
      <top style="thick">
        <color auto="1"/>
      </top>
      <bottom/>
      <diagonal/>
    </border>
    <border>
      <left/>
      <right style="medium">
        <color indexed="64"/>
      </right>
      <top style="thick">
        <color auto="1"/>
      </top>
      <bottom/>
      <diagonal/>
    </border>
    <border>
      <left style="medium">
        <color indexed="64"/>
      </left>
      <right/>
      <top/>
      <bottom style="thick">
        <color auto="1"/>
      </bottom>
      <diagonal/>
    </border>
    <border>
      <left/>
      <right/>
      <top/>
      <bottom style="thick">
        <color auto="1"/>
      </bottom>
      <diagonal/>
    </border>
    <border>
      <left/>
      <right style="medium">
        <color indexed="64"/>
      </right>
      <top/>
      <bottom style="thick">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4" fontId="8" fillId="0" borderId="0" applyFont="0" applyFill="0" applyBorder="0" applyAlignment="0" applyProtection="0"/>
  </cellStyleXfs>
  <cellXfs count="186">
    <xf numFmtId="0" fontId="0" fillId="0" borderId="0" xfId="0"/>
    <xf numFmtId="0" fontId="1" fillId="3" borderId="5" xfId="0" applyFont="1" applyFill="1" applyBorder="1" applyAlignment="1">
      <alignment vertical="center"/>
    </xf>
    <xf numFmtId="0" fontId="1" fillId="3" borderId="0" xfId="0" applyFont="1" applyFill="1" applyAlignment="1">
      <alignment horizontal="left" vertical="center"/>
    </xf>
    <xf numFmtId="0" fontId="0" fillId="4" borderId="4" xfId="0" applyFill="1" applyBorder="1"/>
    <xf numFmtId="0" fontId="0" fillId="4" borderId="6" xfId="0" applyFill="1" applyBorder="1"/>
    <xf numFmtId="0" fontId="0" fillId="4" borderId="0" xfId="0" applyFill="1"/>
    <xf numFmtId="0" fontId="5" fillId="4" borderId="5" xfId="0" applyFont="1" applyFill="1" applyBorder="1"/>
    <xf numFmtId="0" fontId="6" fillId="0" borderId="0" xfId="0" applyFont="1"/>
    <xf numFmtId="0" fontId="2" fillId="3" borderId="3" xfId="0" applyFont="1" applyFill="1" applyBorder="1" applyAlignment="1">
      <alignment horizontal="left" vertical="center"/>
    </xf>
    <xf numFmtId="49" fontId="2" fillId="3" borderId="3" xfId="0" applyNumberFormat="1" applyFont="1" applyFill="1" applyBorder="1" applyAlignment="1">
      <alignment horizontal="left" vertical="center"/>
    </xf>
    <xf numFmtId="0" fontId="0" fillId="3" borderId="3" xfId="0" applyFill="1" applyBorder="1" applyAlignment="1">
      <alignment vertical="center"/>
    </xf>
    <xf numFmtId="0" fontId="1" fillId="3" borderId="0" xfId="0" applyFont="1" applyFill="1" applyAlignment="1">
      <alignment horizontal="left" vertical="center" wrapText="1"/>
    </xf>
    <xf numFmtId="49" fontId="1" fillId="3" borderId="0" xfId="0" applyNumberFormat="1" applyFont="1" applyFill="1" applyAlignment="1">
      <alignment horizontal="left" vertical="center"/>
    </xf>
    <xf numFmtId="0" fontId="4" fillId="3" borderId="0" xfId="0" applyFont="1" applyFill="1" applyAlignment="1">
      <alignment vertical="center"/>
    </xf>
    <xf numFmtId="0" fontId="10" fillId="0" borderId="0" xfId="0" applyFont="1" applyProtection="1">
      <protection locked="0"/>
    </xf>
    <xf numFmtId="0" fontId="10" fillId="0" borderId="0" xfId="0" applyFont="1"/>
    <xf numFmtId="0" fontId="10" fillId="0" borderId="0" xfId="0" applyFont="1" applyAlignment="1" applyProtection="1">
      <alignment horizontal="left" vertical="center"/>
      <protection locked="0"/>
    </xf>
    <xf numFmtId="0" fontId="10" fillId="0" borderId="0" xfId="0" applyFont="1" applyAlignment="1">
      <alignment horizontal="left" vertical="center"/>
    </xf>
    <xf numFmtId="0" fontId="9" fillId="4" borderId="5" xfId="0" applyFont="1" applyFill="1" applyBorder="1"/>
    <xf numFmtId="0" fontId="9" fillId="4" borderId="0" xfId="0" applyFont="1" applyFill="1"/>
    <xf numFmtId="0" fontId="9" fillId="4" borderId="6" xfId="0" applyFont="1" applyFill="1" applyBorder="1"/>
    <xf numFmtId="0" fontId="9" fillId="4" borderId="7" xfId="0" applyFont="1" applyFill="1" applyBorder="1"/>
    <xf numFmtId="0" fontId="9" fillId="4" borderId="1" xfId="0" applyFont="1" applyFill="1" applyBorder="1"/>
    <xf numFmtId="0" fontId="18" fillId="5" borderId="25" xfId="0" applyFont="1" applyFill="1" applyBorder="1"/>
    <xf numFmtId="166" fontId="9" fillId="2" borderId="0" xfId="1" applyNumberFormat="1" applyFont="1" applyFill="1" applyAlignment="1" applyProtection="1">
      <alignment vertical="center"/>
      <protection locked="0"/>
    </xf>
    <xf numFmtId="0" fontId="10" fillId="0" borderId="37" xfId="0" applyFont="1" applyBorder="1"/>
    <xf numFmtId="0" fontId="10" fillId="0" borderId="38" xfId="0" applyFont="1" applyBorder="1"/>
    <xf numFmtId="0" fontId="10" fillId="0" borderId="38" xfId="0" applyFont="1" applyBorder="1" applyAlignment="1">
      <alignment horizontal="center" vertical="center"/>
    </xf>
    <xf numFmtId="0" fontId="10" fillId="0" borderId="39" xfId="0" applyFont="1" applyBorder="1" applyAlignment="1">
      <alignment horizontal="center" vertical="center" wrapText="1"/>
    </xf>
    <xf numFmtId="0" fontId="9" fillId="0" borderId="0" xfId="0" applyFont="1"/>
    <xf numFmtId="0" fontId="14" fillId="4" borderId="19" xfId="0" applyFont="1" applyFill="1" applyBorder="1" applyAlignment="1">
      <alignment vertical="center"/>
    </xf>
    <xf numFmtId="0" fontId="14" fillId="4" borderId="0" xfId="0" applyFont="1" applyFill="1" applyAlignment="1">
      <alignment horizontal="left" vertical="center"/>
    </xf>
    <xf numFmtId="0" fontId="14" fillId="4" borderId="0" xfId="0" applyFont="1" applyFill="1" applyAlignment="1">
      <alignment horizontal="center" vertical="center" wrapText="1"/>
    </xf>
    <xf numFmtId="0" fontId="14" fillId="4" borderId="0" xfId="0" applyFont="1" applyFill="1" applyAlignment="1">
      <alignment vertical="center" wrapText="1"/>
    </xf>
    <xf numFmtId="0" fontId="14" fillId="4" borderId="20" xfId="0" applyFont="1" applyFill="1" applyBorder="1" applyAlignment="1">
      <alignment vertical="center" wrapText="1"/>
    </xf>
    <xf numFmtId="0" fontId="14" fillId="3" borderId="19" xfId="0" applyFont="1" applyFill="1" applyBorder="1" applyAlignment="1">
      <alignment vertical="center"/>
    </xf>
    <xf numFmtId="0" fontId="20" fillId="3" borderId="0" xfId="0" applyFont="1" applyFill="1" applyAlignment="1">
      <alignment horizontal="left" vertical="center"/>
    </xf>
    <xf numFmtId="0" fontId="14" fillId="3" borderId="0" xfId="0" applyFont="1" applyFill="1" applyAlignment="1">
      <alignment horizontal="left" vertical="center"/>
    </xf>
    <xf numFmtId="0" fontId="14" fillId="3" borderId="20" xfId="0" applyFont="1" applyFill="1" applyBorder="1" applyAlignment="1">
      <alignment horizontal="left" vertical="center"/>
    </xf>
    <xf numFmtId="0" fontId="9" fillId="0" borderId="19" xfId="0" applyFont="1" applyBorder="1" applyAlignment="1">
      <alignment vertical="center"/>
    </xf>
    <xf numFmtId="0" fontId="9" fillId="0" borderId="0" xfId="0" applyFont="1" applyAlignment="1">
      <alignment vertical="center"/>
    </xf>
    <xf numFmtId="44" fontId="9" fillId="0" borderId="20" xfId="1" applyFont="1" applyFill="1" applyBorder="1" applyAlignment="1" applyProtection="1">
      <alignment horizontal="center" vertical="center"/>
    </xf>
    <xf numFmtId="0" fontId="14" fillId="0" borderId="19" xfId="0" applyFont="1" applyBorder="1" applyAlignment="1">
      <alignment vertical="center"/>
    </xf>
    <xf numFmtId="0" fontId="15" fillId="0" borderId="0" xfId="0" applyFont="1" applyAlignment="1">
      <alignment horizontal="left" vertical="center"/>
    </xf>
    <xf numFmtId="0" fontId="16" fillId="0" borderId="0" xfId="0" applyFont="1" applyAlignment="1">
      <alignment horizontal="left" vertical="center"/>
    </xf>
    <xf numFmtId="165" fontId="9" fillId="0" borderId="0" xfId="0" applyNumberFormat="1" applyFont="1" applyAlignment="1">
      <alignment vertical="center"/>
    </xf>
    <xf numFmtId="0" fontId="9" fillId="3" borderId="19" xfId="0" applyFont="1" applyFill="1" applyBorder="1" applyAlignment="1">
      <alignment vertical="center"/>
    </xf>
    <xf numFmtId="164" fontId="14" fillId="3" borderId="0" xfId="0" applyNumberFormat="1" applyFont="1" applyFill="1" applyAlignment="1">
      <alignment horizontal="left" vertical="center"/>
    </xf>
    <xf numFmtId="44" fontId="9" fillId="0" borderId="20" xfId="1" applyFont="1" applyBorder="1" applyAlignment="1" applyProtection="1">
      <alignment horizontal="center" vertical="center"/>
    </xf>
    <xf numFmtId="0" fontId="16" fillId="0" borderId="19" xfId="0" applyFont="1" applyBorder="1" applyAlignment="1">
      <alignment vertical="center"/>
    </xf>
    <xf numFmtId="0" fontId="15" fillId="0" borderId="0" xfId="0" applyFont="1" applyAlignment="1">
      <alignment horizontal="right" vertical="center"/>
    </xf>
    <xf numFmtId="44" fontId="15" fillId="0" borderId="20" xfId="1" applyFont="1" applyFill="1" applyBorder="1" applyAlignment="1" applyProtection="1">
      <alignment horizontal="left" vertical="center"/>
    </xf>
    <xf numFmtId="166" fontId="15" fillId="0" borderId="0" xfId="1" applyNumberFormat="1" applyFont="1" applyFill="1" applyAlignment="1" applyProtection="1">
      <alignment vertical="center"/>
    </xf>
    <xf numFmtId="166" fontId="14" fillId="3" borderId="0" xfId="0" applyNumberFormat="1" applyFont="1" applyFill="1" applyAlignment="1">
      <alignment horizontal="left" vertical="center"/>
    </xf>
    <xf numFmtId="0" fontId="14" fillId="3" borderId="0" xfId="0" applyFont="1" applyFill="1" applyAlignment="1">
      <alignment horizontal="right" vertical="center"/>
    </xf>
    <xf numFmtId="0" fontId="14" fillId="3" borderId="0" xfId="0" applyFont="1" applyFill="1"/>
    <xf numFmtId="0" fontId="15" fillId="0" borderId="19" xfId="0" applyFont="1" applyBorder="1" applyAlignment="1">
      <alignment vertical="center"/>
    </xf>
    <xf numFmtId="44" fontId="15" fillId="0" borderId="0" xfId="1" applyFont="1" applyFill="1" applyAlignment="1" applyProtection="1">
      <alignment horizontal="left" vertical="center"/>
    </xf>
    <xf numFmtId="44" fontId="15" fillId="0" borderId="20" xfId="0" applyNumberFormat="1" applyFont="1" applyBorder="1" applyAlignment="1">
      <alignment horizontal="left" vertical="center"/>
    </xf>
    <xf numFmtId="0" fontId="15" fillId="3" borderId="19" xfId="0" applyFont="1" applyFill="1" applyBorder="1" applyAlignment="1">
      <alignment vertical="center"/>
    </xf>
    <xf numFmtId="0" fontId="15" fillId="3" borderId="0" xfId="0" applyFont="1" applyFill="1" applyAlignment="1">
      <alignment horizontal="left" vertical="center"/>
    </xf>
    <xf numFmtId="0" fontId="9" fillId="0" borderId="0" xfId="0" applyFont="1" applyAlignment="1">
      <alignment horizontal="right"/>
    </xf>
    <xf numFmtId="0" fontId="9" fillId="0" borderId="0" xfId="0" applyFont="1" applyAlignment="1">
      <alignment horizontal="center" vertical="center"/>
    </xf>
    <xf numFmtId="0" fontId="20" fillId="6" borderId="19" xfId="0" applyFont="1" applyFill="1" applyBorder="1" applyAlignment="1">
      <alignment vertical="center"/>
    </xf>
    <xf numFmtId="0" fontId="20" fillId="6" borderId="0" xfId="0" applyFont="1" applyFill="1" applyAlignment="1">
      <alignment vertical="center"/>
    </xf>
    <xf numFmtId="0" fontId="20" fillId="6" borderId="0" xfId="0" applyFont="1" applyFill="1"/>
    <xf numFmtId="44" fontId="20" fillId="6" borderId="0" xfId="1" applyFont="1" applyFill="1" applyAlignment="1" applyProtection="1">
      <alignment horizontal="left" vertical="center"/>
    </xf>
    <xf numFmtId="165" fontId="20" fillId="6" borderId="0" xfId="0" applyNumberFormat="1" applyFont="1" applyFill="1" applyAlignment="1">
      <alignment vertical="center"/>
    </xf>
    <xf numFmtId="0" fontId="20" fillId="6" borderId="0" xfId="0" applyFont="1" applyFill="1" applyAlignment="1">
      <alignment horizontal="right"/>
    </xf>
    <xf numFmtId="0" fontId="20" fillId="6" borderId="0" xfId="0" applyFont="1" applyFill="1" applyAlignment="1">
      <alignment horizontal="center" vertical="center"/>
    </xf>
    <xf numFmtId="44" fontId="20" fillId="6" borderId="20" xfId="0" applyNumberFormat="1" applyFont="1" applyFill="1" applyBorder="1" applyAlignment="1">
      <alignment horizontal="left" vertical="center"/>
    </xf>
    <xf numFmtId="0" fontId="22" fillId="0" borderId="0" xfId="0" applyFont="1"/>
    <xf numFmtId="44" fontId="15" fillId="4" borderId="0" xfId="1" applyFont="1" applyFill="1" applyAlignment="1" applyProtection="1">
      <alignment horizontal="left" vertical="center"/>
    </xf>
    <xf numFmtId="44" fontId="17" fillId="0" borderId="20" xfId="0" applyNumberFormat="1" applyFont="1" applyBorder="1" applyAlignment="1">
      <alignment horizontal="left" vertical="center"/>
    </xf>
    <xf numFmtId="0" fontId="20" fillId="3" borderId="0" xfId="0" applyFont="1" applyFill="1" applyAlignment="1">
      <alignment vertical="center"/>
    </xf>
    <xf numFmtId="0" fontId="9" fillId="3" borderId="0" xfId="0" applyFont="1" applyFill="1" applyAlignment="1">
      <alignment vertical="center"/>
    </xf>
    <xf numFmtId="0" fontId="9" fillId="3" borderId="0" xfId="0" applyFont="1" applyFill="1"/>
    <xf numFmtId="44" fontId="14" fillId="3" borderId="0" xfId="1" applyFont="1" applyFill="1" applyAlignment="1" applyProtection="1">
      <alignment horizontal="left" vertical="center"/>
    </xf>
    <xf numFmtId="165" fontId="9" fillId="3" borderId="0" xfId="0" applyNumberFormat="1" applyFont="1" applyFill="1" applyAlignment="1">
      <alignment vertical="center"/>
    </xf>
    <xf numFmtId="0" fontId="9" fillId="3" borderId="0" xfId="0" applyFont="1" applyFill="1" applyAlignment="1">
      <alignment horizontal="right"/>
    </xf>
    <xf numFmtId="0" fontId="9" fillId="3" borderId="0" xfId="0" applyFont="1" applyFill="1" applyAlignment="1">
      <alignment horizontal="center" vertical="center"/>
    </xf>
    <xf numFmtId="44" fontId="15" fillId="3" borderId="20" xfId="0" applyNumberFormat="1" applyFont="1" applyFill="1" applyBorder="1" applyAlignment="1">
      <alignment horizontal="left" vertical="center"/>
    </xf>
    <xf numFmtId="0" fontId="9" fillId="0" borderId="21" xfId="0" applyFont="1" applyBorder="1" applyAlignment="1">
      <alignment vertical="center"/>
    </xf>
    <xf numFmtId="0" fontId="9" fillId="0" borderId="22" xfId="0" applyFont="1" applyBorder="1" applyAlignment="1">
      <alignment vertical="center"/>
    </xf>
    <xf numFmtId="0" fontId="9" fillId="0" borderId="22" xfId="0" applyFont="1" applyBorder="1" applyAlignment="1">
      <alignment horizontal="center" vertical="center"/>
    </xf>
    <xf numFmtId="0" fontId="9" fillId="4" borderId="22" xfId="0" applyFont="1" applyFill="1" applyBorder="1" applyAlignment="1">
      <alignment horizontal="center" vertical="center"/>
    </xf>
    <xf numFmtId="0" fontId="9" fillId="0" borderId="23" xfId="0" applyFont="1" applyBorder="1" applyAlignment="1">
      <alignment horizontal="center" vertical="center"/>
    </xf>
    <xf numFmtId="0" fontId="9" fillId="0" borderId="0" xfId="0" applyFont="1" applyAlignment="1">
      <alignment horizontal="center"/>
    </xf>
    <xf numFmtId="164" fontId="9" fillId="0" borderId="0" xfId="0" applyNumberFormat="1" applyFont="1" applyAlignment="1">
      <alignment horizontal="center"/>
    </xf>
    <xf numFmtId="165" fontId="9" fillId="2" borderId="0" xfId="0" applyNumberFormat="1" applyFont="1" applyFill="1" applyAlignment="1" applyProtection="1">
      <alignment vertical="center"/>
      <protection locked="0"/>
    </xf>
    <xf numFmtId="0" fontId="9" fillId="2" borderId="0" xfId="0" applyFont="1" applyFill="1" applyAlignment="1" applyProtection="1">
      <alignment vertical="center"/>
      <protection locked="0"/>
    </xf>
    <xf numFmtId="166" fontId="15" fillId="2" borderId="0" xfId="1" applyNumberFormat="1" applyFont="1" applyFill="1" applyAlignment="1" applyProtection="1">
      <alignment vertical="center"/>
      <protection locked="0"/>
    </xf>
    <xf numFmtId="2" fontId="9" fillId="2" borderId="0" xfId="0" applyNumberFormat="1" applyFont="1" applyFill="1" applyAlignment="1" applyProtection="1">
      <alignment vertical="center"/>
      <protection locked="0"/>
    </xf>
    <xf numFmtId="2" fontId="15" fillId="2" borderId="0" xfId="0" applyNumberFormat="1" applyFont="1" applyFill="1" applyAlignment="1" applyProtection="1">
      <alignment vertical="center"/>
      <protection locked="0"/>
    </xf>
    <xf numFmtId="0" fontId="15" fillId="2" borderId="0" xfId="0" applyFont="1" applyFill="1" applyAlignment="1" applyProtection="1">
      <alignment horizontal="left" vertical="center"/>
      <protection locked="0"/>
    </xf>
    <xf numFmtId="2" fontId="9" fillId="2" borderId="0" xfId="0" applyNumberFormat="1" applyFont="1" applyFill="1" applyAlignment="1" applyProtection="1">
      <alignment horizontal="right" vertical="center"/>
      <protection locked="0"/>
    </xf>
    <xf numFmtId="2" fontId="15" fillId="2" borderId="0" xfId="0" quotePrefix="1" applyNumberFormat="1" applyFont="1" applyFill="1" applyAlignment="1" applyProtection="1">
      <alignment horizontal="right" vertical="center"/>
      <protection locked="0"/>
    </xf>
    <xf numFmtId="2" fontId="15" fillId="2" borderId="0" xfId="0" applyNumberFormat="1" applyFont="1" applyFill="1" applyAlignment="1" applyProtection="1">
      <alignment horizontal="right" vertical="center"/>
      <protection locked="0"/>
    </xf>
    <xf numFmtId="0" fontId="9" fillId="2" borderId="0" xfId="0" applyFont="1" applyFill="1" applyProtection="1">
      <protection locked="0"/>
    </xf>
    <xf numFmtId="44" fontId="15" fillId="2" borderId="0" xfId="1" applyFont="1" applyFill="1" applyAlignment="1" applyProtection="1">
      <alignment horizontal="left" vertical="center"/>
      <protection locked="0"/>
    </xf>
    <xf numFmtId="3" fontId="9" fillId="0" borderId="0" xfId="0" applyNumberFormat="1" applyFont="1" applyAlignment="1">
      <alignment horizontal="right" vertical="center"/>
    </xf>
    <xf numFmtId="3" fontId="9" fillId="0" borderId="0" xfId="0" applyNumberFormat="1" applyFont="1" applyAlignment="1">
      <alignment vertical="center"/>
    </xf>
    <xf numFmtId="3" fontId="15" fillId="0" borderId="0" xfId="0" applyNumberFormat="1" applyFont="1" applyAlignment="1">
      <alignment vertical="center"/>
    </xf>
    <xf numFmtId="0" fontId="17" fillId="2" borderId="0" xfId="0" applyFont="1" applyFill="1" applyAlignment="1" applyProtection="1">
      <alignment horizontal="left" vertical="center"/>
      <protection locked="0"/>
    </xf>
    <xf numFmtId="0" fontId="10" fillId="0" borderId="7" xfId="0" applyFont="1" applyBorder="1" applyAlignment="1">
      <alignment horizontal="left" vertical="center" wrapText="1"/>
    </xf>
    <xf numFmtId="0" fontId="0" fillId="0" borderId="1" xfId="0" applyBorder="1" applyAlignment="1">
      <alignment horizontal="left" wrapText="1"/>
    </xf>
    <xf numFmtId="0" fontId="0" fillId="0" borderId="30" xfId="0" applyBorder="1" applyAlignment="1">
      <alignment horizontal="left" wrapText="1"/>
    </xf>
    <xf numFmtId="0" fontId="10" fillId="0" borderId="5" xfId="0" applyFont="1" applyBorder="1" applyAlignment="1">
      <alignment horizontal="left" vertical="center" wrapText="1"/>
    </xf>
    <xf numFmtId="0" fontId="10" fillId="0" borderId="0" xfId="0" applyFont="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0" xfId="0" applyFont="1" applyAlignment="1" applyProtection="1">
      <alignment horizontal="left" vertical="center"/>
      <protection locked="0"/>
    </xf>
    <xf numFmtId="0" fontId="10" fillId="0" borderId="6" xfId="0" applyFont="1" applyBorder="1" applyAlignment="1" applyProtection="1">
      <alignment horizontal="left" vertical="center"/>
      <protection locked="0"/>
    </xf>
    <xf numFmtId="0" fontId="10" fillId="0" borderId="5" xfId="0" applyFont="1" applyBorder="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left" vertical="center"/>
    </xf>
    <xf numFmtId="0" fontId="13" fillId="4" borderId="36" xfId="0" applyFont="1" applyFill="1" applyBorder="1" applyAlignment="1" applyProtection="1">
      <alignment horizontal="left" vertical="top"/>
      <protection locked="0"/>
    </xf>
    <xf numFmtId="0" fontId="13" fillId="4" borderId="26" xfId="0" applyFont="1" applyFill="1" applyBorder="1" applyAlignment="1" applyProtection="1">
      <alignment horizontal="left" vertical="top"/>
      <protection locked="0"/>
    </xf>
    <xf numFmtId="0" fontId="13" fillId="4" borderId="27" xfId="0" applyFont="1" applyFill="1" applyBorder="1" applyAlignment="1" applyProtection="1">
      <alignment horizontal="left" vertical="top"/>
      <protection locked="0"/>
    </xf>
    <xf numFmtId="0" fontId="13" fillId="4" borderId="35" xfId="0" applyFont="1" applyFill="1" applyBorder="1" applyAlignment="1" applyProtection="1">
      <alignment horizontal="left" vertical="top"/>
      <protection locked="0"/>
    </xf>
    <xf numFmtId="0" fontId="13" fillId="4" borderId="8" xfId="0" applyFont="1" applyFill="1" applyBorder="1" applyAlignment="1" applyProtection="1">
      <alignment horizontal="left" vertical="top"/>
      <protection locked="0"/>
    </xf>
    <xf numFmtId="0" fontId="13" fillId="4" borderId="28" xfId="0" applyFont="1" applyFill="1" applyBorder="1" applyAlignment="1" applyProtection="1">
      <alignment horizontal="left" vertical="top"/>
      <protection locked="0"/>
    </xf>
    <xf numFmtId="0" fontId="10" fillId="5" borderId="31" xfId="0" applyFont="1" applyFill="1" applyBorder="1" applyAlignment="1" applyProtection="1">
      <alignment horizontal="center"/>
      <protection locked="0"/>
    </xf>
    <xf numFmtId="0" fontId="10" fillId="5" borderId="9" xfId="0" applyFont="1" applyFill="1" applyBorder="1" applyAlignment="1" applyProtection="1">
      <alignment horizontal="center"/>
      <protection locked="0"/>
    </xf>
    <xf numFmtId="0" fontId="10" fillId="5" borderId="29" xfId="0" applyFont="1" applyFill="1" applyBorder="1" applyAlignment="1" applyProtection="1">
      <alignment horizontal="center"/>
      <protection locked="0"/>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11" fillId="4" borderId="1" xfId="0" applyFont="1" applyFill="1" applyBorder="1" applyAlignment="1">
      <alignment horizontal="left" vertical="top" wrapText="1"/>
    </xf>
    <xf numFmtId="0" fontId="11" fillId="4" borderId="1" xfId="0" applyFont="1" applyFill="1" applyBorder="1" applyAlignment="1">
      <alignment horizontal="left" vertical="top"/>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2" fillId="4" borderId="10" xfId="0" applyFont="1" applyFill="1" applyBorder="1"/>
    <xf numFmtId="0" fontId="12" fillId="4" borderId="11" xfId="0" applyFont="1" applyFill="1" applyBorder="1"/>
    <xf numFmtId="0" fontId="12" fillId="4" borderId="13" xfId="0" applyFont="1" applyFill="1" applyBorder="1"/>
    <xf numFmtId="0" fontId="12" fillId="4" borderId="14" xfId="0" applyFont="1" applyFill="1" applyBorder="1"/>
    <xf numFmtId="0" fontId="9" fillId="0" borderId="2" xfId="0" applyFont="1" applyBorder="1" applyAlignment="1">
      <alignment wrapText="1"/>
    </xf>
    <xf numFmtId="0" fontId="9" fillId="0" borderId="3" xfId="0" applyFont="1" applyBorder="1" applyAlignment="1">
      <alignment wrapText="1"/>
    </xf>
    <xf numFmtId="0" fontId="9" fillId="0" borderId="4" xfId="0" applyFont="1" applyBorder="1" applyAlignment="1">
      <alignment wrapText="1"/>
    </xf>
    <xf numFmtId="0" fontId="9" fillId="4" borderId="0" xfId="0" applyFont="1" applyFill="1" applyAlignment="1">
      <alignment horizontal="center" vertical="top" wrapText="1"/>
    </xf>
    <xf numFmtId="0" fontId="9" fillId="4" borderId="20" xfId="0" applyFont="1" applyFill="1" applyBorder="1" applyAlignment="1">
      <alignment horizontal="center" vertical="top" wrapText="1"/>
    </xf>
    <xf numFmtId="0" fontId="9" fillId="4" borderId="1" xfId="0" applyFont="1" applyFill="1" applyBorder="1" applyAlignment="1">
      <alignment horizontal="center" vertical="top" wrapText="1"/>
    </xf>
    <xf numFmtId="0" fontId="9" fillId="4" borderId="24" xfId="0" applyFont="1" applyFill="1" applyBorder="1" applyAlignment="1">
      <alignment horizontal="center" vertical="top" wrapText="1"/>
    </xf>
    <xf numFmtId="0" fontId="9" fillId="0" borderId="5" xfId="0" applyFont="1" applyBorder="1" applyAlignment="1">
      <alignment wrapText="1"/>
    </xf>
    <xf numFmtId="0" fontId="9" fillId="0" borderId="0" xfId="0" applyFont="1" applyAlignment="1">
      <alignment wrapText="1"/>
    </xf>
    <xf numFmtId="0" fontId="9" fillId="0" borderId="6" xfId="0" applyFont="1" applyBorder="1" applyAlignment="1">
      <alignment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3" fillId="3" borderId="3" xfId="0" applyFont="1" applyFill="1" applyBorder="1" applyAlignment="1">
      <alignment horizontal="center" vertical="center"/>
    </xf>
    <xf numFmtId="0" fontId="3" fillId="3" borderId="0" xfId="0" applyFont="1" applyFill="1" applyAlignment="1">
      <alignment horizontal="center" vertical="center"/>
    </xf>
    <xf numFmtId="0" fontId="3"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0" xfId="0" applyFont="1" applyFill="1" applyAlignment="1">
      <alignment horizontal="left" vertical="center" wrapText="1"/>
    </xf>
    <xf numFmtId="0" fontId="0" fillId="0" borderId="0" xfId="0" applyAlignment="1">
      <alignment horizontal="left" vertical="center" wrapText="1"/>
    </xf>
    <xf numFmtId="44" fontId="19" fillId="4" borderId="11" xfId="0" applyNumberFormat="1" applyFont="1" applyFill="1" applyBorder="1" applyAlignment="1">
      <alignment wrapText="1"/>
    </xf>
    <xf numFmtId="0" fontId="19" fillId="0" borderId="11" xfId="0" applyFont="1" applyBorder="1" applyAlignment="1">
      <alignment wrapText="1"/>
    </xf>
    <xf numFmtId="0" fontId="19" fillId="0" borderId="12" xfId="0" applyFont="1" applyBorder="1" applyAlignment="1">
      <alignment wrapText="1"/>
    </xf>
    <xf numFmtId="0" fontId="19" fillId="0" borderId="14" xfId="0" applyFont="1" applyBorder="1" applyAlignment="1">
      <alignment wrapText="1"/>
    </xf>
    <xf numFmtId="0" fontId="19" fillId="0" borderId="15" xfId="0" applyFont="1" applyBorder="1" applyAlignment="1">
      <alignment wrapText="1"/>
    </xf>
    <xf numFmtId="0" fontId="9" fillId="2" borderId="16" xfId="0" applyFont="1" applyFill="1"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23" xfId="0" applyBorder="1" applyAlignment="1">
      <alignment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0" xfId="0" applyFont="1" applyFill="1" applyAlignment="1">
      <alignment horizontal="center" vertical="center" wrapText="1"/>
    </xf>
    <xf numFmtId="0" fontId="13" fillId="4" borderId="16" xfId="0" applyFont="1" applyFill="1" applyBorder="1" applyAlignment="1">
      <alignment horizontal="left" vertical="center" wrapText="1"/>
    </xf>
    <xf numFmtId="0" fontId="13" fillId="4" borderId="17" xfId="0" applyFont="1" applyFill="1" applyBorder="1" applyAlignment="1">
      <alignment horizontal="left" vertical="center"/>
    </xf>
    <xf numFmtId="0" fontId="13" fillId="4" borderId="0" xfId="0" applyFont="1" applyFill="1" applyAlignment="1">
      <alignment horizontal="left" vertical="center"/>
    </xf>
    <xf numFmtId="0" fontId="11" fillId="4" borderId="33"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33" xfId="0" applyFont="1" applyFill="1" applyBorder="1" applyAlignment="1">
      <alignment vertical="center"/>
    </xf>
    <xf numFmtId="0" fontId="9" fillId="4" borderId="33" xfId="0" applyFont="1" applyFill="1" applyBorder="1" applyAlignment="1">
      <alignment vertical="center"/>
    </xf>
    <xf numFmtId="0" fontId="11" fillId="0" borderId="32" xfId="0" applyFont="1" applyBorder="1" applyAlignment="1">
      <alignment vertical="center"/>
    </xf>
    <xf numFmtId="0" fontId="9" fillId="0" borderId="33" xfId="0" applyFont="1" applyBorder="1" applyAlignment="1">
      <alignment vertical="center"/>
    </xf>
    <xf numFmtId="0" fontId="9" fillId="0" borderId="0" xfId="0" applyFont="1" applyAlignment="1">
      <alignment vertical="center"/>
    </xf>
    <xf numFmtId="0" fontId="20" fillId="3" borderId="0" xfId="0" applyFont="1" applyFill="1" applyAlignment="1">
      <alignment vertical="center"/>
    </xf>
    <xf numFmtId="0" fontId="11" fillId="2" borderId="33" xfId="0" applyFont="1" applyFill="1" applyBorder="1" applyAlignment="1" applyProtection="1">
      <alignment vertical="center"/>
      <protection locked="0"/>
    </xf>
    <xf numFmtId="0" fontId="9" fillId="0" borderId="33" xfId="0" applyFont="1" applyBorder="1" applyAlignment="1" applyProtection="1">
      <alignment vertical="center"/>
      <protection locked="0"/>
    </xf>
  </cellXfs>
  <cellStyles count="2">
    <cellStyle name="Standaard" xfId="0" builtinId="0"/>
    <cellStyle name="Valuta" xfId="1" builtinId="4"/>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B3D9-04A7-4E7D-865A-477947908536}">
  <dimension ref="A1:I14"/>
  <sheetViews>
    <sheetView showGridLines="0" tabSelected="1" workbookViewId="0">
      <selection activeCell="B13" sqref="B13:H13"/>
    </sheetView>
  </sheetViews>
  <sheetFormatPr defaultColWidth="8.85546875" defaultRowHeight="12.75" x14ac:dyDescent="0.2"/>
  <cols>
    <col min="1" max="7" width="8.85546875" style="15"/>
    <col min="8" max="8" width="95.7109375" style="15" customWidth="1"/>
    <col min="9" max="16384" width="8.85546875" style="15"/>
  </cols>
  <sheetData>
    <row r="1" spans="1:9" x14ac:dyDescent="0.2">
      <c r="A1" s="25"/>
      <c r="B1" s="118" t="s">
        <v>79</v>
      </c>
      <c r="C1" s="119"/>
      <c r="D1" s="119"/>
      <c r="E1" s="119"/>
      <c r="F1" s="119"/>
      <c r="G1" s="119"/>
      <c r="H1" s="120"/>
      <c r="I1" s="14"/>
    </row>
    <row r="2" spans="1:9" ht="13.5" thickBot="1" x14ac:dyDescent="0.25">
      <c r="A2" s="26"/>
      <c r="B2" s="121"/>
      <c r="C2" s="122"/>
      <c r="D2" s="122"/>
      <c r="E2" s="122"/>
      <c r="F2" s="122"/>
      <c r="G2" s="122"/>
      <c r="H2" s="123"/>
      <c r="I2" s="14"/>
    </row>
    <row r="3" spans="1:9" ht="13.5" thickBot="1" x14ac:dyDescent="0.25">
      <c r="A3" s="23"/>
      <c r="B3" s="124"/>
      <c r="C3" s="125"/>
      <c r="D3" s="125"/>
      <c r="E3" s="125"/>
      <c r="F3" s="125"/>
      <c r="G3" s="125"/>
      <c r="H3" s="126"/>
      <c r="I3" s="14"/>
    </row>
    <row r="4" spans="1:9" s="17" customFormat="1" ht="30" customHeight="1" x14ac:dyDescent="0.25">
      <c r="A4" s="27">
        <v>1</v>
      </c>
      <c r="B4" s="127" t="s">
        <v>83</v>
      </c>
      <c r="C4" s="128"/>
      <c r="D4" s="128"/>
      <c r="E4" s="128"/>
      <c r="F4" s="128"/>
      <c r="G4" s="128"/>
      <c r="H4" s="129"/>
      <c r="I4" s="16"/>
    </row>
    <row r="5" spans="1:9" s="17" customFormat="1" ht="30" customHeight="1" x14ac:dyDescent="0.25">
      <c r="A5" s="27">
        <v>2</v>
      </c>
      <c r="B5" s="110" t="s">
        <v>31</v>
      </c>
      <c r="C5" s="113"/>
      <c r="D5" s="113"/>
      <c r="E5" s="113"/>
      <c r="F5" s="113"/>
      <c r="G5" s="113"/>
      <c r="H5" s="114"/>
      <c r="I5" s="16"/>
    </row>
    <row r="6" spans="1:9" s="17" customFormat="1" ht="30" customHeight="1" x14ac:dyDescent="0.25">
      <c r="A6" s="27">
        <v>3</v>
      </c>
      <c r="B6" s="110" t="s">
        <v>76</v>
      </c>
      <c r="C6" s="111"/>
      <c r="D6" s="111"/>
      <c r="E6" s="111"/>
      <c r="F6" s="111"/>
      <c r="G6" s="111"/>
      <c r="H6" s="112"/>
      <c r="I6" s="16"/>
    </row>
    <row r="7" spans="1:9" s="17" customFormat="1" ht="30" customHeight="1" x14ac:dyDescent="0.25">
      <c r="A7" s="27">
        <v>4</v>
      </c>
      <c r="B7" s="110" t="s">
        <v>32</v>
      </c>
      <c r="C7" s="113"/>
      <c r="D7" s="113"/>
      <c r="E7" s="113"/>
      <c r="F7" s="113"/>
      <c r="G7" s="113"/>
      <c r="H7" s="114"/>
      <c r="I7" s="16"/>
    </row>
    <row r="8" spans="1:9" s="17" customFormat="1" ht="30" customHeight="1" x14ac:dyDescent="0.25">
      <c r="A8" s="27">
        <v>5</v>
      </c>
      <c r="B8" s="110" t="s">
        <v>47</v>
      </c>
      <c r="C8" s="113"/>
      <c r="D8" s="113"/>
      <c r="E8" s="113"/>
      <c r="F8" s="113"/>
      <c r="G8" s="113"/>
      <c r="H8" s="114"/>
      <c r="I8" s="16"/>
    </row>
    <row r="9" spans="1:9" s="17" customFormat="1" ht="30" customHeight="1" x14ac:dyDescent="0.25">
      <c r="A9" s="27">
        <v>6</v>
      </c>
      <c r="B9" s="110" t="s">
        <v>33</v>
      </c>
      <c r="C9" s="111"/>
      <c r="D9" s="111"/>
      <c r="E9" s="111"/>
      <c r="F9" s="111"/>
      <c r="G9" s="111"/>
      <c r="H9" s="112"/>
      <c r="I9" s="16"/>
    </row>
    <row r="10" spans="1:9" s="17" customFormat="1" ht="36" customHeight="1" x14ac:dyDescent="0.25">
      <c r="A10" s="27">
        <v>7</v>
      </c>
      <c r="B10" s="110" t="s">
        <v>34</v>
      </c>
      <c r="C10" s="111"/>
      <c r="D10" s="111"/>
      <c r="E10" s="111"/>
      <c r="F10" s="111"/>
      <c r="G10" s="111"/>
      <c r="H10" s="112"/>
      <c r="I10" s="16"/>
    </row>
    <row r="11" spans="1:9" s="17" customFormat="1" ht="39" customHeight="1" x14ac:dyDescent="0.25">
      <c r="A11" s="27">
        <v>8</v>
      </c>
      <c r="B11" s="115" t="s">
        <v>75</v>
      </c>
      <c r="C11" s="116"/>
      <c r="D11" s="116"/>
      <c r="E11" s="116"/>
      <c r="F11" s="116"/>
      <c r="G11" s="116"/>
      <c r="H11" s="117"/>
      <c r="I11" s="16"/>
    </row>
    <row r="12" spans="1:9" s="17" customFormat="1" ht="39" customHeight="1" x14ac:dyDescent="0.25">
      <c r="A12" s="27">
        <v>9</v>
      </c>
      <c r="B12" s="107" t="s">
        <v>84</v>
      </c>
      <c r="C12" s="108"/>
      <c r="D12" s="108"/>
      <c r="E12" s="108"/>
      <c r="F12" s="108"/>
      <c r="G12" s="108"/>
      <c r="H12" s="109"/>
      <c r="I12" s="16"/>
    </row>
    <row r="13" spans="1:9" s="17" customFormat="1" ht="46.9" customHeight="1" x14ac:dyDescent="0.25">
      <c r="A13" s="27">
        <v>10</v>
      </c>
      <c r="B13" s="107" t="s">
        <v>85</v>
      </c>
      <c r="C13" s="108"/>
      <c r="D13" s="108"/>
      <c r="E13" s="108"/>
      <c r="F13" s="108"/>
      <c r="G13" s="108"/>
      <c r="H13" s="109"/>
      <c r="I13" s="16"/>
    </row>
    <row r="14" spans="1:9" ht="49.15" customHeight="1" thickBot="1" x14ac:dyDescent="0.3">
      <c r="A14" s="28">
        <v>11</v>
      </c>
      <c r="B14" s="104" t="s">
        <v>74</v>
      </c>
      <c r="C14" s="105"/>
      <c r="D14" s="105"/>
      <c r="E14" s="105"/>
      <c r="F14" s="105"/>
      <c r="G14" s="105"/>
      <c r="H14" s="106"/>
    </row>
  </sheetData>
  <sheetProtection sheet="1" objects="1" scenarios="1"/>
  <mergeCells count="13">
    <mergeCell ref="B1:H2"/>
    <mergeCell ref="B3:H3"/>
    <mergeCell ref="B4:H4"/>
    <mergeCell ref="B5:H5"/>
    <mergeCell ref="B7:H7"/>
    <mergeCell ref="B6:H6"/>
    <mergeCell ref="B14:H14"/>
    <mergeCell ref="B13:H13"/>
    <mergeCell ref="B9:H9"/>
    <mergeCell ref="B10:H10"/>
    <mergeCell ref="B8:H8"/>
    <mergeCell ref="B11:H11"/>
    <mergeCell ref="B12:H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1BA-9454-4E81-80B4-A4E0E53DB9CE}">
  <dimension ref="B1:Q16"/>
  <sheetViews>
    <sheetView showGridLines="0" workbookViewId="0">
      <selection activeCell="O8" sqref="O8:Q9"/>
    </sheetView>
  </sheetViews>
  <sheetFormatPr defaultRowHeight="15" x14ac:dyDescent="0.25"/>
  <cols>
    <col min="1" max="1" width="2.42578125" customWidth="1"/>
    <col min="5" max="7" width="2.42578125" customWidth="1"/>
    <col min="8" max="8" width="51" customWidth="1"/>
    <col min="9" max="9" width="2" customWidth="1"/>
    <col min="10" max="13" width="2.42578125" customWidth="1"/>
    <col min="14" max="14" width="11.85546875" customWidth="1"/>
    <col min="15" max="15" width="9.42578125" bestFit="1" customWidth="1"/>
    <col min="16" max="16" width="16.7109375" customWidth="1"/>
    <col min="17" max="17" width="2.5703125" customWidth="1"/>
  </cols>
  <sheetData>
    <row r="1" spans="2:17" ht="43.5" customHeight="1" thickBot="1" x14ac:dyDescent="0.3">
      <c r="B1" s="130" t="s">
        <v>1</v>
      </c>
      <c r="C1" s="131"/>
      <c r="D1" s="131"/>
      <c r="E1" s="131"/>
      <c r="F1" s="131"/>
      <c r="G1" s="131"/>
      <c r="H1" s="131"/>
    </row>
    <row r="2" spans="2:17" ht="37.9" customHeight="1" x14ac:dyDescent="0.25">
      <c r="B2" s="169" t="s">
        <v>80</v>
      </c>
      <c r="C2" s="170"/>
      <c r="D2" s="170"/>
      <c r="E2" s="170"/>
      <c r="F2" s="170"/>
      <c r="G2" s="170"/>
      <c r="H2" s="170"/>
      <c r="I2" s="170"/>
      <c r="J2" s="170"/>
      <c r="K2" s="170"/>
      <c r="L2" s="170"/>
      <c r="M2" s="170"/>
      <c r="N2" s="170"/>
      <c r="O2" s="170"/>
      <c r="P2" s="170"/>
      <c r="Q2" s="3"/>
    </row>
    <row r="3" spans="2:17" ht="29.25" customHeight="1" x14ac:dyDescent="0.25">
      <c r="B3" s="171"/>
      <c r="C3" s="172"/>
      <c r="D3" s="172"/>
      <c r="E3" s="172"/>
      <c r="F3" s="172"/>
      <c r="G3" s="172"/>
      <c r="H3" s="172"/>
      <c r="I3" s="172"/>
      <c r="J3" s="172"/>
      <c r="K3" s="172"/>
      <c r="L3" s="172"/>
      <c r="M3" s="172"/>
      <c r="N3" s="172"/>
      <c r="O3" s="172"/>
      <c r="P3" s="172"/>
      <c r="Q3" s="4"/>
    </row>
    <row r="4" spans="2:17" ht="23.45" customHeight="1" x14ac:dyDescent="0.25">
      <c r="B4" s="132" t="s">
        <v>2</v>
      </c>
      <c r="C4" s="133"/>
      <c r="D4" s="133"/>
      <c r="E4" s="133"/>
      <c r="F4" s="133"/>
      <c r="G4" s="133"/>
      <c r="H4" s="133"/>
      <c r="I4" s="133"/>
      <c r="J4" s="133"/>
      <c r="K4" s="133"/>
      <c r="L4" s="133"/>
      <c r="M4" s="133"/>
      <c r="N4" s="133"/>
      <c r="O4" s="133"/>
      <c r="P4" s="133"/>
      <c r="Q4" s="4"/>
    </row>
    <row r="5" spans="2:17" x14ac:dyDescent="0.25">
      <c r="B5" s="6"/>
      <c r="C5" s="7"/>
      <c r="D5" s="5"/>
      <c r="E5" s="5"/>
      <c r="F5" s="5"/>
      <c r="G5" s="5"/>
      <c r="H5" s="19"/>
      <c r="I5" s="5"/>
      <c r="J5" s="5"/>
      <c r="K5" s="5"/>
      <c r="L5" s="5"/>
      <c r="M5" s="5"/>
      <c r="N5" s="5"/>
      <c r="O5" s="5" t="s">
        <v>86</v>
      </c>
      <c r="P5" s="5"/>
      <c r="Q5" s="4"/>
    </row>
    <row r="6" spans="2:17" ht="15.75" x14ac:dyDescent="0.25">
      <c r="B6" s="148"/>
      <c r="C6" s="149"/>
      <c r="D6" s="149"/>
      <c r="E6" s="149"/>
      <c r="F6" s="149"/>
      <c r="G6" s="149"/>
      <c r="H6" s="149"/>
      <c r="I6" s="9"/>
      <c r="J6" s="8"/>
      <c r="K6" s="8"/>
      <c r="L6" s="8"/>
      <c r="M6" s="8"/>
      <c r="N6" s="10"/>
      <c r="O6" s="150"/>
      <c r="P6" s="152"/>
      <c r="Q6" s="154"/>
    </row>
    <row r="7" spans="2:17" ht="15.75" thickBot="1" x14ac:dyDescent="0.3">
      <c r="B7" s="1"/>
      <c r="C7" s="156"/>
      <c r="D7" s="157"/>
      <c r="E7" s="157"/>
      <c r="F7" s="157"/>
      <c r="G7" s="157"/>
      <c r="H7" s="2"/>
      <c r="I7" s="12"/>
      <c r="J7" s="2"/>
      <c r="K7" s="11"/>
      <c r="L7" s="11"/>
      <c r="M7" s="2"/>
      <c r="N7" s="13"/>
      <c r="O7" s="151"/>
      <c r="P7" s="153"/>
      <c r="Q7" s="155"/>
    </row>
    <row r="8" spans="2:17" ht="15.75" thickTop="1" x14ac:dyDescent="0.25">
      <c r="B8" s="134" t="s">
        <v>56</v>
      </c>
      <c r="C8" s="135"/>
      <c r="D8" s="135"/>
      <c r="E8" s="135"/>
      <c r="F8" s="135"/>
      <c r="G8" s="135"/>
      <c r="H8" s="135"/>
      <c r="I8" s="135"/>
      <c r="J8" s="135"/>
      <c r="K8" s="135"/>
      <c r="L8" s="135"/>
      <c r="M8" s="135"/>
      <c r="N8" s="135"/>
      <c r="O8" s="158">
        <f>Prijzenblad!M44</f>
        <v>0</v>
      </c>
      <c r="P8" s="159"/>
      <c r="Q8" s="160"/>
    </row>
    <row r="9" spans="2:17" ht="15.75" thickBot="1" x14ac:dyDescent="0.3">
      <c r="B9" s="136"/>
      <c r="C9" s="137"/>
      <c r="D9" s="137"/>
      <c r="E9" s="137"/>
      <c r="F9" s="137"/>
      <c r="G9" s="137"/>
      <c r="H9" s="137"/>
      <c r="I9" s="137"/>
      <c r="J9" s="137"/>
      <c r="K9" s="137"/>
      <c r="L9" s="137"/>
      <c r="M9" s="137"/>
      <c r="N9" s="137"/>
      <c r="O9" s="161"/>
      <c r="P9" s="161"/>
      <c r="Q9" s="162"/>
    </row>
    <row r="10" spans="2:17" ht="65.45" customHeight="1" thickTop="1" x14ac:dyDescent="0.25">
      <c r="B10" s="138" t="s">
        <v>3</v>
      </c>
      <c r="C10" s="139"/>
      <c r="D10" s="139"/>
      <c r="E10" s="139"/>
      <c r="F10" s="139"/>
      <c r="G10" s="139"/>
      <c r="H10" s="139"/>
      <c r="I10" s="139"/>
      <c r="J10" s="139"/>
      <c r="K10" s="139"/>
      <c r="L10" s="139"/>
      <c r="M10" s="139"/>
      <c r="N10" s="139"/>
      <c r="O10" s="139"/>
      <c r="P10" s="139"/>
      <c r="Q10" s="140"/>
    </row>
    <row r="11" spans="2:17" x14ac:dyDescent="0.25">
      <c r="B11" s="145"/>
      <c r="C11" s="146"/>
      <c r="D11" s="146"/>
      <c r="E11" s="146"/>
      <c r="F11" s="146"/>
      <c r="G11" s="146"/>
      <c r="H11" s="146"/>
      <c r="I11" s="146"/>
      <c r="J11" s="146"/>
      <c r="K11" s="146"/>
      <c r="L11" s="146"/>
      <c r="M11" s="146"/>
      <c r="N11" s="146"/>
      <c r="O11" s="146"/>
      <c r="P11" s="146"/>
      <c r="Q11" s="147"/>
    </row>
    <row r="12" spans="2:17" ht="15.75" thickBot="1" x14ac:dyDescent="0.3">
      <c r="B12" s="18"/>
      <c r="C12" s="19"/>
      <c r="D12" s="19"/>
      <c r="E12" s="19"/>
      <c r="F12" s="19"/>
      <c r="G12" s="19"/>
      <c r="H12" s="19"/>
      <c r="I12" s="19"/>
      <c r="J12" s="19"/>
      <c r="K12" s="19"/>
      <c r="L12" s="19"/>
      <c r="M12" s="19"/>
      <c r="N12" s="19"/>
      <c r="O12" s="19"/>
      <c r="P12" s="19"/>
      <c r="Q12" s="20"/>
    </row>
    <row r="13" spans="2:17" ht="15" customHeight="1" x14ac:dyDescent="0.25">
      <c r="B13" s="18"/>
      <c r="C13" s="19"/>
      <c r="D13" s="141" t="s">
        <v>4</v>
      </c>
      <c r="E13" s="141"/>
      <c r="F13" s="141"/>
      <c r="G13" s="141"/>
      <c r="H13" s="141"/>
      <c r="I13" s="142"/>
      <c r="J13" s="163"/>
      <c r="K13" s="164"/>
      <c r="L13" s="164"/>
      <c r="M13" s="164"/>
      <c r="N13" s="164"/>
      <c r="O13" s="164"/>
      <c r="P13" s="164"/>
      <c r="Q13" s="165"/>
    </row>
    <row r="14" spans="2:17" ht="15.75" thickBot="1" x14ac:dyDescent="0.3">
      <c r="B14" s="21"/>
      <c r="C14" s="22"/>
      <c r="D14" s="143"/>
      <c r="E14" s="143"/>
      <c r="F14" s="143"/>
      <c r="G14" s="143"/>
      <c r="H14" s="143"/>
      <c r="I14" s="144"/>
      <c r="J14" s="166"/>
      <c r="K14" s="167"/>
      <c r="L14" s="167"/>
      <c r="M14" s="167"/>
      <c r="N14" s="167"/>
      <c r="O14" s="167"/>
      <c r="P14" s="167"/>
      <c r="Q14" s="168"/>
    </row>
    <row r="15" spans="2:17" x14ac:dyDescent="0.25">
      <c r="B15" s="5"/>
      <c r="C15" s="5"/>
      <c r="D15" s="5"/>
      <c r="E15" s="5"/>
      <c r="F15" s="5"/>
      <c r="G15" s="5"/>
      <c r="H15" s="5"/>
      <c r="I15" s="5"/>
      <c r="J15" s="5"/>
      <c r="K15" s="5"/>
      <c r="L15" s="5"/>
      <c r="M15" s="5"/>
      <c r="N15" s="5"/>
      <c r="O15" s="5"/>
      <c r="P15" s="5"/>
      <c r="Q15" s="5"/>
    </row>
    <row r="16" spans="2:17" x14ac:dyDescent="0.25">
      <c r="B16" s="5"/>
      <c r="C16" s="5"/>
      <c r="D16" s="5"/>
      <c r="E16" s="5"/>
      <c r="F16" s="5"/>
      <c r="G16" s="5"/>
      <c r="H16" s="5"/>
      <c r="I16" s="5"/>
      <c r="J16" s="5"/>
      <c r="K16" s="5"/>
      <c r="L16" s="5"/>
      <c r="M16" s="5"/>
      <c r="N16" s="5"/>
      <c r="O16" s="5"/>
      <c r="P16" s="5"/>
      <c r="Q16" s="5"/>
    </row>
  </sheetData>
  <sheetProtection sheet="1" objects="1" scenarios="1"/>
  <mergeCells count="14">
    <mergeCell ref="B1:H1"/>
    <mergeCell ref="B4:P4"/>
    <mergeCell ref="B8:N9"/>
    <mergeCell ref="B10:Q10"/>
    <mergeCell ref="D13:I14"/>
    <mergeCell ref="B11:Q11"/>
    <mergeCell ref="B6:H6"/>
    <mergeCell ref="O6:O7"/>
    <mergeCell ref="P6:P7"/>
    <mergeCell ref="Q6:Q7"/>
    <mergeCell ref="C7:G7"/>
    <mergeCell ref="O8:Q9"/>
    <mergeCell ref="J13:Q14"/>
    <mergeCell ref="B2:P3"/>
  </mergeCells>
  <conditionalFormatting sqref="O8:Q9">
    <cfRule type="cellIs" priority="1" operator="lessThanOrEqual">
      <formula>85000</formula>
    </cfRule>
    <cfRule type="cellIs" dxfId="5" priority="2" operator="lessThan">
      <formula>60000</formula>
    </cfRule>
    <cfRule type="cellIs" dxfId="4" priority="3" operator="greaterThan">
      <formula>595000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21AEF-6B2C-4938-88AC-0B533FA93C37}">
  <dimension ref="A1:M49"/>
  <sheetViews>
    <sheetView showGridLines="0" zoomScale="85" zoomScaleNormal="85" workbookViewId="0">
      <selection activeCell="I41" sqref="I41"/>
    </sheetView>
  </sheetViews>
  <sheetFormatPr defaultColWidth="8.85546875" defaultRowHeight="15" x14ac:dyDescent="0.25"/>
  <cols>
    <col min="1" max="1" width="2.85546875" style="29" customWidth="1"/>
    <col min="2" max="6" width="8.85546875" style="29"/>
    <col min="7" max="7" width="53.42578125" style="29" customWidth="1"/>
    <col min="8" max="8" width="36" style="29" customWidth="1"/>
    <col min="9" max="9" width="39.7109375" style="29" customWidth="1"/>
    <col min="10" max="10" width="33.28515625" style="29" customWidth="1"/>
    <col min="11" max="11" width="34.42578125" style="29" customWidth="1"/>
    <col min="12" max="12" width="23.28515625" style="29" customWidth="1"/>
    <col min="13" max="13" width="16.7109375" style="29" bestFit="1" customWidth="1"/>
    <col min="14" max="16384" width="8.85546875" style="29"/>
  </cols>
  <sheetData>
    <row r="1" spans="1:13" ht="70.5" customHeight="1" thickBot="1" x14ac:dyDescent="0.3">
      <c r="B1" s="173" t="s">
        <v>81</v>
      </c>
      <c r="C1" s="174"/>
      <c r="D1" s="174"/>
      <c r="E1" s="174"/>
      <c r="F1" s="175"/>
      <c r="G1" s="175"/>
    </row>
    <row r="2" spans="1:13" ht="34.5" customHeight="1" thickBot="1" x14ac:dyDescent="0.3">
      <c r="B2" s="180" t="s">
        <v>0</v>
      </c>
      <c r="C2" s="181"/>
      <c r="D2" s="181"/>
      <c r="E2" s="181"/>
      <c r="F2" s="178"/>
      <c r="G2" s="179"/>
      <c r="H2" s="184" t="s">
        <v>6</v>
      </c>
      <c r="I2" s="185"/>
      <c r="J2" s="176"/>
      <c r="K2" s="176"/>
      <c r="L2" s="176"/>
      <c r="M2" s="177"/>
    </row>
    <row r="3" spans="1:13" s="19" customFormat="1" ht="8.25" customHeight="1" x14ac:dyDescent="0.25">
      <c r="B3" s="30"/>
      <c r="C3" s="31"/>
      <c r="D3" s="31"/>
      <c r="E3" s="31"/>
      <c r="F3" s="31"/>
      <c r="G3" s="31"/>
      <c r="H3" s="32"/>
      <c r="I3" s="32"/>
      <c r="J3" s="33"/>
      <c r="K3" s="33"/>
      <c r="L3" s="33"/>
      <c r="M3" s="34"/>
    </row>
    <row r="4" spans="1:13" ht="18.75" x14ac:dyDescent="0.25">
      <c r="B4" s="35" t="s">
        <v>6</v>
      </c>
      <c r="C4" s="36" t="s">
        <v>82</v>
      </c>
      <c r="D4" s="37"/>
      <c r="E4" s="37"/>
      <c r="F4" s="37"/>
      <c r="G4" s="37"/>
      <c r="H4" s="37" t="s">
        <v>51</v>
      </c>
      <c r="I4" s="37" t="s">
        <v>68</v>
      </c>
      <c r="J4" s="37" t="s">
        <v>24</v>
      </c>
      <c r="K4" s="37" t="s">
        <v>39</v>
      </c>
      <c r="L4" s="37" t="s">
        <v>50</v>
      </c>
      <c r="M4" s="38" t="s">
        <v>22</v>
      </c>
    </row>
    <row r="5" spans="1:13" x14ac:dyDescent="0.25">
      <c r="B5" s="39" t="s">
        <v>6</v>
      </c>
      <c r="C5" s="40" t="s">
        <v>7</v>
      </c>
      <c r="D5" s="40"/>
      <c r="E5" s="40"/>
      <c r="F5" s="40"/>
      <c r="G5" s="40"/>
      <c r="H5" s="89" t="s">
        <v>6</v>
      </c>
      <c r="I5" s="90" t="s">
        <v>6</v>
      </c>
      <c r="J5" s="24">
        <v>0</v>
      </c>
      <c r="K5" s="101">
        <v>1070</v>
      </c>
      <c r="L5" s="92">
        <v>0</v>
      </c>
      <c r="M5" s="41">
        <f>K5*J5</f>
        <v>0</v>
      </c>
    </row>
    <row r="6" spans="1:13" x14ac:dyDescent="0.25">
      <c r="B6" s="39"/>
      <c r="C6" s="40" t="s">
        <v>8</v>
      </c>
      <c r="D6" s="40"/>
      <c r="E6" s="40"/>
      <c r="F6" s="40"/>
      <c r="G6" s="40"/>
      <c r="H6" s="90" t="s">
        <v>6</v>
      </c>
      <c r="I6" s="90" t="s">
        <v>6</v>
      </c>
      <c r="J6" s="24">
        <v>0</v>
      </c>
      <c r="K6" s="101">
        <v>580</v>
      </c>
      <c r="L6" s="92">
        <v>0</v>
      </c>
      <c r="M6" s="41">
        <f t="shared" ref="M6:M8" si="0">K6*J6</f>
        <v>0</v>
      </c>
    </row>
    <row r="7" spans="1:13" x14ac:dyDescent="0.25">
      <c r="B7" s="39"/>
      <c r="C7" s="40" t="s">
        <v>38</v>
      </c>
      <c r="D7" s="40"/>
      <c r="E7" s="40"/>
      <c r="F7" s="40"/>
      <c r="G7" s="40"/>
      <c r="H7" s="90" t="s">
        <v>6</v>
      </c>
      <c r="I7" s="40"/>
      <c r="J7" s="24">
        <v>0</v>
      </c>
      <c r="K7" s="101">
        <v>260</v>
      </c>
      <c r="L7" s="92">
        <v>0</v>
      </c>
      <c r="M7" s="41">
        <f>K7*J7</f>
        <v>0</v>
      </c>
    </row>
    <row r="8" spans="1:13" x14ac:dyDescent="0.25">
      <c r="B8" s="42" t="s">
        <v>5</v>
      </c>
      <c r="C8" s="43" t="s">
        <v>29</v>
      </c>
      <c r="D8" s="43"/>
      <c r="E8" s="43"/>
      <c r="F8" s="43"/>
      <c r="G8" s="43"/>
      <c r="H8" s="103" t="s">
        <v>6</v>
      </c>
      <c r="I8" s="44" t="s">
        <v>27</v>
      </c>
      <c r="J8" s="91">
        <v>0</v>
      </c>
      <c r="K8" s="102">
        <v>450</v>
      </c>
      <c r="L8" s="93">
        <v>0</v>
      </c>
      <c r="M8" s="41">
        <f t="shared" si="0"/>
        <v>0</v>
      </c>
    </row>
    <row r="9" spans="1:13" x14ac:dyDescent="0.25">
      <c r="B9" s="39" t="s">
        <v>6</v>
      </c>
      <c r="C9" s="40" t="s">
        <v>9</v>
      </c>
      <c r="D9" s="40"/>
      <c r="E9" s="40"/>
      <c r="F9" s="40"/>
      <c r="G9" s="40"/>
      <c r="H9" s="89" t="s">
        <v>6</v>
      </c>
      <c r="I9" s="45" t="s">
        <v>28</v>
      </c>
      <c r="J9" s="24">
        <v>0</v>
      </c>
      <c r="K9" s="101">
        <v>100</v>
      </c>
      <c r="L9" s="92">
        <v>0</v>
      </c>
      <c r="M9" s="41">
        <f>K9*J9</f>
        <v>0</v>
      </c>
    </row>
    <row r="10" spans="1:13" ht="18.75" x14ac:dyDescent="0.25">
      <c r="A10" s="19"/>
      <c r="B10" s="46" t="s">
        <v>6</v>
      </c>
      <c r="C10" s="183" t="s">
        <v>54</v>
      </c>
      <c r="D10" s="183"/>
      <c r="E10" s="183"/>
      <c r="F10" s="183"/>
      <c r="G10" s="183"/>
      <c r="H10" s="37" t="s">
        <v>51</v>
      </c>
      <c r="I10" s="37" t="s">
        <v>6</v>
      </c>
      <c r="J10" s="47" t="s">
        <v>25</v>
      </c>
      <c r="K10" s="37" t="s">
        <v>40</v>
      </c>
      <c r="L10" s="37" t="s">
        <v>36</v>
      </c>
      <c r="M10" s="38" t="s">
        <v>22</v>
      </c>
    </row>
    <row r="11" spans="1:13" x14ac:dyDescent="0.25">
      <c r="B11" s="39" t="s">
        <v>6</v>
      </c>
      <c r="C11" s="40" t="s">
        <v>10</v>
      </c>
      <c r="D11" s="40"/>
      <c r="E11" s="40"/>
      <c r="F11" s="40"/>
      <c r="G11" s="40"/>
      <c r="H11" s="89" t="s">
        <v>6</v>
      </c>
      <c r="I11" s="40" t="s">
        <v>6</v>
      </c>
      <c r="J11" s="24">
        <v>0</v>
      </c>
      <c r="K11" s="100">
        <v>120000</v>
      </c>
      <c r="L11" s="95">
        <v>0</v>
      </c>
      <c r="M11" s="48">
        <f>K11*J11</f>
        <v>0</v>
      </c>
    </row>
    <row r="12" spans="1:13" x14ac:dyDescent="0.25">
      <c r="B12" s="39" t="s">
        <v>6</v>
      </c>
      <c r="C12" s="40" t="s">
        <v>11</v>
      </c>
      <c r="D12" s="40"/>
      <c r="E12" s="40"/>
      <c r="F12" s="40"/>
      <c r="G12" s="40"/>
      <c r="H12" s="89" t="s">
        <v>6</v>
      </c>
      <c r="I12" s="40" t="s">
        <v>6</v>
      </c>
      <c r="J12" s="91">
        <v>0</v>
      </c>
      <c r="K12" s="100">
        <v>32500</v>
      </c>
      <c r="L12" s="95">
        <v>0</v>
      </c>
      <c r="M12" s="48">
        <f t="shared" ref="M12:M14" si="1">K12*J12</f>
        <v>0</v>
      </c>
    </row>
    <row r="13" spans="1:13" x14ac:dyDescent="0.25">
      <c r="B13" s="39"/>
      <c r="C13" s="40" t="s">
        <v>12</v>
      </c>
      <c r="D13" s="40"/>
      <c r="E13" s="40"/>
      <c r="F13" s="40"/>
      <c r="G13" s="40"/>
      <c r="H13" s="89" t="s">
        <v>6</v>
      </c>
      <c r="I13" s="40" t="s">
        <v>6</v>
      </c>
      <c r="J13" s="24">
        <v>0</v>
      </c>
      <c r="K13" s="100">
        <v>8800</v>
      </c>
      <c r="L13" s="95">
        <v>0</v>
      </c>
      <c r="M13" s="48">
        <f t="shared" si="1"/>
        <v>0</v>
      </c>
    </row>
    <row r="14" spans="1:13" x14ac:dyDescent="0.25">
      <c r="B14" s="39"/>
      <c r="C14" s="40" t="s">
        <v>45</v>
      </c>
      <c r="D14" s="40"/>
      <c r="E14" s="40"/>
      <c r="F14" s="40"/>
      <c r="G14" s="40"/>
      <c r="H14" s="89" t="s">
        <v>6</v>
      </c>
      <c r="I14" s="40"/>
      <c r="J14" s="24">
        <v>0</v>
      </c>
      <c r="K14" s="100">
        <v>2250</v>
      </c>
      <c r="L14" s="95">
        <v>0</v>
      </c>
      <c r="M14" s="48">
        <f t="shared" si="1"/>
        <v>0</v>
      </c>
    </row>
    <row r="15" spans="1:13" ht="18.75" x14ac:dyDescent="0.25">
      <c r="B15" s="46" t="s">
        <v>6</v>
      </c>
      <c r="C15" s="183" t="s">
        <v>37</v>
      </c>
      <c r="D15" s="183"/>
      <c r="E15" s="183"/>
      <c r="F15" s="183"/>
      <c r="G15" s="183"/>
      <c r="H15" s="37" t="s">
        <v>52</v>
      </c>
      <c r="I15" s="37" t="s">
        <v>23</v>
      </c>
      <c r="J15" s="47" t="s">
        <v>42</v>
      </c>
      <c r="K15" s="37" t="s">
        <v>77</v>
      </c>
      <c r="L15" s="37" t="s">
        <v>55</v>
      </c>
      <c r="M15" s="38" t="s">
        <v>22</v>
      </c>
    </row>
    <row r="16" spans="1:13" x14ac:dyDescent="0.25">
      <c r="B16" s="49" t="s">
        <v>6</v>
      </c>
      <c r="C16" s="43" t="s">
        <v>13</v>
      </c>
      <c r="D16" s="43"/>
      <c r="E16" s="43"/>
      <c r="F16" s="43"/>
      <c r="G16" s="43"/>
      <c r="H16" s="44"/>
      <c r="I16" s="94" t="s">
        <v>6</v>
      </c>
      <c r="J16" s="91">
        <v>0</v>
      </c>
      <c r="K16" s="100">
        <v>58000</v>
      </c>
      <c r="L16" s="96">
        <v>0</v>
      </c>
      <c r="M16" s="51">
        <f>K16*$J$16</f>
        <v>0</v>
      </c>
    </row>
    <row r="17" spans="2:13" x14ac:dyDescent="0.25">
      <c r="B17" s="49"/>
      <c r="C17" s="43" t="s">
        <v>14</v>
      </c>
      <c r="D17" s="43"/>
      <c r="E17" s="43"/>
      <c r="F17" s="43"/>
      <c r="G17" s="43"/>
      <c r="H17" s="43"/>
      <c r="I17" s="94" t="s">
        <v>6</v>
      </c>
      <c r="J17" s="52">
        <f>J16</f>
        <v>0</v>
      </c>
      <c r="K17" s="50" t="s">
        <v>6</v>
      </c>
      <c r="L17" s="97">
        <v>0</v>
      </c>
      <c r="M17" s="51" t="s">
        <v>6</v>
      </c>
    </row>
    <row r="18" spans="2:13" x14ac:dyDescent="0.25">
      <c r="B18" s="49"/>
      <c r="C18" s="43" t="s">
        <v>15</v>
      </c>
      <c r="D18" s="43"/>
      <c r="E18" s="43"/>
      <c r="F18" s="43"/>
      <c r="G18" s="43"/>
      <c r="H18" s="43"/>
      <c r="I18" s="94" t="s">
        <v>6</v>
      </c>
      <c r="J18" s="52">
        <f t="shared" ref="J18:J25" si="2">J17</f>
        <v>0</v>
      </c>
      <c r="K18" s="50" t="s">
        <v>6</v>
      </c>
      <c r="L18" s="97">
        <v>0</v>
      </c>
      <c r="M18" s="51" t="s">
        <v>6</v>
      </c>
    </row>
    <row r="19" spans="2:13" x14ac:dyDescent="0.25">
      <c r="B19" s="49"/>
      <c r="C19" s="43" t="s">
        <v>46</v>
      </c>
      <c r="D19" s="43"/>
      <c r="E19" s="43"/>
      <c r="F19" s="43"/>
      <c r="G19" s="43"/>
      <c r="H19" s="94" t="s">
        <v>6</v>
      </c>
      <c r="I19" s="94" t="s">
        <v>6</v>
      </c>
      <c r="J19" s="52">
        <f t="shared" si="2"/>
        <v>0</v>
      </c>
      <c r="K19" s="50" t="s">
        <v>6</v>
      </c>
      <c r="L19" s="97">
        <v>0</v>
      </c>
      <c r="M19" s="51" t="s">
        <v>6</v>
      </c>
    </row>
    <row r="20" spans="2:13" ht="15.75" customHeight="1" x14ac:dyDescent="0.25">
      <c r="B20" s="49"/>
      <c r="C20" s="43" t="s">
        <v>16</v>
      </c>
      <c r="D20" s="43"/>
      <c r="E20" s="43"/>
      <c r="F20" s="43"/>
      <c r="G20" s="43"/>
      <c r="H20" s="94" t="s">
        <v>6</v>
      </c>
      <c r="I20" s="94" t="s">
        <v>6</v>
      </c>
      <c r="J20" s="52">
        <f t="shared" si="2"/>
        <v>0</v>
      </c>
      <c r="K20" s="50" t="s">
        <v>6</v>
      </c>
      <c r="L20" s="97">
        <v>0</v>
      </c>
      <c r="M20" s="51" t="s">
        <v>6</v>
      </c>
    </row>
    <row r="21" spans="2:13" ht="15.75" customHeight="1" x14ac:dyDescent="0.25">
      <c r="B21" s="49"/>
      <c r="C21" s="43" t="s">
        <v>16</v>
      </c>
      <c r="D21" s="43"/>
      <c r="E21" s="43"/>
      <c r="F21" s="43"/>
      <c r="G21" s="43"/>
      <c r="H21" s="94" t="s">
        <v>6</v>
      </c>
      <c r="I21" s="94" t="s">
        <v>6</v>
      </c>
      <c r="J21" s="52">
        <f t="shared" si="2"/>
        <v>0</v>
      </c>
      <c r="K21" s="50" t="s">
        <v>6</v>
      </c>
      <c r="L21" s="97">
        <v>0</v>
      </c>
      <c r="M21" s="51" t="s">
        <v>6</v>
      </c>
    </row>
    <row r="22" spans="2:13" ht="15.75" customHeight="1" x14ac:dyDescent="0.25">
      <c r="B22" s="49"/>
      <c r="C22" s="43" t="s">
        <v>16</v>
      </c>
      <c r="D22" s="43"/>
      <c r="E22" s="43"/>
      <c r="F22" s="43"/>
      <c r="G22" s="43"/>
      <c r="H22" s="94" t="s">
        <v>6</v>
      </c>
      <c r="I22" s="94" t="s">
        <v>6</v>
      </c>
      <c r="J22" s="52">
        <f t="shared" si="2"/>
        <v>0</v>
      </c>
      <c r="K22" s="50" t="s">
        <v>6</v>
      </c>
      <c r="L22" s="97">
        <v>0</v>
      </c>
      <c r="M22" s="51" t="s">
        <v>6</v>
      </c>
    </row>
    <row r="23" spans="2:13" ht="15.75" customHeight="1" x14ac:dyDescent="0.25">
      <c r="B23" s="49"/>
      <c r="C23" s="43" t="s">
        <v>16</v>
      </c>
      <c r="D23" s="43"/>
      <c r="E23" s="43"/>
      <c r="F23" s="43"/>
      <c r="G23" s="43"/>
      <c r="H23" s="94" t="s">
        <v>6</v>
      </c>
      <c r="I23" s="94" t="s">
        <v>6</v>
      </c>
      <c r="J23" s="52">
        <f t="shared" si="2"/>
        <v>0</v>
      </c>
      <c r="K23" s="50" t="s">
        <v>6</v>
      </c>
      <c r="L23" s="97">
        <v>0</v>
      </c>
      <c r="M23" s="51" t="s">
        <v>6</v>
      </c>
    </row>
    <row r="24" spans="2:13" ht="15.75" customHeight="1" x14ac:dyDescent="0.25">
      <c r="B24" s="49"/>
      <c r="C24" s="43" t="s">
        <v>16</v>
      </c>
      <c r="D24" s="43"/>
      <c r="E24" s="43"/>
      <c r="F24" s="43"/>
      <c r="G24" s="43" t="s">
        <v>6</v>
      </c>
      <c r="H24" s="94" t="s">
        <v>6</v>
      </c>
      <c r="I24" s="94" t="s">
        <v>6</v>
      </c>
      <c r="J24" s="52">
        <f t="shared" si="2"/>
        <v>0</v>
      </c>
      <c r="K24" s="50" t="s">
        <v>6</v>
      </c>
      <c r="L24" s="97">
        <v>0</v>
      </c>
      <c r="M24" s="51" t="s">
        <v>6</v>
      </c>
    </row>
    <row r="25" spans="2:13" ht="15.75" customHeight="1" x14ac:dyDescent="0.25">
      <c r="B25" s="49"/>
      <c r="C25" s="43" t="s">
        <v>16</v>
      </c>
      <c r="D25" s="43"/>
      <c r="E25" s="43"/>
      <c r="F25" s="43"/>
      <c r="G25" s="43"/>
      <c r="H25" s="94" t="s">
        <v>6</v>
      </c>
      <c r="I25" s="94" t="s">
        <v>6</v>
      </c>
      <c r="J25" s="52">
        <f t="shared" si="2"/>
        <v>0</v>
      </c>
      <c r="K25" s="50" t="s">
        <v>6</v>
      </c>
      <c r="L25" s="97">
        <v>0</v>
      </c>
      <c r="M25" s="51" t="s">
        <v>6</v>
      </c>
    </row>
    <row r="26" spans="2:13" ht="18.75" x14ac:dyDescent="0.25">
      <c r="B26" s="46" t="s">
        <v>6</v>
      </c>
      <c r="C26" s="183" t="s">
        <v>54</v>
      </c>
      <c r="D26" s="183"/>
      <c r="E26" s="183"/>
      <c r="F26" s="183"/>
      <c r="G26" s="183"/>
      <c r="H26" s="37" t="s">
        <v>51</v>
      </c>
      <c r="I26" s="37" t="s">
        <v>23</v>
      </c>
      <c r="J26" s="53" t="s">
        <v>72</v>
      </c>
      <c r="K26" s="54" t="s">
        <v>41</v>
      </c>
      <c r="L26" s="37" t="s">
        <v>6</v>
      </c>
      <c r="M26" s="38" t="s">
        <v>22</v>
      </c>
    </row>
    <row r="27" spans="2:13" x14ac:dyDescent="0.25">
      <c r="B27" s="49"/>
      <c r="C27" s="43" t="s">
        <v>17</v>
      </c>
      <c r="D27" s="43"/>
      <c r="E27" s="43"/>
      <c r="F27" s="43"/>
      <c r="G27" s="43"/>
      <c r="H27" s="94" t="s">
        <v>6</v>
      </c>
      <c r="I27" s="94" t="s">
        <v>6</v>
      </c>
      <c r="J27" s="91">
        <v>0</v>
      </c>
      <c r="K27" s="50">
        <v>54</v>
      </c>
      <c r="L27" s="50" t="s">
        <v>6</v>
      </c>
      <c r="M27" s="51">
        <f>K27*J27</f>
        <v>0</v>
      </c>
    </row>
    <row r="28" spans="2:13" ht="18.75" x14ac:dyDescent="0.25">
      <c r="B28" s="35"/>
      <c r="C28" s="36" t="s">
        <v>53</v>
      </c>
      <c r="D28" s="37"/>
      <c r="E28" s="37"/>
      <c r="F28" s="37"/>
      <c r="G28" s="37"/>
      <c r="H28" s="55" t="s">
        <v>26</v>
      </c>
      <c r="I28" s="37" t="s">
        <v>73</v>
      </c>
      <c r="J28" s="37" t="s">
        <v>78</v>
      </c>
      <c r="K28" s="37" t="s">
        <v>66</v>
      </c>
      <c r="L28" s="37"/>
      <c r="M28" s="38" t="s">
        <v>22</v>
      </c>
    </row>
    <row r="29" spans="2:13" x14ac:dyDescent="0.25">
      <c r="B29" s="56"/>
      <c r="C29" s="43" t="s">
        <v>63</v>
      </c>
      <c r="D29" s="43"/>
      <c r="E29" s="43"/>
      <c r="F29" s="43"/>
      <c r="G29" s="43"/>
      <c r="H29" s="98" t="s">
        <v>6</v>
      </c>
      <c r="I29" s="99">
        <v>0</v>
      </c>
      <c r="J29" s="57">
        <f>I29*12</f>
        <v>0</v>
      </c>
      <c r="K29" s="50">
        <v>13</v>
      </c>
      <c r="L29" s="50"/>
      <c r="M29" s="58">
        <f>J29*K29</f>
        <v>0</v>
      </c>
    </row>
    <row r="30" spans="2:13" x14ac:dyDescent="0.25">
      <c r="B30" s="56"/>
      <c r="C30" s="43" t="s">
        <v>65</v>
      </c>
      <c r="D30" s="43"/>
      <c r="E30" s="43"/>
      <c r="F30" s="43"/>
      <c r="G30" s="43"/>
      <c r="H30" s="98" t="s">
        <v>6</v>
      </c>
      <c r="I30" s="99">
        <v>0</v>
      </c>
      <c r="J30" s="57">
        <f>I30*12</f>
        <v>0</v>
      </c>
      <c r="K30" s="50">
        <v>2</v>
      </c>
      <c r="L30" s="50"/>
      <c r="M30" s="58">
        <f t="shared" ref="M30:M33" si="3">J30*K30</f>
        <v>0</v>
      </c>
    </row>
    <row r="31" spans="2:13" x14ac:dyDescent="0.25">
      <c r="B31" s="56"/>
      <c r="C31" s="43" t="s">
        <v>64</v>
      </c>
      <c r="D31" s="43"/>
      <c r="E31" s="43"/>
      <c r="F31" s="43"/>
      <c r="G31" s="43"/>
      <c r="H31" s="98" t="s">
        <v>6</v>
      </c>
      <c r="I31" s="99">
        <v>0</v>
      </c>
      <c r="J31" s="57">
        <f t="shared" ref="J31:J33" si="4">I31*12</f>
        <v>0</v>
      </c>
      <c r="K31" s="50">
        <v>2</v>
      </c>
      <c r="L31" s="50"/>
      <c r="M31" s="58">
        <f t="shared" si="3"/>
        <v>0</v>
      </c>
    </row>
    <row r="32" spans="2:13" x14ac:dyDescent="0.25">
      <c r="B32" s="56"/>
      <c r="C32" s="43" t="s">
        <v>43</v>
      </c>
      <c r="D32" s="43"/>
      <c r="E32" s="43"/>
      <c r="F32" s="43"/>
      <c r="G32" s="43"/>
      <c r="H32" s="98" t="s">
        <v>6</v>
      </c>
      <c r="I32" s="99">
        <v>0</v>
      </c>
      <c r="J32" s="57">
        <f t="shared" si="4"/>
        <v>0</v>
      </c>
      <c r="K32" s="50">
        <v>13</v>
      </c>
      <c r="L32" s="50"/>
      <c r="M32" s="58">
        <f t="shared" si="3"/>
        <v>0</v>
      </c>
    </row>
    <row r="33" spans="2:13" x14ac:dyDescent="0.25">
      <c r="B33" s="56"/>
      <c r="C33" s="43" t="s">
        <v>44</v>
      </c>
      <c r="D33" s="43"/>
      <c r="E33" s="43"/>
      <c r="F33" s="43"/>
      <c r="G33" s="43"/>
      <c r="H33" s="98" t="s">
        <v>6</v>
      </c>
      <c r="I33" s="99">
        <v>0</v>
      </c>
      <c r="J33" s="57">
        <f t="shared" si="4"/>
        <v>0</v>
      </c>
      <c r="K33" s="50">
        <v>2</v>
      </c>
      <c r="L33" s="50"/>
      <c r="M33" s="58">
        <f t="shared" si="3"/>
        <v>0</v>
      </c>
    </row>
    <row r="34" spans="2:13" x14ac:dyDescent="0.25">
      <c r="B34" s="56"/>
      <c r="C34" s="43" t="s">
        <v>49</v>
      </c>
      <c r="D34" s="43"/>
      <c r="E34" s="43"/>
      <c r="F34" s="43"/>
      <c r="G34" s="43"/>
      <c r="H34" s="98" t="s">
        <v>6</v>
      </c>
      <c r="I34" s="99">
        <v>0</v>
      </c>
      <c r="J34" s="57">
        <f t="shared" ref="J34" si="5">I34*12</f>
        <v>0</v>
      </c>
      <c r="K34" s="50">
        <v>2</v>
      </c>
      <c r="L34" s="50"/>
      <c r="M34" s="58">
        <f t="shared" ref="M34" si="6">J34*K34</f>
        <v>0</v>
      </c>
    </row>
    <row r="35" spans="2:13" ht="18.75" x14ac:dyDescent="0.25">
      <c r="B35" s="59"/>
      <c r="C35" s="36" t="s">
        <v>71</v>
      </c>
      <c r="D35" s="60"/>
      <c r="E35" s="60"/>
      <c r="F35" s="60"/>
      <c r="G35" s="60"/>
      <c r="H35" s="55" t="s">
        <v>30</v>
      </c>
      <c r="I35" s="37" t="s">
        <v>18</v>
      </c>
      <c r="J35" s="37" t="s">
        <v>20</v>
      </c>
      <c r="K35" s="37" t="s">
        <v>19</v>
      </c>
      <c r="L35" s="37"/>
      <c r="M35" s="38"/>
    </row>
    <row r="36" spans="2:13" x14ac:dyDescent="0.25">
      <c r="B36" s="56"/>
      <c r="C36" s="43" t="s">
        <v>60</v>
      </c>
      <c r="D36" s="43"/>
      <c r="E36" s="43"/>
      <c r="F36" s="43"/>
      <c r="G36" s="43"/>
      <c r="H36" s="98" t="s">
        <v>6</v>
      </c>
      <c r="I36" s="99">
        <v>0</v>
      </c>
      <c r="J36" s="57">
        <f>I36*12</f>
        <v>0</v>
      </c>
      <c r="K36" s="50">
        <v>15</v>
      </c>
      <c r="L36" s="43"/>
      <c r="M36" s="58">
        <f>K36*J36</f>
        <v>0</v>
      </c>
    </row>
    <row r="37" spans="2:13" x14ac:dyDescent="0.25">
      <c r="B37" s="56"/>
      <c r="C37" s="43" t="s">
        <v>61</v>
      </c>
      <c r="D37" s="43"/>
      <c r="E37" s="43"/>
      <c r="F37" s="43"/>
      <c r="G37" s="43"/>
      <c r="H37" s="98" t="s">
        <v>6</v>
      </c>
      <c r="I37" s="99">
        <v>0</v>
      </c>
      <c r="J37" s="57">
        <f>I37*12</f>
        <v>0</v>
      </c>
      <c r="K37" s="50">
        <v>2</v>
      </c>
      <c r="L37" s="43"/>
      <c r="M37" s="58">
        <f>K37*J37</f>
        <v>0</v>
      </c>
    </row>
    <row r="38" spans="2:13" x14ac:dyDescent="0.25">
      <c r="B38" s="56"/>
      <c r="C38" s="43" t="s">
        <v>62</v>
      </c>
      <c r="D38" s="43"/>
      <c r="E38" s="43"/>
      <c r="F38" s="43"/>
      <c r="G38" s="43"/>
      <c r="H38" s="98" t="s">
        <v>6</v>
      </c>
      <c r="I38" s="99">
        <v>0</v>
      </c>
      <c r="J38" s="57">
        <f>I38*12</f>
        <v>0</v>
      </c>
      <c r="K38" s="50">
        <v>2</v>
      </c>
      <c r="L38" s="43"/>
      <c r="M38" s="58">
        <f>K38*J38</f>
        <v>0</v>
      </c>
    </row>
    <row r="39" spans="2:13" ht="18.75" x14ac:dyDescent="0.25">
      <c r="B39" s="59"/>
      <c r="C39" s="36" t="s">
        <v>21</v>
      </c>
      <c r="D39" s="60"/>
      <c r="E39" s="60"/>
      <c r="F39" s="60"/>
      <c r="G39" s="60"/>
      <c r="H39" s="55" t="s">
        <v>30</v>
      </c>
      <c r="I39" s="37" t="s">
        <v>18</v>
      </c>
      <c r="J39" s="37" t="s">
        <v>20</v>
      </c>
      <c r="K39" s="37" t="s">
        <v>19</v>
      </c>
      <c r="L39" s="37"/>
      <c r="M39" s="38"/>
    </row>
    <row r="40" spans="2:13" x14ac:dyDescent="0.25">
      <c r="B40" s="56"/>
      <c r="C40" s="43" t="s">
        <v>58</v>
      </c>
      <c r="D40" s="43"/>
      <c r="E40" s="43"/>
      <c r="F40" s="43"/>
      <c r="G40" s="43"/>
      <c r="H40" s="98" t="s">
        <v>6</v>
      </c>
      <c r="I40" s="99">
        <v>0</v>
      </c>
      <c r="J40" s="57">
        <f t="shared" ref="J40:J41" si="7">I40*12</f>
        <v>0</v>
      </c>
      <c r="K40" s="50">
        <v>15</v>
      </c>
      <c r="L40" s="43"/>
      <c r="M40" s="58">
        <f>K40*J40</f>
        <v>0</v>
      </c>
    </row>
    <row r="41" spans="2:13" x14ac:dyDescent="0.25">
      <c r="B41" s="39" t="s">
        <v>6</v>
      </c>
      <c r="C41" s="182" t="s">
        <v>59</v>
      </c>
      <c r="D41" s="182"/>
      <c r="E41" s="182"/>
      <c r="F41" s="182"/>
      <c r="G41" s="182"/>
      <c r="H41" s="98" t="s">
        <v>6</v>
      </c>
      <c r="I41" s="99">
        <v>0</v>
      </c>
      <c r="J41" s="45">
        <f t="shared" si="7"/>
        <v>0</v>
      </c>
      <c r="K41" s="61">
        <v>2</v>
      </c>
      <c r="L41" s="62" t="s">
        <v>6</v>
      </c>
      <c r="M41" s="58">
        <f>K41*J41</f>
        <v>0</v>
      </c>
    </row>
    <row r="42" spans="2:13" x14ac:dyDescent="0.25">
      <c r="B42" s="39"/>
      <c r="C42" s="40" t="s">
        <v>67</v>
      </c>
      <c r="D42" s="40"/>
      <c r="E42" s="40"/>
      <c r="F42" s="40"/>
      <c r="G42" s="40"/>
      <c r="H42" s="98" t="s">
        <v>6</v>
      </c>
      <c r="I42" s="99">
        <v>0</v>
      </c>
      <c r="J42" s="45">
        <f t="shared" ref="J42" si="8">I42*12</f>
        <v>0</v>
      </c>
      <c r="K42" s="61">
        <v>2</v>
      </c>
      <c r="L42" s="62" t="s">
        <v>6</v>
      </c>
      <c r="M42" s="58">
        <f>K42*J42</f>
        <v>0</v>
      </c>
    </row>
    <row r="43" spans="2:13" s="71" customFormat="1" ht="18.75" x14ac:dyDescent="0.3">
      <c r="B43" s="63"/>
      <c r="C43" s="64" t="s">
        <v>57</v>
      </c>
      <c r="D43" s="64"/>
      <c r="E43" s="64"/>
      <c r="F43" s="64"/>
      <c r="G43" s="64"/>
      <c r="H43" s="65"/>
      <c r="I43" s="66"/>
      <c r="J43" s="67"/>
      <c r="K43" s="68"/>
      <c r="L43" s="69"/>
      <c r="M43" s="70">
        <f>SUM(M5:M9)+SUM(M11:M14)+M16+M27+SUM(M29:M34)+SUM(M36:M38)+SUM(M40:M42)</f>
        <v>0</v>
      </c>
    </row>
    <row r="44" spans="2:13" s="71" customFormat="1" ht="18.75" x14ac:dyDescent="0.3">
      <c r="B44" s="63"/>
      <c r="C44" s="64" t="s">
        <v>69</v>
      </c>
      <c r="D44" s="64"/>
      <c r="E44" s="64"/>
      <c r="F44" s="64"/>
      <c r="G44" s="64"/>
      <c r="H44" s="65"/>
      <c r="I44" s="66"/>
      <c r="J44" s="67"/>
      <c r="K44" s="68"/>
      <c r="L44" s="69"/>
      <c r="M44" s="70">
        <f>M43*7</f>
        <v>0</v>
      </c>
    </row>
    <row r="45" spans="2:13" x14ac:dyDescent="0.25">
      <c r="B45" s="39"/>
      <c r="C45" s="40"/>
      <c r="D45" s="40"/>
      <c r="E45" s="40"/>
      <c r="F45" s="40"/>
      <c r="G45" s="40"/>
      <c r="H45" s="19"/>
      <c r="I45" s="72"/>
      <c r="J45" s="45"/>
      <c r="K45" s="61"/>
      <c r="L45" s="62"/>
      <c r="M45" s="73"/>
    </row>
    <row r="46" spans="2:13" ht="18.75" x14ac:dyDescent="0.25">
      <c r="B46" s="46"/>
      <c r="C46" s="74" t="s">
        <v>35</v>
      </c>
      <c r="D46" s="75"/>
      <c r="E46" s="75"/>
      <c r="F46" s="75"/>
      <c r="G46" s="75"/>
      <c r="H46" s="76"/>
      <c r="I46" s="77" t="s">
        <v>70</v>
      </c>
      <c r="J46" s="78"/>
      <c r="K46" s="79"/>
      <c r="L46" s="80"/>
      <c r="M46" s="81"/>
    </row>
    <row r="47" spans="2:13" x14ac:dyDescent="0.25">
      <c r="B47" s="39"/>
      <c r="C47" s="40" t="s">
        <v>48</v>
      </c>
      <c r="D47" s="40"/>
      <c r="E47" s="40"/>
      <c r="F47" s="40"/>
      <c r="G47" s="40"/>
      <c r="I47" s="99">
        <v>0</v>
      </c>
      <c r="J47" s="45"/>
      <c r="K47" s="61"/>
      <c r="L47" s="62"/>
      <c r="M47" s="58"/>
    </row>
    <row r="48" spans="2:13" ht="15.75" thickBot="1" x14ac:dyDescent="0.3">
      <c r="B48" s="82"/>
      <c r="C48" s="83"/>
      <c r="D48" s="83"/>
      <c r="E48" s="83"/>
      <c r="F48" s="83"/>
      <c r="G48" s="83"/>
      <c r="H48" s="83"/>
      <c r="I48" s="83"/>
      <c r="J48" s="84"/>
      <c r="K48" s="85"/>
      <c r="L48" s="85"/>
      <c r="M48" s="86"/>
    </row>
    <row r="49" spans="10:13" x14ac:dyDescent="0.25">
      <c r="J49" s="87"/>
      <c r="K49" s="87"/>
      <c r="L49" s="87"/>
      <c r="M49" s="88"/>
    </row>
  </sheetData>
  <sheetProtection sheet="1" objects="1" scenarios="1"/>
  <mergeCells count="9">
    <mergeCell ref="B1:G1"/>
    <mergeCell ref="J2:M2"/>
    <mergeCell ref="F2:G2"/>
    <mergeCell ref="B2:E2"/>
    <mergeCell ref="C41:G41"/>
    <mergeCell ref="C10:G10"/>
    <mergeCell ref="C15:G15"/>
    <mergeCell ref="C26:G26"/>
    <mergeCell ref="H2:I2"/>
  </mergeCells>
  <phoneticPr fontId="7" type="noConversion"/>
  <conditionalFormatting sqref="M43">
    <cfRule type="cellIs" dxfId="3" priority="2" operator="lessThan">
      <formula>60000</formula>
    </cfRule>
    <cfRule type="cellIs" dxfId="2" priority="4" operator="greaterThan">
      <formula>85000</formula>
    </cfRule>
  </conditionalFormatting>
  <conditionalFormatting sqref="M44">
    <cfRule type="cellIs" dxfId="1" priority="1" operator="lessThan">
      <formula>420000</formula>
    </cfRule>
    <cfRule type="cellIs" dxfId="0" priority="3" operator="greaterThan">
      <formula>595000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86C208B7A748459DF235C1AB6ACF59" ma:contentTypeVersion="11" ma:contentTypeDescription="Een nieuw document maken." ma:contentTypeScope="" ma:versionID="5a0177941c3835fdd46f75b52e5f163d">
  <xsd:schema xmlns:xsd="http://www.w3.org/2001/XMLSchema" xmlns:xs="http://www.w3.org/2001/XMLSchema" xmlns:p="http://schemas.microsoft.com/office/2006/metadata/properties" xmlns:ns2="652801b4-0ade-4614-ada3-04b0027cbafb" xmlns:ns3="67eabf4c-122d-4749-a6e1-e1326869d8b5" targetNamespace="http://schemas.microsoft.com/office/2006/metadata/properties" ma:root="true" ma:fieldsID="def96f1b31dc83c7bc5e8e5cd9c30ab3" ns2:_="" ns3:_="">
    <xsd:import namespace="652801b4-0ade-4614-ada3-04b0027cbafb"/>
    <xsd:import namespace="67eabf4c-122d-4749-a6e1-e1326869d8b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801b4-0ade-4614-ada3-04b0027cb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eabf4c-122d-4749-a6e1-e1326869d8b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f00551-a692-4308-bdc6-c420f2351783}" ma:internalName="TaxCatchAll" ma:showField="CatchAllData" ma:web="67eabf4c-122d-4749-a6e1-e1326869d8b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eabf4c-122d-4749-a6e1-e1326869d8b5" xsi:nil="true"/>
    <lcf76f155ced4ddcb4097134ff3c332f xmlns="652801b4-0ade-4614-ada3-04b0027cbafb">
      <Terms xmlns="http://schemas.microsoft.com/office/infopath/2007/PartnerControls"/>
    </lcf76f155ced4ddcb4097134ff3c332f>
    <SharedWithUsers xmlns="67eabf4c-122d-4749-a6e1-e1326869d8b5">
      <UserInfo>
        <DisplayName>Nuijl, O te (Orly)</DisplayName>
        <AccountId>13</AccountId>
        <AccountType/>
      </UserInfo>
      <UserInfo>
        <DisplayName>Blok, C (Chris)</DisplayName>
        <AccountId>18</AccountId>
        <AccountType/>
      </UserInfo>
    </SharedWithUsers>
  </documentManagement>
</p:properties>
</file>

<file path=customXml/itemProps1.xml><?xml version="1.0" encoding="utf-8"?>
<ds:datastoreItem xmlns:ds="http://schemas.openxmlformats.org/officeDocument/2006/customXml" ds:itemID="{63458524-48D8-4BB9-A9F4-C24FE817CD9B}">
  <ds:schemaRefs>
    <ds:schemaRef ds:uri="http://schemas.microsoft.com/sharepoint/v3/contenttype/forms"/>
  </ds:schemaRefs>
</ds:datastoreItem>
</file>

<file path=customXml/itemProps2.xml><?xml version="1.0" encoding="utf-8"?>
<ds:datastoreItem xmlns:ds="http://schemas.openxmlformats.org/officeDocument/2006/customXml" ds:itemID="{05672D85-6D43-40D4-B863-1292AEB13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801b4-0ade-4614-ada3-04b0027cbafb"/>
    <ds:schemaRef ds:uri="67eabf4c-122d-4749-a6e1-e1326869d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7E57F3-9723-4B66-85F0-5645862B2813}">
  <ds:schemaRefs>
    <ds:schemaRef ds:uri="http://purl.org/dc/terms/"/>
    <ds:schemaRef ds:uri="http://schemas.microsoft.com/office/2006/documentManagement/types"/>
    <ds:schemaRef ds:uri="http://schemas.microsoft.com/office/infopath/2007/PartnerControls"/>
    <ds:schemaRef ds:uri="652801b4-0ade-4614-ada3-04b0027cbafb"/>
    <ds:schemaRef ds:uri="http://purl.org/dc/elements/1.1/"/>
    <ds:schemaRef ds:uri="http://schemas.openxmlformats.org/package/2006/metadata/core-properties"/>
    <ds:schemaRef ds:uri="http://purl.org/dc/dcmitype/"/>
    <ds:schemaRef ds:uri="67eabf4c-122d-4749-a6e1-e1326869d8b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Totale Fictieve Inschrijfprijs</vt:lpstr>
      <vt:lpstr>Prijzenblad</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Nuijl, O te (Orly)</dc:creator>
  <cp:keywords/>
  <dc:description/>
  <cp:lastModifiedBy>Schellingerhout, PG (Petie)</cp:lastModifiedBy>
  <cp:revision/>
  <dcterms:created xsi:type="dcterms:W3CDTF">2023-06-26T09:55:44Z</dcterms:created>
  <dcterms:modified xsi:type="dcterms:W3CDTF">2024-01-22T09:17:42Z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0x0101000286C208B7A748459DF235C1AB6ACF59</vt:lpwstr>
  </property>
  <property fmtid="{D5CDD505-2E9C-101B-9397-08002B2CF9AE}" pid="3" name="MediaServiceImageTags">
    <vt:lpwstr/>
  </property>
</Properties>
</file>