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2024-02 Aanbesteding Werkomgevingsconcept 2023\02. Leidraad en bijlagen\"/>
    </mc:Choice>
  </mc:AlternateContent>
  <xr:revisionPtr revIDLastSave="0" documentId="13_ncr:1_{D8126340-6674-4B36-8893-5DA177BBC0C1}" xr6:coauthVersionLast="47" xr6:coauthVersionMax="47" xr10:uidLastSave="{00000000-0000-0000-0000-000000000000}"/>
  <bookViews>
    <workbookView xWindow="-120" yWindow="-120" windowWidth="28710" windowHeight="14520" tabRatio="943" xr2:uid="{8AB21372-48DC-4E9B-A902-075A8D5AC32F}"/>
  </bookViews>
  <sheets>
    <sheet name="Totaalblad" sheetId="23" r:id="rId1"/>
    <sheet name="B Interieurbouw" sheetId="9" r:id="rId2"/>
    <sheet name="C.Vloeren" sheetId="11" r:id="rId3"/>
    <sheet name="D. Demontage Hergebruik " sheetId="21" r:id="rId4"/>
    <sheet name="E. Meubilair en losse elementen" sheetId="14" r:id="rId5"/>
    <sheet name="F. Beplanting" sheetId="15" r:id="rId6"/>
    <sheet name="H. Fotobehang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5" l="1"/>
  <c r="K24" i="15"/>
  <c r="K25" i="15"/>
  <c r="K26" i="15"/>
  <c r="K27" i="15"/>
  <c r="K28" i="15"/>
  <c r="K29" i="15"/>
  <c r="K30" i="15"/>
  <c r="K31" i="15"/>
  <c r="K32" i="15"/>
  <c r="K22" i="15"/>
  <c r="K11" i="15"/>
  <c r="K12" i="15"/>
  <c r="K13" i="15"/>
  <c r="K14" i="15"/>
  <c r="K15" i="15"/>
  <c r="K16" i="15"/>
  <c r="K17" i="15"/>
  <c r="K18" i="15"/>
  <c r="K19" i="15"/>
  <c r="K20" i="15"/>
  <c r="K10" i="15"/>
  <c r="K3" i="15"/>
  <c r="K4" i="15"/>
  <c r="K5" i="15"/>
  <c r="K6" i="15"/>
  <c r="K7" i="15"/>
  <c r="K8" i="15"/>
  <c r="K2" i="15"/>
  <c r="H13" i="23"/>
  <c r="G28" i="14"/>
  <c r="G19" i="14"/>
  <c r="G21" i="14"/>
  <c r="G22" i="14"/>
  <c r="G23" i="14"/>
  <c r="G24" i="14"/>
  <c r="G25" i="14"/>
  <c r="G26" i="14"/>
  <c r="G20" i="14"/>
  <c r="G10" i="14"/>
  <c r="G11" i="14"/>
  <c r="G12" i="14"/>
  <c r="G13" i="14"/>
  <c r="G14" i="14"/>
  <c r="G15" i="14"/>
  <c r="G16" i="14"/>
  <c r="G17" i="14"/>
  <c r="G18" i="14"/>
  <c r="G9" i="14"/>
  <c r="G8" i="14"/>
  <c r="G3" i="14"/>
  <c r="G4" i="14"/>
  <c r="G5" i="14"/>
  <c r="G6" i="14"/>
  <c r="G7" i="14"/>
  <c r="G2" i="14"/>
  <c r="G14" i="9"/>
  <c r="H7" i="21"/>
  <c r="F7" i="11"/>
  <c r="G10" i="9"/>
  <c r="G7" i="9"/>
  <c r="K9" i="15" l="1"/>
  <c r="H14" i="21"/>
  <c r="G5" i="12"/>
  <c r="H17" i="23" s="1"/>
  <c r="K33" i="15"/>
  <c r="K21" i="15"/>
  <c r="G27" i="14"/>
  <c r="G13" i="9"/>
  <c r="H7" i="23"/>
  <c r="F13" i="11"/>
  <c r="K34" i="15" l="1"/>
  <c r="H15" i="23" s="1"/>
  <c r="H22" i="21"/>
  <c r="H23" i="21"/>
  <c r="H11" i="23"/>
  <c r="F19" i="11"/>
  <c r="F20" i="11"/>
  <c r="H9" i="23"/>
  <c r="H19" i="23"/>
</calcChain>
</file>

<file path=xl/sharedStrings.xml><?xml version="1.0" encoding="utf-8"?>
<sst xmlns="http://schemas.openxmlformats.org/spreadsheetml/2006/main" count="517" uniqueCount="195">
  <si>
    <t>Aantallen</t>
  </si>
  <si>
    <t>Eenheid</t>
  </si>
  <si>
    <t>Hoge overlegtafels</t>
  </si>
  <si>
    <t>Ronde tafels</t>
  </si>
  <si>
    <t>P2A</t>
  </si>
  <si>
    <t>P2B</t>
  </si>
  <si>
    <t>P2C</t>
  </si>
  <si>
    <t>P2D</t>
  </si>
  <si>
    <t>Omschrijving</t>
  </si>
  <si>
    <t>Verdieping</t>
  </si>
  <si>
    <t>P1A</t>
  </si>
  <si>
    <t>P1B</t>
  </si>
  <si>
    <t>P1C</t>
  </si>
  <si>
    <t>P3A</t>
  </si>
  <si>
    <t>M1</t>
  </si>
  <si>
    <t>M2</t>
  </si>
  <si>
    <t>M3</t>
  </si>
  <si>
    <t>M4</t>
  </si>
  <si>
    <t>L2</t>
  </si>
  <si>
    <t>M5</t>
  </si>
  <si>
    <t>M7</t>
  </si>
  <si>
    <t>L3B</t>
  </si>
  <si>
    <t>L3A</t>
  </si>
  <si>
    <t>L3C</t>
  </si>
  <si>
    <t>M8</t>
  </si>
  <si>
    <t>Massief houten sokkels incl. gestileerde veldbloemen</t>
  </si>
  <si>
    <t>m2</t>
  </si>
  <si>
    <t xml:space="preserve">2e verdieping </t>
  </si>
  <si>
    <t xml:space="preserve">4e verdieping </t>
  </si>
  <si>
    <t>Kastafwerking (kopse kanten boxen) Whiteboard op maat 2,1 x 2,1 &amp; deuren desken incl. hang- en sluitwerk (uitstraling conform bestaand antracieten kastdeuren)</t>
  </si>
  <si>
    <t xml:space="preserve">Omschrijving </t>
  </si>
  <si>
    <t xml:space="preserve">Totaal </t>
  </si>
  <si>
    <t>M6</t>
  </si>
  <si>
    <t>Belstoel</t>
  </si>
  <si>
    <t>Mix van krukjes en poefjes</t>
  </si>
  <si>
    <t>Salontafel</t>
  </si>
  <si>
    <t>Loungestoel</t>
  </si>
  <si>
    <t>Bank rond groot</t>
  </si>
  <si>
    <t>Bank rond klein</t>
  </si>
  <si>
    <t>Poefjes vierkant</t>
  </si>
  <si>
    <t>Curved Whiteboards</t>
  </si>
  <si>
    <t xml:space="preserve">Hoge plantenbakken nabij bureaus </t>
  </si>
  <si>
    <t>Afmetingen</t>
  </si>
  <si>
    <t>1600 x 500</t>
  </si>
  <si>
    <t>2000x 500</t>
  </si>
  <si>
    <t xml:space="preserve">Losse potten </t>
  </si>
  <si>
    <t>Totaal</t>
  </si>
  <si>
    <t>Houten kader, invulling Whiteboard</t>
  </si>
  <si>
    <t>Houten kader, invulling paneel</t>
  </si>
  <si>
    <t>Houten kader, invulling gedestilleerde bloemen</t>
  </si>
  <si>
    <t xml:space="preserve">Onderdeel </t>
  </si>
  <si>
    <t xml:space="preserve">Verticale houten latten 2C Basis conform detaillering op tekening, alternatieve detailleringen zijn mogelijk in overleg. </t>
  </si>
  <si>
    <t xml:space="preserve">Verdieping </t>
  </si>
  <si>
    <t xml:space="preserve">Aantallen </t>
  </si>
  <si>
    <t xml:space="preserve">Eenheid </t>
  </si>
  <si>
    <t xml:space="preserve">m2 </t>
  </si>
  <si>
    <t xml:space="preserve">3e verdieping </t>
  </si>
  <si>
    <t>rollen</t>
  </si>
  <si>
    <t xml:space="preserve">stuks </t>
  </si>
  <si>
    <t>Kastafwerking (kopse kanten boxen) Whiteboard op maat 2,1 x 2,1</t>
  </si>
  <si>
    <t xml:space="preserve">cm </t>
  </si>
  <si>
    <t xml:space="preserve">Stuks </t>
  </si>
  <si>
    <t>Naam onderdeel plattegrond</t>
  </si>
  <si>
    <t>4e verdieping</t>
  </si>
  <si>
    <t>Loungehoek</t>
  </si>
  <si>
    <t xml:space="preserve">Lounge recht ( 2 bureaus per opstelling) </t>
  </si>
  <si>
    <t>Opstelling</t>
  </si>
  <si>
    <t xml:space="preserve">Actie </t>
  </si>
  <si>
    <t xml:space="preserve">Demonteren en verplaatsen </t>
  </si>
  <si>
    <t>2e verdieping</t>
  </si>
  <si>
    <t>3e verdieping</t>
  </si>
  <si>
    <t>stuks</t>
  </si>
  <si>
    <t xml:space="preserve">Locatie </t>
  </si>
  <si>
    <t xml:space="preserve">2B </t>
  </si>
  <si>
    <t>Verticale houten latten conform detaillering op tekening.</t>
  </si>
  <si>
    <t xml:space="preserve">2C </t>
  </si>
  <si>
    <t>2B</t>
  </si>
  <si>
    <t>3B</t>
  </si>
  <si>
    <t>4B</t>
  </si>
  <si>
    <t>4A</t>
  </si>
  <si>
    <t>4C</t>
  </si>
  <si>
    <t xml:space="preserve">Kokerrollen </t>
  </si>
  <si>
    <t>Locatie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</si>
  <si>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</si>
  <si>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</si>
  <si>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</si>
  <si>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</si>
  <si>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</si>
  <si>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</si>
  <si>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</si>
  <si>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</si>
  <si>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</si>
  <si>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</si>
  <si>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</si>
  <si>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</si>
  <si>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</si>
  <si>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</si>
  <si>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</si>
  <si>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</si>
  <si>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</si>
  <si>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C1</t>
  </si>
  <si>
    <t>C2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</si>
  <si>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</si>
  <si>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</si>
  <si>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</si>
  <si>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</si>
  <si>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</si>
  <si>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</si>
  <si>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</si>
  <si>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</si>
  <si>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Prijs Totaal </t>
  </si>
  <si>
    <t>A- vleugel</t>
  </si>
  <si>
    <t>C- Vleugel</t>
  </si>
  <si>
    <t>B-Vleugel</t>
  </si>
  <si>
    <t xml:space="preserve">Plantenbak op wieltjes </t>
  </si>
  <si>
    <t>Prijs per stuk meubilair</t>
  </si>
  <si>
    <t>1800 x 500</t>
  </si>
  <si>
    <t>A-vleugel</t>
  </si>
  <si>
    <t>C-vleugel</t>
  </si>
  <si>
    <t>B-vleugel</t>
  </si>
  <si>
    <t>2000 x 500</t>
  </si>
  <si>
    <t>C3</t>
  </si>
  <si>
    <t>C4</t>
  </si>
  <si>
    <t>C5</t>
  </si>
  <si>
    <t xml:space="preserve">M9 </t>
  </si>
  <si>
    <t xml:space="preserve">A- Vleugel </t>
  </si>
  <si>
    <t xml:space="preserve">Bank groot </t>
  </si>
  <si>
    <t>Prijs per stuk</t>
  </si>
  <si>
    <t xml:space="preserve">Meubel op maat 2C DIA ruimte houten blad op maat 4 m²
(Lade)-kasten, 1050/1100 hoog </t>
  </si>
  <si>
    <t>B9</t>
  </si>
  <si>
    <t xml:space="preserve">Krukken voor meubel, tbv B2 </t>
  </si>
  <si>
    <t xml:space="preserve">Prijs m2 </t>
  </si>
  <si>
    <t>Volgens PVE leveren en leggen</t>
  </si>
  <si>
    <t>Vergelijkbaar Interface Huega, kleur Graphite</t>
  </si>
  <si>
    <t xml:space="preserve">Vergelijkbaar Interface Huega, kleur: sage </t>
  </si>
  <si>
    <t xml:space="preserve">Vergelijkbaar Interface Employ Constant, kleur: spare mint </t>
  </si>
  <si>
    <t xml:space="preserve">Totaal 2e etage </t>
  </si>
  <si>
    <t xml:space="preserve">Vergelijkbaar Interface Huega, kleur: graphite </t>
  </si>
  <si>
    <t xml:space="preserve">Vergelijkbaar Interface Huega, kleur: linen </t>
  </si>
  <si>
    <t xml:space="preserve">Vergelijkbaar Interface World Woven tapijttegels, kleur Dale/streepje </t>
  </si>
  <si>
    <t xml:space="preserve">Totaal 3e etage </t>
  </si>
  <si>
    <t>C6</t>
  </si>
  <si>
    <t>Vergelijkbaar Interface Huega, kleur: graphite</t>
  </si>
  <si>
    <t xml:space="preserve">Vergelijkbaar  Interface Huega, kleur: dust </t>
  </si>
  <si>
    <t xml:space="preserve">Vergelijkbaar Interface Huega, kleur: mercury </t>
  </si>
  <si>
    <t xml:space="preserve">Totaal 4e etage </t>
  </si>
  <si>
    <t xml:space="preserve">Totaal Prijs </t>
  </si>
  <si>
    <t xml:space="preserve">Vleugel </t>
  </si>
  <si>
    <t xml:space="preserve">Prijs </t>
  </si>
  <si>
    <t>Totaal 3e etage</t>
  </si>
  <si>
    <t>Totaal 2e verdieping</t>
  </si>
  <si>
    <t>Totaal 3e verdieping</t>
  </si>
  <si>
    <t xml:space="preserve">Totaal 4e verdieping </t>
  </si>
  <si>
    <t xml:space="preserve">Prijs totaal </t>
  </si>
  <si>
    <t>Totaal Prijs</t>
  </si>
  <si>
    <t xml:space="preserve">Totaal 2e verdieping </t>
  </si>
  <si>
    <t>Totaal 4e verdieping</t>
  </si>
  <si>
    <t>Totaal prijs</t>
  </si>
  <si>
    <t>Prijs</t>
  </si>
  <si>
    <t xml:space="preserve">H1 </t>
  </si>
  <si>
    <t>H2</t>
  </si>
  <si>
    <t>H3</t>
  </si>
  <si>
    <t>Koffietafel</t>
  </si>
  <si>
    <t xml:space="preserve">Herstofferen passend aan verdieping </t>
  </si>
  <si>
    <t xml:space="preserve">Hoge krukken </t>
  </si>
  <si>
    <t>Stoeltjes rondom ronde tafel</t>
  </si>
  <si>
    <t xml:space="preserve">Bestaand fotobehang verwijderen. Nieuw fotobehang </t>
  </si>
  <si>
    <t>Basis conform detaillering op tekening, alternatieve detailleringen zijn mogelijk ter bespreking, in goed overleg</t>
  </si>
  <si>
    <t>Bestaande vloerbedekking demonteren en hergebruiken</t>
  </si>
  <si>
    <t xml:space="preserve">Kast </t>
  </si>
  <si>
    <t xml:space="preserve">3B, </t>
  </si>
  <si>
    <t>3A</t>
  </si>
  <si>
    <t>4A, C</t>
  </si>
  <si>
    <t>3B, glazen hokjes</t>
  </si>
  <si>
    <t>Stoeltjes rondom ronde tafel 4 per tafel</t>
  </si>
  <si>
    <t>Stoeltjes rondom ronde tafel, 4 per tafel</t>
  </si>
  <si>
    <t>4B, glazen hokjes</t>
  </si>
  <si>
    <t>D18</t>
  </si>
  <si>
    <t>Locatie huidig</t>
  </si>
  <si>
    <t xml:space="preserve">Bestaand fotobehang verwijderen. Nieuw fotobehang plaatsen </t>
  </si>
  <si>
    <t>15 m2 per nis = 30 m2 totaal</t>
  </si>
  <si>
    <t xml:space="preserve">Prijzenblad </t>
  </si>
  <si>
    <t>EA Werkomgevingsconcept 2024</t>
  </si>
  <si>
    <t>Inschrijver dient uitsluitend de gele cellen in euro's (€) in te vullen, afgerond op maximaal twee decimalen nauwkeurig excl. BTW</t>
  </si>
  <si>
    <t>C Vloeren</t>
  </si>
  <si>
    <t>B Interieurbouw</t>
  </si>
  <si>
    <t>D Demontage (Her) gebruik</t>
  </si>
  <si>
    <t>E Meubilair en losse elementen</t>
  </si>
  <si>
    <t>F Beplanting</t>
  </si>
  <si>
    <t>H Fotobehang</t>
  </si>
  <si>
    <t>Totaal prijs (excl btw) *</t>
  </si>
  <si>
    <t xml:space="preserve">*De totale prijs is de optelsom van de verschillende onderdelen. Deze totaalprijs (H19) is de grondslag voor de beoordeling. </t>
  </si>
  <si>
    <t xml:space="preserve">Aantal </t>
  </si>
  <si>
    <t>Prijs Verzorgings Eenheden (VE)</t>
  </si>
  <si>
    <t>Aantal Verzorgings Eenheden (VE)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</si>
</sst>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b/>
      <sz val="11"/>
      <color theme="1"/>
      <name val="Microsoft Sans Serif"/>
      <family val="2"/>
    </font>
    <font>
      <sz val="11"/>
      <color theme="1"/>
      <name val="Microsoft Sans Serif"/>
      <family val="2"/>
    </font>
    <font>
      <sz val="9"/>
      <color theme="1"/>
      <name val="Microsoft Sans Serif"/>
      <family val="2"/>
    </font>
    <font>
      <sz val="11"/>
      <name val="Microsoft Sans Serif"/>
      <family val="2"/>
    </font>
    <font>
      <i/>
      <sz val="11"/>
      <color theme="9" tint="-0.249977111117893"/>
      <name val="Futura PT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Fill="1"/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5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5" fillId="0" borderId="11" xfId="0" applyNumberFormat="1" applyFont="1" applyBorder="1"/>
    <xf numFmtId="164" fontId="5" fillId="4" borderId="3" xfId="0" applyNumberFormat="1" applyFont="1" applyFill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164" fontId="5" fillId="4" borderId="3" xfId="0" applyNumberFormat="1" applyFont="1" applyFill="1" applyBorder="1" applyAlignment="1">
      <alignment vertical="top"/>
    </xf>
    <xf numFmtId="164" fontId="5" fillId="5" borderId="0" xfId="0" applyNumberFormat="1" applyFont="1" applyFill="1"/>
    <xf numFmtId="164" fontId="2" fillId="0" borderId="0" xfId="0" applyNumberFormat="1" applyFont="1" applyFill="1"/>
    <xf numFmtId="0" fontId="4" fillId="0" borderId="0" xfId="0" applyFont="1"/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164" fontId="5" fillId="5" borderId="11" xfId="0" applyNumberFormat="1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vertical="top"/>
    </xf>
    <xf numFmtId="164" fontId="5" fillId="3" borderId="11" xfId="0" applyNumberFormat="1" applyFont="1" applyFill="1" applyBorder="1" applyAlignment="1">
      <alignment vertical="top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Fill="1" applyBorder="1"/>
    <xf numFmtId="164" fontId="5" fillId="5" borderId="11" xfId="0" applyNumberFormat="1" applyFont="1" applyFill="1" applyBorder="1"/>
    <xf numFmtId="0" fontId="5" fillId="0" borderId="3" xfId="0" applyFont="1" applyBorder="1"/>
    <xf numFmtId="0" fontId="5" fillId="0" borderId="1" xfId="0" applyFont="1" applyFill="1" applyBorder="1" applyAlignment="1">
      <alignment vertical="top"/>
    </xf>
    <xf numFmtId="0" fontId="5" fillId="3" borderId="2" xfId="0" applyFont="1" applyFill="1" applyBorder="1"/>
    <xf numFmtId="0" fontId="5" fillId="3" borderId="2" xfId="0" applyFont="1" applyFill="1" applyBorder="1" applyAlignment="1">
      <alignment vertical="top" wrapText="1"/>
    </xf>
    <xf numFmtId="0" fontId="5" fillId="0" borderId="2" xfId="0" applyFont="1" applyFill="1" applyBorder="1"/>
    <xf numFmtId="0" fontId="5" fillId="0" borderId="0" xfId="0" applyFont="1" applyFill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/>
    </xf>
    <xf numFmtId="164" fontId="5" fillId="4" borderId="0" xfId="0" applyNumberFormat="1" applyFont="1" applyFill="1"/>
    <xf numFmtId="0" fontId="4" fillId="0" borderId="1" xfId="0" applyFont="1" applyBorder="1"/>
    <xf numFmtId="0" fontId="4" fillId="0" borderId="2" xfId="0" applyFont="1" applyBorder="1"/>
    <xf numFmtId="0" fontId="4" fillId="3" borderId="1" xfId="0" applyFont="1" applyFill="1" applyBorder="1"/>
    <xf numFmtId="164" fontId="4" fillId="4" borderId="3" xfId="0" applyNumberFormat="1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4" fillId="0" borderId="2" xfId="0" applyNumberFormat="1" applyFont="1" applyBorder="1"/>
    <xf numFmtId="0" fontId="4" fillId="0" borderId="3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164" fontId="5" fillId="5" borderId="0" xfId="0" applyNumberFormat="1" applyFont="1" applyFill="1" applyBorder="1"/>
    <xf numFmtId="164" fontId="5" fillId="4" borderId="11" xfId="0" applyNumberFormat="1" applyFont="1" applyFill="1" applyBorder="1"/>
    <xf numFmtId="0" fontId="5" fillId="0" borderId="10" xfId="0" applyFont="1" applyBorder="1" applyAlignment="1">
      <alignment vertical="top" wrapText="1"/>
    </xf>
    <xf numFmtId="0" fontId="4" fillId="4" borderId="1" xfId="0" applyFont="1" applyFill="1" applyBorder="1"/>
    <xf numFmtId="0" fontId="4" fillId="4" borderId="2" xfId="0" applyFont="1" applyFill="1" applyBorder="1"/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0" xfId="0" applyFont="1"/>
    <xf numFmtId="49" fontId="5" fillId="0" borderId="0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vertical="top" wrapText="1"/>
    </xf>
    <xf numFmtId="0" fontId="0" fillId="0" borderId="0" xfId="0" applyFont="1" applyFill="1"/>
    <xf numFmtId="0" fontId="0" fillId="0" borderId="0" xfId="0" applyFont="1" applyAlignment="1">
      <alignment vertical="top" wrapText="1"/>
    </xf>
    <xf numFmtId="49" fontId="8" fillId="0" borderId="0" xfId="0" applyNumberFormat="1" applyFont="1" applyAlignment="1">
      <alignment horizontal="left" vertical="top" wrapText="1"/>
    </xf>
    <xf numFmtId="0" fontId="5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2" fontId="5" fillId="5" borderId="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71F0-F406-4ECB-BFAF-42AF6FDCC838}">
  <dimension ref="A1:M22"/>
  <sheetViews>
    <sheetView tabSelected="1" workbookViewId="0">
      <selection activeCell="A20" sqref="A20:H21"/>
    </sheetView>
  </sheetViews>
  <sheetFormatPr defaultRowHeight="15"/>
  <cols>
    <col min="8" max="8" width="12.5703125" customWidth="1"/>
  </cols>
  <sheetData>
    <row r="1" spans="1:13">
      <c r="A1" s="9" t="s">
        <v>181</v>
      </c>
      <c r="B1" s="10"/>
      <c r="C1" s="10"/>
      <c r="D1" s="10"/>
      <c r="E1" s="10"/>
      <c r="F1" s="10"/>
      <c r="G1" s="10"/>
      <c r="H1" s="11"/>
      <c r="I1" s="6"/>
      <c r="J1" s="6"/>
      <c r="K1" s="6"/>
      <c r="L1" s="6"/>
      <c r="M1" s="5"/>
    </row>
    <row r="2" spans="1:13" ht="15.75" thickBot="1">
      <c r="A2" s="12" t="s">
        <v>182</v>
      </c>
      <c r="B2" s="13"/>
      <c r="C2" s="13"/>
      <c r="D2" s="13"/>
      <c r="E2" s="13"/>
      <c r="F2" s="13"/>
      <c r="G2" s="13"/>
      <c r="H2" s="14"/>
      <c r="I2" s="6"/>
      <c r="J2" s="6"/>
      <c r="K2" s="6"/>
      <c r="L2" s="6"/>
      <c r="M2" s="5"/>
    </row>
    <row r="3" spans="1:13" ht="15.75" thickBot="1">
      <c r="A3" s="18"/>
      <c r="B3" s="6"/>
      <c r="C3" s="6"/>
      <c r="D3" s="6"/>
      <c r="E3" s="6"/>
      <c r="F3" s="6"/>
      <c r="G3" s="6"/>
      <c r="H3" s="19"/>
      <c r="I3" s="6"/>
      <c r="J3" s="6"/>
      <c r="K3" s="6"/>
      <c r="L3" s="6"/>
      <c r="M3" s="5"/>
    </row>
    <row r="4" spans="1:13">
      <c r="A4" s="78" t="s">
        <v>183</v>
      </c>
      <c r="B4" s="79"/>
      <c r="C4" s="79"/>
      <c r="D4" s="79"/>
      <c r="E4" s="79"/>
      <c r="F4" s="79"/>
      <c r="G4" s="79"/>
      <c r="H4" s="80"/>
      <c r="I4" s="6"/>
      <c r="J4" s="6"/>
      <c r="K4" s="6"/>
      <c r="L4" s="6"/>
      <c r="M4" s="5"/>
    </row>
    <row r="5" spans="1:13" ht="15.75" thickBot="1">
      <c r="A5" s="81"/>
      <c r="B5" s="82"/>
      <c r="C5" s="82"/>
      <c r="D5" s="82"/>
      <c r="E5" s="82"/>
      <c r="F5" s="82"/>
      <c r="G5" s="82"/>
      <c r="H5" s="83"/>
      <c r="I5" s="6"/>
      <c r="J5" s="6"/>
      <c r="K5" s="6"/>
      <c r="L5" s="6"/>
      <c r="M5" s="5"/>
    </row>
    <row r="6" spans="1:13" ht="15.75" thickBot="1">
      <c r="A6" s="20"/>
      <c r="B6" s="7"/>
      <c r="C6" s="7"/>
      <c r="D6" s="7"/>
      <c r="E6" s="7"/>
      <c r="F6" s="7"/>
      <c r="G6" s="7"/>
      <c r="H6" s="21"/>
      <c r="I6" s="6"/>
      <c r="J6" s="6"/>
      <c r="K6" s="6"/>
      <c r="L6" s="6"/>
      <c r="M6" s="5"/>
    </row>
    <row r="7" spans="1:13" ht="15.75" thickBot="1">
      <c r="A7" s="15" t="s">
        <v>185</v>
      </c>
      <c r="B7" s="16"/>
      <c r="C7" s="16"/>
      <c r="D7" s="16"/>
      <c r="E7" s="16"/>
      <c r="F7" s="16"/>
      <c r="G7" s="16"/>
      <c r="H7" s="23">
        <f>'B Interieurbouw'!G14</f>
        <v>0</v>
      </c>
      <c r="I7" s="6"/>
      <c r="J7" s="6"/>
      <c r="K7" s="6"/>
      <c r="L7" s="6"/>
      <c r="M7" s="5"/>
    </row>
    <row r="8" spans="1:13" ht="15.75" thickBot="1">
      <c r="A8" s="18"/>
      <c r="B8" s="6"/>
      <c r="C8" s="6"/>
      <c r="D8" s="6"/>
      <c r="E8" s="6"/>
      <c r="F8" s="6"/>
      <c r="G8" s="6"/>
      <c r="H8" s="22"/>
      <c r="I8" s="6"/>
      <c r="J8" s="6"/>
      <c r="K8" s="6"/>
      <c r="L8" s="6"/>
      <c r="M8" s="5"/>
    </row>
    <row r="9" spans="1:13" ht="15.75" thickBot="1">
      <c r="A9" s="15" t="s">
        <v>184</v>
      </c>
      <c r="B9" s="16"/>
      <c r="C9" s="16"/>
      <c r="D9" s="16"/>
      <c r="E9" s="16"/>
      <c r="F9" s="16"/>
      <c r="G9" s="16"/>
      <c r="H9" s="23">
        <f ca="1">'C.Vloeren'!F20</f>
        <v>0</v>
      </c>
      <c r="I9" s="6"/>
      <c r="J9" s="6"/>
      <c r="K9" s="6"/>
      <c r="L9" s="6"/>
      <c r="M9" s="5"/>
    </row>
    <row r="10" spans="1:13" ht="15.75" thickBot="1">
      <c r="A10" s="18"/>
      <c r="B10" s="6"/>
      <c r="C10" s="6"/>
      <c r="D10" s="6"/>
      <c r="E10" s="6"/>
      <c r="F10" s="6"/>
      <c r="G10" s="6"/>
      <c r="H10" s="22"/>
      <c r="I10" s="6"/>
      <c r="J10" s="6"/>
      <c r="K10" s="6"/>
      <c r="L10" s="6"/>
      <c r="M10" s="5"/>
    </row>
    <row r="11" spans="1:13" ht="15.75" thickBot="1">
      <c r="A11" s="15" t="s">
        <v>186</v>
      </c>
      <c r="B11" s="16"/>
      <c r="C11" s="16"/>
      <c r="D11" s="16"/>
      <c r="E11" s="16"/>
      <c r="F11" s="16"/>
      <c r="G11" s="16"/>
      <c r="H11" s="23">
        <f ca="1">'D. Demontage Hergebruik '!H23</f>
        <v>0</v>
      </c>
      <c r="I11" s="6"/>
      <c r="J11" s="6"/>
      <c r="K11" s="6"/>
      <c r="L11" s="6"/>
      <c r="M11" s="5"/>
    </row>
    <row r="12" spans="1:13" ht="15.75" thickBot="1">
      <c r="A12" s="18"/>
      <c r="B12" s="6"/>
      <c r="C12" s="6"/>
      <c r="D12" s="6"/>
      <c r="E12" s="6"/>
      <c r="F12" s="6"/>
      <c r="G12" s="6"/>
      <c r="H12" s="22"/>
      <c r="I12" s="6"/>
      <c r="J12" s="6"/>
      <c r="K12" s="6"/>
      <c r="L12" s="6"/>
      <c r="M12" s="5"/>
    </row>
    <row r="13" spans="1:13" ht="15.75" thickBot="1">
      <c r="A13" s="15" t="s">
        <v>187</v>
      </c>
      <c r="B13" s="16"/>
      <c r="C13" s="16"/>
      <c r="D13" s="16"/>
      <c r="E13" s="16"/>
      <c r="F13" s="16"/>
      <c r="G13" s="16"/>
      <c r="H13" s="23">
        <f>'E. Meubilair en losse elementen'!G28</f>
        <v>0</v>
      </c>
      <c r="I13" s="6"/>
      <c r="J13" s="6"/>
      <c r="K13" s="6"/>
      <c r="L13" s="6"/>
      <c r="M13" s="5"/>
    </row>
    <row r="14" spans="1:13" ht="15.75" thickBot="1">
      <c r="A14" s="18"/>
      <c r="B14" s="6"/>
      <c r="C14" s="6"/>
      <c r="D14" s="6"/>
      <c r="E14" s="6"/>
      <c r="F14" s="6"/>
      <c r="G14" s="6"/>
      <c r="H14" s="22"/>
      <c r="I14" s="6"/>
      <c r="J14" s="6"/>
      <c r="K14" s="6"/>
      <c r="L14" s="6"/>
      <c r="M14" s="5"/>
    </row>
    <row r="15" spans="1:13" ht="15.75" thickBot="1">
      <c r="A15" s="15" t="s">
        <v>188</v>
      </c>
      <c r="B15" s="16"/>
      <c r="C15" s="16"/>
      <c r="D15" s="16"/>
      <c r="E15" s="16"/>
      <c r="F15" s="16"/>
      <c r="G15" s="16"/>
      <c r="H15" s="23">
        <f>'F. Beplanting'!K34</f>
        <v>0</v>
      </c>
      <c r="I15" s="6"/>
      <c r="J15" s="6"/>
      <c r="K15" s="6"/>
      <c r="L15" s="6"/>
      <c r="M15" s="5"/>
    </row>
    <row r="16" spans="1:13" ht="15.75" thickBot="1">
      <c r="A16" s="18"/>
      <c r="B16" s="6"/>
      <c r="C16" s="6"/>
      <c r="D16" s="6"/>
      <c r="E16" s="6"/>
      <c r="F16" s="6"/>
      <c r="G16" s="6"/>
      <c r="H16" s="22"/>
      <c r="I16" s="6"/>
      <c r="J16" s="6"/>
      <c r="K16" s="6"/>
      <c r="L16" s="6"/>
      <c r="M16" s="5"/>
    </row>
    <row r="17" spans="1:13" ht="15.75" thickBot="1">
      <c r="A17" s="15" t="s">
        <v>189</v>
      </c>
      <c r="B17" s="16"/>
      <c r="C17" s="16"/>
      <c r="D17" s="16"/>
      <c r="E17" s="16"/>
      <c r="F17" s="16"/>
      <c r="G17" s="16"/>
      <c r="H17" s="23">
        <f>'H. Fotobehang'!G5</f>
        <v>0</v>
      </c>
      <c r="I17" s="6"/>
      <c r="J17" s="6"/>
      <c r="K17" s="6"/>
      <c r="L17" s="6"/>
      <c r="M17" s="5"/>
    </row>
    <row r="18" spans="1:13" ht="15.75" thickBot="1">
      <c r="A18" s="18"/>
      <c r="B18" s="6"/>
      <c r="C18" s="6"/>
      <c r="D18" s="6"/>
      <c r="E18" s="6"/>
      <c r="F18" s="6"/>
      <c r="G18" s="6"/>
      <c r="H18" s="22"/>
      <c r="I18" s="6"/>
      <c r="J18" s="6"/>
      <c r="K18" s="6"/>
      <c r="L18" s="6"/>
      <c r="M18" s="5"/>
    </row>
    <row r="19" spans="1:13" ht="15.75" thickBot="1">
      <c r="A19" s="76" t="s">
        <v>190</v>
      </c>
      <c r="B19" s="77"/>
      <c r="C19" s="77"/>
      <c r="D19" s="77"/>
      <c r="E19" s="77"/>
      <c r="F19" s="77"/>
      <c r="G19" s="77"/>
      <c r="H19" s="63">
        <f ca="1">SUM(H7+H9+H11+H13+H15+H17)</f>
        <v>0</v>
      </c>
      <c r="I19" s="6"/>
      <c r="J19" s="6"/>
      <c r="K19" s="6"/>
      <c r="L19" s="6"/>
      <c r="M19" s="5"/>
    </row>
    <row r="20" spans="1:13">
      <c r="A20" s="84" t="s">
        <v>191</v>
      </c>
      <c r="B20" s="85"/>
      <c r="C20" s="85"/>
      <c r="D20" s="85"/>
      <c r="E20" s="85"/>
      <c r="F20" s="85"/>
      <c r="G20" s="85"/>
      <c r="H20" s="86"/>
      <c r="I20" s="8"/>
      <c r="J20" s="8"/>
      <c r="K20" s="8"/>
      <c r="L20" s="8"/>
    </row>
    <row r="21" spans="1:13" ht="15.75" thickBot="1">
      <c r="A21" s="87"/>
      <c r="B21" s="88"/>
      <c r="C21" s="88"/>
      <c r="D21" s="88"/>
      <c r="E21" s="88"/>
      <c r="F21" s="88"/>
      <c r="G21" s="88"/>
      <c r="H21" s="89"/>
      <c r="I21" s="8"/>
      <c r="J21" s="8"/>
      <c r="K21" s="8"/>
      <c r="L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mergeCells count="2">
    <mergeCell ref="A4:H5"/>
    <mergeCell ref="A20:H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35C-6E9C-4E55-86B2-A8684688308D}">
  <dimension ref="A1:H39"/>
  <sheetViews>
    <sheetView zoomScaleNormal="100" workbookViewId="0">
      <selection activeCell="J8" sqref="J8"/>
    </sheetView>
  </sheetViews>
  <sheetFormatPr defaultRowHeight="15"/>
  <cols>
    <col min="1" max="1" width="13.7109375" style="92" bestFit="1" customWidth="1"/>
    <col min="2" max="2" width="13.140625" style="92" bestFit="1" customWidth="1"/>
    <col min="3" max="3" width="13.140625" style="92" customWidth="1"/>
    <col min="4" max="4" width="52.85546875" style="92" bestFit="1" customWidth="1"/>
    <col min="5" max="5" width="14.85546875" style="92" customWidth="1"/>
    <col min="6" max="6" width="14" style="92" customWidth="1"/>
    <col min="7" max="7" width="8.85546875" style="96"/>
    <col min="8" max="16384" width="9.140625" style="92"/>
  </cols>
  <sheetData>
    <row r="1" spans="1:8" ht="15.75" thickBot="1">
      <c r="A1" s="42" t="s">
        <v>50</v>
      </c>
      <c r="B1" s="43" t="s">
        <v>52</v>
      </c>
      <c r="C1" s="44" t="s">
        <v>147</v>
      </c>
      <c r="D1" s="43" t="s">
        <v>8</v>
      </c>
      <c r="E1" s="43" t="s">
        <v>0</v>
      </c>
      <c r="F1" s="46" t="s">
        <v>1</v>
      </c>
      <c r="G1" s="47" t="s">
        <v>148</v>
      </c>
      <c r="H1" s="8"/>
    </row>
    <row r="2" spans="1:8" ht="57">
      <c r="A2" s="36" t="s">
        <v>102</v>
      </c>
      <c r="B2" s="37" t="s">
        <v>27</v>
      </c>
      <c r="C2" s="37" t="s">
        <v>73</v>
      </c>
      <c r="D2" s="93" t="s">
        <v>29</v>
      </c>
      <c r="E2" s="99">
        <v>1</v>
      </c>
      <c r="F2" s="37" t="s">
        <v>71</v>
      </c>
      <c r="G2" s="39">
        <v>0</v>
      </c>
      <c r="H2" s="8"/>
    </row>
    <row r="3" spans="1:8" ht="31.9" customHeight="1">
      <c r="A3" s="36" t="s">
        <v>103</v>
      </c>
      <c r="B3" s="37" t="s">
        <v>27</v>
      </c>
      <c r="C3" s="37" t="s">
        <v>75</v>
      </c>
      <c r="D3" s="94" t="s">
        <v>128</v>
      </c>
      <c r="E3" s="99">
        <v>1</v>
      </c>
      <c r="F3" s="37" t="s">
        <v>71</v>
      </c>
      <c r="G3" s="39">
        <v>0</v>
      </c>
      <c r="H3" s="8"/>
    </row>
    <row r="4" spans="1:8">
      <c r="A4" s="36" t="s">
        <v>104</v>
      </c>
      <c r="B4" s="37"/>
      <c r="C4" s="37" t="s">
        <v>75</v>
      </c>
      <c r="D4" s="94" t="s">
        <v>130</v>
      </c>
      <c r="E4" s="99">
        <v>2</v>
      </c>
      <c r="F4" s="37" t="s">
        <v>71</v>
      </c>
      <c r="G4" s="39">
        <v>0</v>
      </c>
      <c r="H4" s="8"/>
    </row>
    <row r="5" spans="1:8" ht="28.5">
      <c r="A5" s="36" t="s">
        <v>105</v>
      </c>
      <c r="B5" s="37" t="s">
        <v>27</v>
      </c>
      <c r="C5" s="37" t="s">
        <v>73</v>
      </c>
      <c r="D5" s="38" t="s">
        <v>74</v>
      </c>
      <c r="E5" s="99">
        <v>20</v>
      </c>
      <c r="F5" s="37" t="s">
        <v>26</v>
      </c>
      <c r="G5" s="39">
        <v>0</v>
      </c>
      <c r="H5" s="8"/>
    </row>
    <row r="6" spans="1:8" ht="43.5" thickBot="1">
      <c r="A6" s="36" t="s">
        <v>106</v>
      </c>
      <c r="B6" s="37" t="s">
        <v>27</v>
      </c>
      <c r="C6" s="37" t="s">
        <v>75</v>
      </c>
      <c r="D6" s="38" t="s">
        <v>51</v>
      </c>
      <c r="E6" s="99">
        <v>110</v>
      </c>
      <c r="F6" s="37" t="s">
        <v>26</v>
      </c>
      <c r="G6" s="39">
        <v>0</v>
      </c>
      <c r="H6" s="8"/>
    </row>
    <row r="7" spans="1:8" ht="15.75" thickBot="1">
      <c r="A7" s="35" t="s">
        <v>136</v>
      </c>
      <c r="B7" s="33"/>
      <c r="C7" s="33"/>
      <c r="D7" s="28"/>
      <c r="E7" s="100"/>
      <c r="F7" s="33"/>
      <c r="G7" s="29">
        <f>SUM(G2+G3+G4+G5+G6)</f>
        <v>0</v>
      </c>
      <c r="H7" s="8"/>
    </row>
    <row r="8" spans="1:8">
      <c r="A8" s="36" t="s">
        <v>107</v>
      </c>
      <c r="B8" s="37" t="s">
        <v>56</v>
      </c>
      <c r="C8" s="37" t="s">
        <v>77</v>
      </c>
      <c r="D8" s="38" t="s">
        <v>25</v>
      </c>
      <c r="E8" s="99">
        <v>50</v>
      </c>
      <c r="F8" s="37" t="s">
        <v>58</v>
      </c>
      <c r="G8" s="39">
        <v>0</v>
      </c>
      <c r="H8" s="8"/>
    </row>
    <row r="9" spans="1:8" ht="29.25" thickBot="1">
      <c r="A9" s="36" t="s">
        <v>108</v>
      </c>
      <c r="B9" s="37" t="s">
        <v>56</v>
      </c>
      <c r="C9" s="37" t="s">
        <v>77</v>
      </c>
      <c r="D9" s="93" t="s">
        <v>59</v>
      </c>
      <c r="E9" s="99">
        <v>1</v>
      </c>
      <c r="F9" s="37" t="s">
        <v>71</v>
      </c>
      <c r="G9" s="39">
        <v>0</v>
      </c>
      <c r="H9" s="8"/>
    </row>
    <row r="10" spans="1:8" ht="15.75" thickBot="1">
      <c r="A10" s="35" t="s">
        <v>149</v>
      </c>
      <c r="B10" s="33"/>
      <c r="C10" s="33"/>
      <c r="D10" s="95"/>
      <c r="E10" s="100"/>
      <c r="F10" s="33"/>
      <c r="G10" s="29">
        <f>SUM(G8:G9)</f>
        <v>0</v>
      </c>
      <c r="H10" s="8"/>
    </row>
    <row r="11" spans="1:8" ht="42.75">
      <c r="A11" s="36" t="s">
        <v>109</v>
      </c>
      <c r="B11" s="37" t="s">
        <v>28</v>
      </c>
      <c r="C11" s="37" t="s">
        <v>79</v>
      </c>
      <c r="D11" s="38" t="s">
        <v>167</v>
      </c>
      <c r="E11" s="99">
        <v>10</v>
      </c>
      <c r="F11" s="37" t="s">
        <v>57</v>
      </c>
      <c r="G11" s="39">
        <v>0</v>
      </c>
      <c r="H11" s="8"/>
    </row>
    <row r="12" spans="1:8" ht="15.75" thickBot="1">
      <c r="A12" s="36" t="s">
        <v>129</v>
      </c>
      <c r="B12" s="6" t="s">
        <v>28</v>
      </c>
      <c r="C12" s="6" t="s">
        <v>80</v>
      </c>
      <c r="D12" s="6" t="s">
        <v>81</v>
      </c>
      <c r="E12" s="72"/>
      <c r="F12" s="6"/>
      <c r="G12" s="48">
        <v>0</v>
      </c>
      <c r="H12" s="8"/>
    </row>
    <row r="13" spans="1:8" ht="15.75" thickBot="1">
      <c r="A13" s="60" t="s">
        <v>145</v>
      </c>
      <c r="B13" s="16"/>
      <c r="C13" s="16"/>
      <c r="D13" s="16"/>
      <c r="E13" s="67"/>
      <c r="F13" s="16"/>
      <c r="G13" s="23">
        <f>SUM(G11:G12)</f>
        <v>0</v>
      </c>
      <c r="H13" s="8"/>
    </row>
    <row r="14" spans="1:8" ht="15.75" thickBot="1">
      <c r="A14" s="60" t="s">
        <v>154</v>
      </c>
      <c r="B14" s="16"/>
      <c r="C14" s="16"/>
      <c r="D14" s="16"/>
      <c r="E14" s="67"/>
      <c r="F14" s="16"/>
      <c r="G14" s="23">
        <f>SUM(G13+G10+G7)</f>
        <v>0</v>
      </c>
      <c r="H14" s="8"/>
    </row>
    <row r="15" spans="1:8">
      <c r="A15" s="2"/>
      <c r="B15" s="2"/>
      <c r="C15" s="2"/>
      <c r="D15" s="2"/>
      <c r="E15" s="2"/>
      <c r="F15" s="2"/>
      <c r="G15" s="31"/>
    </row>
    <row r="16" spans="1:8">
      <c r="A16" s="2"/>
      <c r="B16" s="2"/>
      <c r="C16" s="2"/>
      <c r="D16" s="2"/>
      <c r="E16" s="2"/>
      <c r="F16" s="2"/>
      <c r="G16" s="31"/>
    </row>
    <row r="37" spans="4:6">
      <c r="D37" s="1"/>
      <c r="E37" s="1"/>
      <c r="F37" s="1"/>
    </row>
    <row r="38" spans="4:6">
      <c r="D38" s="97"/>
    </row>
    <row r="39" spans="4:6">
      <c r="D39" s="98"/>
    </row>
  </sheetData>
  <phoneticPr fontId="3" type="noConversion"/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CEA6-70EC-437A-8B8E-8BCC399035BE}">
  <dimension ref="A1:I25"/>
  <sheetViews>
    <sheetView zoomScaleNormal="100" workbookViewId="0">
      <selection activeCell="A19" sqref="A19:B19"/>
    </sheetView>
  </sheetViews>
  <sheetFormatPr defaultRowHeight="15"/>
  <cols>
    <col min="1" max="1" width="11.5703125" customWidth="1"/>
    <col min="2" max="2" width="12.5703125" customWidth="1"/>
    <col min="3" max="3" width="55" customWidth="1"/>
    <col min="4" max="5" width="10" bestFit="1" customWidth="1"/>
  </cols>
  <sheetData>
    <row r="1" spans="1:9" ht="15.75" thickBot="1">
      <c r="A1" s="42" t="s">
        <v>50</v>
      </c>
      <c r="B1" s="43" t="s">
        <v>52</v>
      </c>
      <c r="C1" s="44" t="s">
        <v>30</v>
      </c>
      <c r="D1" s="43" t="s">
        <v>53</v>
      </c>
      <c r="E1" s="43" t="s">
        <v>54</v>
      </c>
      <c r="F1" s="45" t="s">
        <v>131</v>
      </c>
      <c r="G1" s="32"/>
      <c r="H1" s="2"/>
      <c r="I1" s="2"/>
    </row>
    <row r="2" spans="1:9">
      <c r="A2" s="36" t="s">
        <v>100</v>
      </c>
      <c r="B2" s="37" t="s">
        <v>27</v>
      </c>
      <c r="C2" s="38" t="s">
        <v>168</v>
      </c>
      <c r="D2" s="37">
        <v>2400</v>
      </c>
      <c r="E2" s="37" t="s">
        <v>55</v>
      </c>
      <c r="F2" s="39">
        <v>0</v>
      </c>
      <c r="G2" s="8"/>
      <c r="H2" s="2"/>
      <c r="I2" s="2"/>
    </row>
    <row r="3" spans="1:9">
      <c r="A3" s="36" t="s">
        <v>101</v>
      </c>
      <c r="B3" s="37" t="s">
        <v>27</v>
      </c>
      <c r="C3" s="38" t="s">
        <v>132</v>
      </c>
      <c r="D3" s="37"/>
      <c r="E3" s="37"/>
      <c r="F3" s="40"/>
      <c r="G3" s="25"/>
      <c r="H3" s="2"/>
      <c r="I3" s="2"/>
    </row>
    <row r="4" spans="1:9">
      <c r="A4" s="36"/>
      <c r="B4" s="37"/>
      <c r="C4" s="38" t="s">
        <v>133</v>
      </c>
      <c r="D4" s="37">
        <v>1740</v>
      </c>
      <c r="E4" s="37" t="s">
        <v>55</v>
      </c>
      <c r="F4" s="39">
        <v>0</v>
      </c>
      <c r="G4" s="25"/>
      <c r="H4" s="2"/>
      <c r="I4" s="2"/>
    </row>
    <row r="5" spans="1:9">
      <c r="A5" s="36"/>
      <c r="B5" s="37"/>
      <c r="C5" s="38" t="s">
        <v>134</v>
      </c>
      <c r="D5" s="37">
        <v>140</v>
      </c>
      <c r="E5" s="37" t="s">
        <v>55</v>
      </c>
      <c r="F5" s="39">
        <v>0</v>
      </c>
      <c r="G5" s="25"/>
      <c r="H5" s="2"/>
      <c r="I5" s="2"/>
    </row>
    <row r="6" spans="1:9" ht="29.25" thickBot="1">
      <c r="A6" s="36"/>
      <c r="B6" s="37"/>
      <c r="C6" s="38" t="s">
        <v>135</v>
      </c>
      <c r="D6" s="37">
        <v>40</v>
      </c>
      <c r="E6" s="37" t="s">
        <v>55</v>
      </c>
      <c r="F6" s="39">
        <v>0</v>
      </c>
      <c r="G6" s="25"/>
      <c r="H6" s="2"/>
      <c r="I6" s="2"/>
    </row>
    <row r="7" spans="1:9" ht="15" customHeight="1" thickBot="1">
      <c r="A7" s="90" t="s">
        <v>136</v>
      </c>
      <c r="B7" s="91"/>
      <c r="C7" s="28"/>
      <c r="D7" s="27"/>
      <c r="E7" s="27"/>
      <c r="F7" s="29">
        <f>SUM(F2:F6)</f>
        <v>0</v>
      </c>
      <c r="G7" s="25"/>
      <c r="H7" s="2"/>
      <c r="I7" s="2"/>
    </row>
    <row r="8" spans="1:9">
      <c r="A8" s="36" t="s">
        <v>121</v>
      </c>
      <c r="B8" s="37" t="s">
        <v>56</v>
      </c>
      <c r="C8" s="38" t="s">
        <v>168</v>
      </c>
      <c r="D8" s="37">
        <v>2050</v>
      </c>
      <c r="E8" s="37" t="s">
        <v>55</v>
      </c>
      <c r="F8" s="39">
        <v>0</v>
      </c>
      <c r="G8" s="25"/>
      <c r="H8" s="2"/>
      <c r="I8" s="2"/>
    </row>
    <row r="9" spans="1:9">
      <c r="A9" s="36" t="s">
        <v>122</v>
      </c>
      <c r="B9" s="37" t="s">
        <v>56</v>
      </c>
      <c r="C9" s="38" t="s">
        <v>132</v>
      </c>
      <c r="D9" s="37"/>
      <c r="E9" s="37"/>
      <c r="F9" s="41"/>
      <c r="G9" s="25"/>
      <c r="H9" s="2"/>
      <c r="I9" s="2"/>
    </row>
    <row r="10" spans="1:9">
      <c r="A10" s="36"/>
      <c r="B10" s="37"/>
      <c r="C10" s="38" t="s">
        <v>137</v>
      </c>
      <c r="D10" s="37">
        <v>1520</v>
      </c>
      <c r="E10" s="37" t="s">
        <v>26</v>
      </c>
      <c r="F10" s="39">
        <v>0</v>
      </c>
      <c r="G10" s="25"/>
      <c r="H10" s="2"/>
      <c r="I10" s="2"/>
    </row>
    <row r="11" spans="1:9">
      <c r="A11" s="36"/>
      <c r="B11" s="37"/>
      <c r="C11" s="38" t="s">
        <v>138</v>
      </c>
      <c r="D11" s="37">
        <v>140</v>
      </c>
      <c r="E11" s="37" t="s">
        <v>26</v>
      </c>
      <c r="F11" s="39">
        <v>0</v>
      </c>
      <c r="G11" s="25"/>
      <c r="H11" s="2"/>
      <c r="I11" s="2"/>
    </row>
    <row r="12" spans="1:9" ht="29.25" thickBot="1">
      <c r="A12" s="36"/>
      <c r="B12" s="37"/>
      <c r="C12" s="38" t="s">
        <v>139</v>
      </c>
      <c r="D12" s="37">
        <v>40</v>
      </c>
      <c r="E12" s="37" t="s">
        <v>26</v>
      </c>
      <c r="F12" s="39">
        <v>0</v>
      </c>
      <c r="G12" s="25"/>
      <c r="H12" s="2"/>
      <c r="I12" s="2"/>
    </row>
    <row r="13" spans="1:9" ht="15" customHeight="1" thickBot="1">
      <c r="A13" s="90" t="s">
        <v>140</v>
      </c>
      <c r="B13" s="91"/>
      <c r="C13" s="28"/>
      <c r="D13" s="27"/>
      <c r="E13" s="27"/>
      <c r="F13" s="29">
        <f>SUM(F8:F12)</f>
        <v>0</v>
      </c>
      <c r="G13" s="25"/>
      <c r="H13" s="2"/>
      <c r="I13" s="2"/>
    </row>
    <row r="14" spans="1:9">
      <c r="A14" s="36" t="s">
        <v>123</v>
      </c>
      <c r="B14" s="37" t="s">
        <v>28</v>
      </c>
      <c r="C14" s="38" t="s">
        <v>168</v>
      </c>
      <c r="D14" s="37">
        <v>1790</v>
      </c>
      <c r="E14" s="37" t="s">
        <v>26</v>
      </c>
      <c r="F14" s="39">
        <v>0</v>
      </c>
      <c r="G14" s="25"/>
      <c r="H14" s="2"/>
      <c r="I14" s="2"/>
    </row>
    <row r="15" spans="1:9">
      <c r="A15" s="36" t="s">
        <v>141</v>
      </c>
      <c r="B15" s="37" t="s">
        <v>28</v>
      </c>
      <c r="C15" s="38" t="s">
        <v>132</v>
      </c>
      <c r="D15" s="37"/>
      <c r="E15" s="37"/>
      <c r="F15" s="41"/>
      <c r="G15" s="25"/>
      <c r="H15" s="2"/>
      <c r="I15" s="2"/>
    </row>
    <row r="16" spans="1:9">
      <c r="A16" s="36"/>
      <c r="B16" s="37"/>
      <c r="C16" s="38" t="s">
        <v>142</v>
      </c>
      <c r="D16" s="37">
        <v>1240</v>
      </c>
      <c r="E16" s="37" t="s">
        <v>26</v>
      </c>
      <c r="F16" s="39">
        <v>0</v>
      </c>
      <c r="G16" s="25"/>
      <c r="H16" s="2"/>
      <c r="I16" s="2"/>
    </row>
    <row r="17" spans="1:9">
      <c r="A17" s="36"/>
      <c r="B17" s="37"/>
      <c r="C17" s="38" t="s">
        <v>143</v>
      </c>
      <c r="D17" s="37">
        <v>150</v>
      </c>
      <c r="E17" s="37" t="s">
        <v>26</v>
      </c>
      <c r="F17" s="39">
        <v>0</v>
      </c>
      <c r="G17" s="25"/>
      <c r="H17" s="2"/>
      <c r="I17" s="2"/>
    </row>
    <row r="18" spans="1:9" ht="15.75" thickBot="1">
      <c r="A18" s="36"/>
      <c r="B18" s="37"/>
      <c r="C18" s="38" t="s">
        <v>144</v>
      </c>
      <c r="D18" s="37">
        <v>70</v>
      </c>
      <c r="E18" s="37" t="s">
        <v>26</v>
      </c>
      <c r="F18" s="39">
        <v>0</v>
      </c>
      <c r="G18" s="25"/>
      <c r="H18" s="2"/>
      <c r="I18" s="2"/>
    </row>
    <row r="19" spans="1:9" ht="15" customHeight="1" thickBot="1">
      <c r="A19" s="90" t="s">
        <v>145</v>
      </c>
      <c r="B19" s="91"/>
      <c r="C19" s="27"/>
      <c r="D19" s="27"/>
      <c r="E19" s="27"/>
      <c r="F19" s="29">
        <f ca="1">SUM(F14:F19)</f>
        <v>0</v>
      </c>
      <c r="G19" s="8"/>
      <c r="H19" s="2"/>
      <c r="I19" s="2"/>
    </row>
    <row r="20" spans="1:9" ht="15.75" thickBot="1">
      <c r="A20" s="35" t="s">
        <v>146</v>
      </c>
      <c r="B20" s="27"/>
      <c r="C20" s="27"/>
      <c r="D20" s="27"/>
      <c r="E20" s="27"/>
      <c r="F20" s="29">
        <f ca="1">SUM(F19+F13+F7)</f>
        <v>0</v>
      </c>
      <c r="G20" s="8"/>
      <c r="H20" s="2"/>
      <c r="I20" s="2"/>
    </row>
    <row r="21" spans="1:9">
      <c r="A21" s="8"/>
      <c r="B21" s="8"/>
      <c r="C21" s="8"/>
      <c r="D21" s="8"/>
      <c r="E21" s="8"/>
      <c r="F21" s="8"/>
      <c r="G21" s="8"/>
      <c r="H21" s="2"/>
      <c r="I21" s="2"/>
    </row>
    <row r="22" spans="1:9">
      <c r="A22" s="8"/>
      <c r="B22" s="8"/>
      <c r="C22" s="8"/>
      <c r="D22" s="8"/>
      <c r="E22" s="8"/>
      <c r="F22" s="8"/>
      <c r="G22" s="8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</sheetData>
  <mergeCells count="3">
    <mergeCell ref="A7:B7"/>
    <mergeCell ref="A13:B13"/>
    <mergeCell ref="A19:B19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A95C6-4984-4F38-8760-F2CBF0BA42CD}">
  <dimension ref="A1:H24"/>
  <sheetViews>
    <sheetView zoomScaleNormal="100" workbookViewId="0">
      <selection activeCell="B22" sqref="B22:B23"/>
    </sheetView>
  </sheetViews>
  <sheetFormatPr defaultRowHeight="15"/>
  <cols>
    <col min="1" max="1" width="15.5703125" customWidth="1"/>
    <col min="2" max="2" width="17.5703125" customWidth="1"/>
    <col min="3" max="3" width="20.7109375" customWidth="1"/>
    <col min="4" max="4" width="41.85546875" customWidth="1"/>
    <col min="5" max="5" width="37.7109375" customWidth="1"/>
    <col min="6" max="6" width="10" bestFit="1" customWidth="1"/>
    <col min="7" max="7" width="10.7109375" bestFit="1" customWidth="1"/>
    <col min="8" max="8" width="13.5703125" customWidth="1"/>
  </cols>
  <sheetData>
    <row r="1" spans="1:8" ht="15.75" thickBot="1">
      <c r="A1" s="35" t="s">
        <v>50</v>
      </c>
      <c r="B1" s="46" t="s">
        <v>52</v>
      </c>
      <c r="C1" s="46" t="s">
        <v>178</v>
      </c>
      <c r="D1" s="46" t="s">
        <v>30</v>
      </c>
      <c r="E1" s="46" t="s">
        <v>67</v>
      </c>
      <c r="F1" s="46" t="s">
        <v>53</v>
      </c>
      <c r="G1" s="46" t="s">
        <v>54</v>
      </c>
      <c r="H1" s="45" t="s">
        <v>153</v>
      </c>
    </row>
    <row r="2" spans="1:8">
      <c r="A2" s="36" t="s">
        <v>83</v>
      </c>
      <c r="B2" s="37" t="s">
        <v>27</v>
      </c>
      <c r="C2" s="37" t="s">
        <v>76</v>
      </c>
      <c r="D2" s="37" t="s">
        <v>164</v>
      </c>
      <c r="E2" s="37" t="s">
        <v>163</v>
      </c>
      <c r="F2" s="37">
        <v>4</v>
      </c>
      <c r="G2" s="37" t="s">
        <v>61</v>
      </c>
      <c r="H2" s="48">
        <v>0</v>
      </c>
    </row>
    <row r="3" spans="1:8">
      <c r="A3" s="36" t="s">
        <v>84</v>
      </c>
      <c r="B3" s="37" t="s">
        <v>27</v>
      </c>
      <c r="C3" s="37" t="s">
        <v>76</v>
      </c>
      <c r="D3" s="37" t="s">
        <v>165</v>
      </c>
      <c r="E3" s="37" t="s">
        <v>163</v>
      </c>
      <c r="F3" s="37">
        <v>12</v>
      </c>
      <c r="G3" s="37" t="s">
        <v>61</v>
      </c>
      <c r="H3" s="48">
        <v>0</v>
      </c>
    </row>
    <row r="4" spans="1:8">
      <c r="A4" s="36" t="s">
        <v>85</v>
      </c>
      <c r="B4" s="37" t="s">
        <v>69</v>
      </c>
      <c r="C4" s="37" t="s">
        <v>76</v>
      </c>
      <c r="D4" s="37" t="s">
        <v>162</v>
      </c>
      <c r="E4" s="37" t="s">
        <v>163</v>
      </c>
      <c r="F4" s="37">
        <v>2</v>
      </c>
      <c r="G4" s="37" t="s">
        <v>61</v>
      </c>
      <c r="H4" s="48">
        <v>0</v>
      </c>
    </row>
    <row r="5" spans="1:8">
      <c r="A5" s="36" t="s">
        <v>86</v>
      </c>
      <c r="B5" s="37" t="s">
        <v>27</v>
      </c>
      <c r="C5" s="37" t="s">
        <v>76</v>
      </c>
      <c r="D5" s="37" t="s">
        <v>3</v>
      </c>
      <c r="E5" s="37" t="s">
        <v>68</v>
      </c>
      <c r="F5" s="37">
        <v>3</v>
      </c>
      <c r="G5" s="37" t="s">
        <v>61</v>
      </c>
      <c r="H5" s="48">
        <v>0</v>
      </c>
    </row>
    <row r="6" spans="1:8" ht="15.75" thickBot="1">
      <c r="A6" s="36" t="s">
        <v>87</v>
      </c>
      <c r="B6" s="37" t="s">
        <v>69</v>
      </c>
      <c r="C6" s="37" t="s">
        <v>76</v>
      </c>
      <c r="D6" s="37" t="s">
        <v>64</v>
      </c>
      <c r="E6" s="37" t="s">
        <v>68</v>
      </c>
      <c r="F6" s="37">
        <v>6</v>
      </c>
      <c r="G6" s="37" t="s">
        <v>58</v>
      </c>
      <c r="H6" s="48">
        <v>0</v>
      </c>
    </row>
    <row r="7" spans="1:8" ht="15.75" thickBot="1">
      <c r="A7" s="26"/>
      <c r="B7" s="46" t="s">
        <v>155</v>
      </c>
      <c r="C7" s="27"/>
      <c r="D7" s="28"/>
      <c r="E7" s="28"/>
      <c r="F7" s="27"/>
      <c r="G7" s="27"/>
      <c r="H7" s="23">
        <f>SUM(H2:H6)</f>
        <v>0</v>
      </c>
    </row>
    <row r="8" spans="1:8">
      <c r="A8" s="36" t="s">
        <v>88</v>
      </c>
      <c r="B8" s="37" t="s">
        <v>70</v>
      </c>
      <c r="C8" s="37" t="s">
        <v>170</v>
      </c>
      <c r="D8" s="37" t="s">
        <v>164</v>
      </c>
      <c r="E8" s="37" t="s">
        <v>163</v>
      </c>
      <c r="F8" s="37">
        <v>4</v>
      </c>
      <c r="G8" s="37"/>
      <c r="H8" s="48">
        <v>0</v>
      </c>
    </row>
    <row r="9" spans="1:8">
      <c r="A9" s="36" t="s">
        <v>89</v>
      </c>
      <c r="B9" s="37" t="s">
        <v>70</v>
      </c>
      <c r="C9" s="37" t="s">
        <v>173</v>
      </c>
      <c r="D9" s="37" t="s">
        <v>174</v>
      </c>
      <c r="E9" s="37" t="s">
        <v>163</v>
      </c>
      <c r="F9" s="37">
        <v>24</v>
      </c>
      <c r="G9" s="37"/>
      <c r="H9" s="48">
        <v>0</v>
      </c>
    </row>
    <row r="10" spans="1:8">
      <c r="A10" s="36" t="s">
        <v>90</v>
      </c>
      <c r="B10" s="37" t="s">
        <v>70</v>
      </c>
      <c r="C10" s="37" t="s">
        <v>77</v>
      </c>
      <c r="D10" s="37" t="s">
        <v>162</v>
      </c>
      <c r="E10" s="37" t="s">
        <v>163</v>
      </c>
      <c r="F10" s="37">
        <v>4</v>
      </c>
      <c r="G10" s="37"/>
      <c r="H10" s="48">
        <v>0</v>
      </c>
    </row>
    <row r="11" spans="1:8">
      <c r="A11" s="36" t="s">
        <v>91</v>
      </c>
      <c r="B11" s="37" t="s">
        <v>70</v>
      </c>
      <c r="C11" s="37" t="s">
        <v>171</v>
      </c>
      <c r="D11" s="38" t="s">
        <v>65</v>
      </c>
      <c r="E11" s="38" t="s">
        <v>68</v>
      </c>
      <c r="F11" s="37">
        <v>8</v>
      </c>
      <c r="G11" s="37" t="s">
        <v>66</v>
      </c>
      <c r="H11" s="48">
        <v>0</v>
      </c>
    </row>
    <row r="12" spans="1:8">
      <c r="A12" s="36" t="s">
        <v>92</v>
      </c>
      <c r="B12" s="37" t="s">
        <v>70</v>
      </c>
      <c r="C12" s="37" t="s">
        <v>77</v>
      </c>
      <c r="D12" s="38" t="s">
        <v>64</v>
      </c>
      <c r="E12" s="38" t="s">
        <v>68</v>
      </c>
      <c r="F12" s="37">
        <v>8</v>
      </c>
      <c r="G12" s="37" t="s">
        <v>61</v>
      </c>
      <c r="H12" s="48">
        <v>0</v>
      </c>
    </row>
    <row r="13" spans="1:8" ht="15.75" thickBot="1">
      <c r="A13" s="36" t="s">
        <v>93</v>
      </c>
      <c r="B13" s="37" t="s">
        <v>70</v>
      </c>
      <c r="C13" s="37" t="s">
        <v>77</v>
      </c>
      <c r="D13" s="37" t="s">
        <v>2</v>
      </c>
      <c r="E13" s="37" t="s">
        <v>68</v>
      </c>
      <c r="F13" s="37">
        <v>6</v>
      </c>
      <c r="G13" s="37" t="s">
        <v>61</v>
      </c>
      <c r="H13" s="48">
        <v>0</v>
      </c>
    </row>
    <row r="14" spans="1:8" ht="15.75" thickBot="1">
      <c r="A14" s="26"/>
      <c r="B14" s="46" t="s">
        <v>151</v>
      </c>
      <c r="C14" s="27"/>
      <c r="D14" s="27"/>
      <c r="E14" s="27"/>
      <c r="F14" s="27"/>
      <c r="G14" s="34"/>
      <c r="H14" s="23">
        <f>SUM(H7:H13)</f>
        <v>0</v>
      </c>
    </row>
    <row r="15" spans="1:8">
      <c r="A15" s="36" t="s">
        <v>94</v>
      </c>
      <c r="B15" s="37" t="s">
        <v>63</v>
      </c>
      <c r="C15" s="37" t="s">
        <v>78</v>
      </c>
      <c r="D15" s="37" t="s">
        <v>164</v>
      </c>
      <c r="E15" s="37" t="s">
        <v>163</v>
      </c>
      <c r="F15" s="37">
        <v>4</v>
      </c>
      <c r="G15" s="37"/>
      <c r="H15" s="48">
        <v>0</v>
      </c>
    </row>
    <row r="16" spans="1:8">
      <c r="A16" s="36" t="s">
        <v>95</v>
      </c>
      <c r="B16" s="37" t="s">
        <v>63</v>
      </c>
      <c r="C16" s="37" t="s">
        <v>176</v>
      </c>
      <c r="D16" s="37" t="s">
        <v>175</v>
      </c>
      <c r="E16" s="37" t="s">
        <v>163</v>
      </c>
      <c r="F16" s="37">
        <v>24</v>
      </c>
      <c r="G16" s="37"/>
      <c r="H16" s="48">
        <v>0</v>
      </c>
    </row>
    <row r="17" spans="1:8">
      <c r="A17" s="36" t="s">
        <v>96</v>
      </c>
      <c r="B17" s="37" t="s">
        <v>63</v>
      </c>
      <c r="C17" s="37" t="s">
        <v>78</v>
      </c>
      <c r="D17" s="37" t="s">
        <v>162</v>
      </c>
      <c r="E17" s="37" t="s">
        <v>163</v>
      </c>
      <c r="F17" s="37">
        <v>4</v>
      </c>
      <c r="G17" s="37"/>
      <c r="H17" s="48">
        <v>0</v>
      </c>
    </row>
    <row r="18" spans="1:8">
      <c r="A18" s="36" t="s">
        <v>97</v>
      </c>
      <c r="B18" s="37" t="s">
        <v>28</v>
      </c>
      <c r="C18" s="37" t="s">
        <v>78</v>
      </c>
      <c r="D18" s="38" t="s">
        <v>65</v>
      </c>
      <c r="E18" s="38" t="s">
        <v>68</v>
      </c>
      <c r="F18" s="37">
        <v>4</v>
      </c>
      <c r="G18" s="37" t="s">
        <v>66</v>
      </c>
      <c r="H18" s="48">
        <v>0</v>
      </c>
    </row>
    <row r="19" spans="1:8">
      <c r="A19" s="36" t="s">
        <v>98</v>
      </c>
      <c r="B19" s="37" t="s">
        <v>28</v>
      </c>
      <c r="C19" s="37" t="s">
        <v>172</v>
      </c>
      <c r="D19" s="38" t="s">
        <v>64</v>
      </c>
      <c r="E19" s="38" t="s">
        <v>68</v>
      </c>
      <c r="F19" s="37">
        <v>6</v>
      </c>
      <c r="G19" s="37" t="s">
        <v>61</v>
      </c>
      <c r="H19" s="48">
        <v>0</v>
      </c>
    </row>
    <row r="20" spans="1:8">
      <c r="A20" s="36" t="s">
        <v>99</v>
      </c>
      <c r="B20" s="37" t="s">
        <v>28</v>
      </c>
      <c r="C20" s="37" t="s">
        <v>78</v>
      </c>
      <c r="D20" s="37" t="s">
        <v>2</v>
      </c>
      <c r="E20" s="37" t="s">
        <v>68</v>
      </c>
      <c r="F20" s="37">
        <v>2</v>
      </c>
      <c r="G20" s="37" t="s">
        <v>61</v>
      </c>
      <c r="H20" s="48">
        <v>0</v>
      </c>
    </row>
    <row r="21" spans="1:8" ht="15.75" thickBot="1">
      <c r="A21" s="36" t="s">
        <v>177</v>
      </c>
      <c r="B21" s="37" t="s">
        <v>28</v>
      </c>
      <c r="C21" s="37" t="s">
        <v>78</v>
      </c>
      <c r="D21" s="37" t="s">
        <v>3</v>
      </c>
      <c r="E21" s="37" t="s">
        <v>68</v>
      </c>
      <c r="F21" s="37">
        <v>6</v>
      </c>
      <c r="G21" s="37" t="s">
        <v>61</v>
      </c>
      <c r="H21" s="48">
        <v>0</v>
      </c>
    </row>
    <row r="22" spans="1:8" ht="15.75" thickBot="1">
      <c r="A22" s="15"/>
      <c r="B22" s="61" t="s">
        <v>156</v>
      </c>
      <c r="C22" s="16"/>
      <c r="D22" s="16"/>
      <c r="E22" s="16"/>
      <c r="F22" s="16"/>
      <c r="G22" s="49"/>
      <c r="H22" s="23">
        <f ca="1">SUM(H15:H22)</f>
        <v>0</v>
      </c>
    </row>
    <row r="23" spans="1:8" ht="15.75" thickBot="1">
      <c r="A23" s="50" t="s">
        <v>31</v>
      </c>
      <c r="B23" s="61" t="s">
        <v>31</v>
      </c>
      <c r="C23" s="16"/>
      <c r="D23" s="16"/>
      <c r="E23" s="16"/>
      <c r="F23" s="16"/>
      <c r="G23" s="16"/>
      <c r="H23" s="23">
        <f ca="1">SUM(H7+H14+H22)</f>
        <v>0</v>
      </c>
    </row>
    <row r="24" spans="1:8">
      <c r="A24" s="8"/>
      <c r="B24" s="8"/>
      <c r="C24" s="8"/>
      <c r="D24" s="8"/>
      <c r="E24" s="8"/>
      <c r="F24" s="8"/>
      <c r="G24" s="8"/>
      <c r="H24" s="8"/>
    </row>
  </sheetData>
  <phoneticPr fontId="3" type="noConversion"/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8934-12B7-44DF-8B09-37BFF827A3ED}">
  <dimension ref="A1:G29"/>
  <sheetViews>
    <sheetView topLeftCell="A8" zoomScaleNormal="100" workbookViewId="0">
      <selection activeCell="E2" sqref="E2"/>
    </sheetView>
  </sheetViews>
  <sheetFormatPr defaultRowHeight="15"/>
  <cols>
    <col min="1" max="1" width="32.140625" customWidth="1"/>
    <col min="2" max="3" width="17.7109375" customWidth="1"/>
    <col min="4" max="4" width="33.140625" customWidth="1"/>
    <col min="5" max="5" width="15" customWidth="1"/>
    <col min="6" max="6" width="16.28515625" style="4" customWidth="1"/>
  </cols>
  <sheetData>
    <row r="1" spans="1:7" ht="29.25" thickBot="1">
      <c r="A1" s="55" t="s">
        <v>62</v>
      </c>
      <c r="B1" s="56" t="s">
        <v>9</v>
      </c>
      <c r="C1" s="56" t="s">
        <v>72</v>
      </c>
      <c r="D1" s="46" t="s">
        <v>30</v>
      </c>
      <c r="E1" s="56" t="s">
        <v>192</v>
      </c>
      <c r="F1" s="57" t="s">
        <v>127</v>
      </c>
      <c r="G1" s="45" t="s">
        <v>31</v>
      </c>
    </row>
    <row r="2" spans="1:7">
      <c r="A2" s="8" t="s">
        <v>14</v>
      </c>
      <c r="B2" s="8" t="s">
        <v>27</v>
      </c>
      <c r="C2" s="8" t="s">
        <v>119</v>
      </c>
      <c r="D2" s="25" t="s">
        <v>33</v>
      </c>
      <c r="E2" s="17">
        <v>2</v>
      </c>
      <c r="F2" s="30">
        <v>0</v>
      </c>
      <c r="G2" s="59">
        <f>E2*F2</f>
        <v>0</v>
      </c>
    </row>
    <row r="3" spans="1:7">
      <c r="A3" s="8" t="s">
        <v>15</v>
      </c>
      <c r="B3" s="8" t="s">
        <v>27</v>
      </c>
      <c r="C3" s="8" t="s">
        <v>119</v>
      </c>
      <c r="D3" s="25" t="s">
        <v>36</v>
      </c>
      <c r="E3" s="17">
        <v>5</v>
      </c>
      <c r="F3" s="30">
        <v>0</v>
      </c>
      <c r="G3" s="59">
        <f t="shared" ref="G3:G7" si="0">E3*F3</f>
        <v>0</v>
      </c>
    </row>
    <row r="4" spans="1:7">
      <c r="A4" s="8" t="s">
        <v>16</v>
      </c>
      <c r="B4" s="8" t="s">
        <v>27</v>
      </c>
      <c r="C4" s="8" t="s">
        <v>119</v>
      </c>
      <c r="D4" s="25" t="s">
        <v>35</v>
      </c>
      <c r="E4" s="17">
        <v>2</v>
      </c>
      <c r="F4" s="30">
        <v>0</v>
      </c>
      <c r="G4" s="59">
        <f t="shared" si="0"/>
        <v>0</v>
      </c>
    </row>
    <row r="5" spans="1:7">
      <c r="A5" s="8" t="s">
        <v>17</v>
      </c>
      <c r="B5" s="8" t="s">
        <v>27</v>
      </c>
      <c r="C5" s="8" t="s">
        <v>119</v>
      </c>
      <c r="D5" s="25" t="s">
        <v>34</v>
      </c>
      <c r="E5" s="17">
        <v>5</v>
      </c>
      <c r="F5" s="30">
        <v>0</v>
      </c>
      <c r="G5" s="59">
        <f t="shared" si="0"/>
        <v>0</v>
      </c>
    </row>
    <row r="6" spans="1:7">
      <c r="A6" s="8" t="s">
        <v>124</v>
      </c>
      <c r="B6" s="8" t="s">
        <v>27</v>
      </c>
      <c r="C6" s="8" t="s">
        <v>125</v>
      </c>
      <c r="D6" s="25" t="s">
        <v>169</v>
      </c>
      <c r="E6" s="17">
        <v>1</v>
      </c>
      <c r="F6" s="30">
        <v>0</v>
      </c>
      <c r="G6" s="59">
        <f t="shared" si="0"/>
        <v>0</v>
      </c>
    </row>
    <row r="7" spans="1:7" ht="15.75" thickBot="1">
      <c r="A7" s="8" t="s">
        <v>18</v>
      </c>
      <c r="B7" s="8" t="s">
        <v>27</v>
      </c>
      <c r="C7" s="8" t="s">
        <v>119</v>
      </c>
      <c r="D7" s="25" t="s">
        <v>40</v>
      </c>
      <c r="E7" s="17">
        <v>1</v>
      </c>
      <c r="F7" s="30">
        <v>0</v>
      </c>
      <c r="G7" s="59">
        <f t="shared" si="0"/>
        <v>0</v>
      </c>
    </row>
    <row r="8" spans="1:7" ht="15.75" thickBot="1">
      <c r="A8" s="62" t="s">
        <v>150</v>
      </c>
      <c r="B8" s="51"/>
      <c r="C8" s="51"/>
      <c r="D8" s="52"/>
      <c r="E8" s="58"/>
      <c r="F8" s="51"/>
      <c r="G8" s="63">
        <f>SUM(G2:G7)</f>
        <v>0</v>
      </c>
    </row>
    <row r="9" spans="1:7">
      <c r="A9" s="8" t="s">
        <v>14</v>
      </c>
      <c r="B9" s="8" t="s">
        <v>56</v>
      </c>
      <c r="C9" s="8" t="s">
        <v>119</v>
      </c>
      <c r="D9" s="25" t="s">
        <v>33</v>
      </c>
      <c r="E9" s="17">
        <v>2</v>
      </c>
      <c r="F9" s="30">
        <v>0</v>
      </c>
      <c r="G9" s="59">
        <f>E9*F9</f>
        <v>0</v>
      </c>
    </row>
    <row r="10" spans="1:7">
      <c r="A10" s="8" t="s">
        <v>15</v>
      </c>
      <c r="B10" s="8" t="s">
        <v>56</v>
      </c>
      <c r="C10" s="8" t="s">
        <v>119</v>
      </c>
      <c r="D10" s="25" t="s">
        <v>36</v>
      </c>
      <c r="E10" s="17">
        <v>5</v>
      </c>
      <c r="F10" s="30">
        <v>0</v>
      </c>
      <c r="G10" s="59">
        <f t="shared" ref="G10:G18" si="1">E10*F10</f>
        <v>0</v>
      </c>
    </row>
    <row r="11" spans="1:7">
      <c r="A11" s="8" t="s">
        <v>16</v>
      </c>
      <c r="B11" s="8" t="s">
        <v>56</v>
      </c>
      <c r="C11" s="8" t="s">
        <v>119</v>
      </c>
      <c r="D11" s="25" t="s">
        <v>35</v>
      </c>
      <c r="E11" s="17">
        <v>2</v>
      </c>
      <c r="F11" s="30">
        <v>0</v>
      </c>
      <c r="G11" s="59">
        <f t="shared" si="1"/>
        <v>0</v>
      </c>
    </row>
    <row r="12" spans="1:7">
      <c r="A12" s="8" t="s">
        <v>17</v>
      </c>
      <c r="B12" s="8" t="s">
        <v>56</v>
      </c>
      <c r="C12" s="8" t="s">
        <v>119</v>
      </c>
      <c r="D12" s="25" t="s">
        <v>34</v>
      </c>
      <c r="E12" s="17">
        <v>5</v>
      </c>
      <c r="F12" s="30">
        <v>0</v>
      </c>
      <c r="G12" s="59">
        <f t="shared" si="1"/>
        <v>0</v>
      </c>
    </row>
    <row r="13" spans="1:7">
      <c r="A13" s="8" t="s">
        <v>19</v>
      </c>
      <c r="B13" s="8" t="s">
        <v>56</v>
      </c>
      <c r="C13" s="8" t="s">
        <v>119</v>
      </c>
      <c r="D13" s="25" t="s">
        <v>37</v>
      </c>
      <c r="E13" s="17">
        <v>2</v>
      </c>
      <c r="F13" s="30">
        <v>0</v>
      </c>
      <c r="G13" s="59">
        <f t="shared" si="1"/>
        <v>0</v>
      </c>
    </row>
    <row r="14" spans="1:7">
      <c r="A14" s="8" t="s">
        <v>32</v>
      </c>
      <c r="B14" s="8" t="s">
        <v>56</v>
      </c>
      <c r="C14" s="8" t="s">
        <v>119</v>
      </c>
      <c r="D14" s="25" t="s">
        <v>38</v>
      </c>
      <c r="E14" s="17">
        <v>2</v>
      </c>
      <c r="F14" s="30">
        <v>0</v>
      </c>
      <c r="G14" s="59">
        <f t="shared" si="1"/>
        <v>0</v>
      </c>
    </row>
    <row r="15" spans="1:7">
      <c r="A15" s="8" t="s">
        <v>20</v>
      </c>
      <c r="B15" s="8" t="s">
        <v>56</v>
      </c>
      <c r="C15" s="8" t="s">
        <v>119</v>
      </c>
      <c r="D15" s="25" t="s">
        <v>39</v>
      </c>
      <c r="E15" s="17">
        <v>18</v>
      </c>
      <c r="F15" s="30">
        <v>0</v>
      </c>
      <c r="G15" s="59">
        <f t="shared" si="1"/>
        <v>0</v>
      </c>
    </row>
    <row r="16" spans="1:7" ht="28.5">
      <c r="A16" s="8" t="s">
        <v>22</v>
      </c>
      <c r="B16" s="8" t="s">
        <v>56</v>
      </c>
      <c r="C16" s="8" t="s">
        <v>119</v>
      </c>
      <c r="D16" s="25" t="s">
        <v>47</v>
      </c>
      <c r="E16" s="17">
        <v>4</v>
      </c>
      <c r="F16" s="30">
        <v>0</v>
      </c>
      <c r="G16" s="59">
        <f t="shared" si="1"/>
        <v>0</v>
      </c>
    </row>
    <row r="17" spans="1:7">
      <c r="A17" s="8" t="s">
        <v>21</v>
      </c>
      <c r="B17" s="8" t="s">
        <v>56</v>
      </c>
      <c r="C17" s="8" t="s">
        <v>119</v>
      </c>
      <c r="D17" s="25" t="s">
        <v>48</v>
      </c>
      <c r="E17" s="17">
        <v>4</v>
      </c>
      <c r="F17" s="30">
        <v>0</v>
      </c>
      <c r="G17" s="59">
        <f t="shared" si="1"/>
        <v>0</v>
      </c>
    </row>
    <row r="18" spans="1:7" ht="29.25" thickBot="1">
      <c r="A18" s="8" t="s">
        <v>23</v>
      </c>
      <c r="B18" s="8" t="s">
        <v>56</v>
      </c>
      <c r="C18" s="8" t="s">
        <v>119</v>
      </c>
      <c r="D18" s="25" t="s">
        <v>49</v>
      </c>
      <c r="E18" s="17">
        <v>3</v>
      </c>
      <c r="F18" s="30">
        <v>0</v>
      </c>
      <c r="G18" s="59">
        <f t="shared" si="1"/>
        <v>0</v>
      </c>
    </row>
    <row r="19" spans="1:7" ht="15.75" thickBot="1">
      <c r="A19" s="62" t="s">
        <v>151</v>
      </c>
      <c r="B19" s="51"/>
      <c r="C19" s="51"/>
      <c r="D19" s="52"/>
      <c r="E19" s="58"/>
      <c r="F19" s="51"/>
      <c r="G19" s="63">
        <f>SUM(G9:G18)</f>
        <v>0</v>
      </c>
    </row>
    <row r="20" spans="1:7">
      <c r="A20" s="8" t="s">
        <v>14</v>
      </c>
      <c r="B20" s="8" t="s">
        <v>63</v>
      </c>
      <c r="C20" s="8" t="s">
        <v>119</v>
      </c>
      <c r="D20" s="25" t="s">
        <v>33</v>
      </c>
      <c r="E20" s="17">
        <v>4</v>
      </c>
      <c r="F20" s="30">
        <v>0</v>
      </c>
      <c r="G20" s="59">
        <f>E20*F20</f>
        <v>0</v>
      </c>
    </row>
    <row r="21" spans="1:7">
      <c r="A21" s="8" t="s">
        <v>15</v>
      </c>
      <c r="B21" s="8" t="s">
        <v>63</v>
      </c>
      <c r="C21" s="8" t="s">
        <v>119</v>
      </c>
      <c r="D21" s="25" t="s">
        <v>36</v>
      </c>
      <c r="E21" s="17">
        <v>5</v>
      </c>
      <c r="F21" s="30">
        <v>0</v>
      </c>
      <c r="G21" s="59">
        <f t="shared" ref="G21:G26" si="2">E21*F21</f>
        <v>0</v>
      </c>
    </row>
    <row r="22" spans="1:7">
      <c r="A22" s="8" t="s">
        <v>16</v>
      </c>
      <c r="B22" s="8" t="s">
        <v>63</v>
      </c>
      <c r="C22" s="8" t="s">
        <v>119</v>
      </c>
      <c r="D22" s="25" t="s">
        <v>35</v>
      </c>
      <c r="E22" s="17">
        <v>2</v>
      </c>
      <c r="F22" s="30">
        <v>0</v>
      </c>
      <c r="G22" s="59">
        <f t="shared" si="2"/>
        <v>0</v>
      </c>
    </row>
    <row r="23" spans="1:7">
      <c r="A23" s="8" t="s">
        <v>17</v>
      </c>
      <c r="B23" s="8" t="s">
        <v>63</v>
      </c>
      <c r="C23" s="8" t="s">
        <v>119</v>
      </c>
      <c r="D23" s="25" t="s">
        <v>34</v>
      </c>
      <c r="E23" s="17">
        <v>10</v>
      </c>
      <c r="F23" s="30">
        <v>0</v>
      </c>
      <c r="G23" s="59">
        <f t="shared" si="2"/>
        <v>0</v>
      </c>
    </row>
    <row r="24" spans="1:7">
      <c r="A24" s="8" t="s">
        <v>19</v>
      </c>
      <c r="B24" s="8" t="s">
        <v>63</v>
      </c>
      <c r="C24" s="8" t="s">
        <v>119</v>
      </c>
      <c r="D24" s="25" t="s">
        <v>37</v>
      </c>
      <c r="E24" s="17">
        <v>2</v>
      </c>
      <c r="F24" s="30">
        <v>0</v>
      </c>
      <c r="G24" s="59">
        <f t="shared" si="2"/>
        <v>0</v>
      </c>
    </row>
    <row r="25" spans="1:7">
      <c r="A25" s="8" t="s">
        <v>32</v>
      </c>
      <c r="B25" s="8" t="s">
        <v>63</v>
      </c>
      <c r="C25" s="8" t="s">
        <v>119</v>
      </c>
      <c r="D25" s="25" t="s">
        <v>38</v>
      </c>
      <c r="E25" s="17">
        <v>2</v>
      </c>
      <c r="F25" s="30">
        <v>0</v>
      </c>
      <c r="G25" s="59">
        <f t="shared" si="2"/>
        <v>0</v>
      </c>
    </row>
    <row r="26" spans="1:7" ht="15.75" thickBot="1">
      <c r="A26" s="8" t="s">
        <v>24</v>
      </c>
      <c r="B26" s="8" t="s">
        <v>63</v>
      </c>
      <c r="C26" s="8" t="s">
        <v>119</v>
      </c>
      <c r="D26" s="25" t="s">
        <v>126</v>
      </c>
      <c r="E26" s="17">
        <v>2</v>
      </c>
      <c r="F26" s="30">
        <v>0</v>
      </c>
      <c r="G26" s="59">
        <f t="shared" si="2"/>
        <v>0</v>
      </c>
    </row>
    <row r="27" spans="1:7" ht="15.75" thickBot="1">
      <c r="A27" s="60" t="s">
        <v>152</v>
      </c>
      <c r="B27" s="16"/>
      <c r="C27" s="16"/>
      <c r="D27" s="16"/>
      <c r="E27" s="16"/>
      <c r="F27" s="53"/>
      <c r="G27" s="23">
        <f>SUM(G20:G26)</f>
        <v>0</v>
      </c>
    </row>
    <row r="28" spans="1:7" ht="15.75" thickBot="1">
      <c r="A28" s="64" t="s">
        <v>153</v>
      </c>
      <c r="B28" s="61"/>
      <c r="C28" s="61"/>
      <c r="D28" s="61"/>
      <c r="E28" s="61"/>
      <c r="F28" s="65"/>
      <c r="G28" s="63">
        <f>G8+G19+G27</f>
        <v>0</v>
      </c>
    </row>
    <row r="29" spans="1:7">
      <c r="A29" s="8"/>
      <c r="B29" s="8"/>
      <c r="C29" s="8"/>
      <c r="D29" s="8"/>
      <c r="E29" s="8"/>
      <c r="F29" s="54"/>
      <c r="G29" s="8"/>
    </row>
  </sheetData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5B3A0-066E-48B7-9319-DD28ECEFB8C6}">
  <dimension ref="A1:L36"/>
  <sheetViews>
    <sheetView topLeftCell="A8" zoomScaleNormal="100" workbookViewId="0">
      <selection activeCell="J16" sqref="J16"/>
    </sheetView>
  </sheetViews>
  <sheetFormatPr defaultRowHeight="15"/>
  <cols>
    <col min="1" max="3" width="17.28515625" customWidth="1"/>
    <col min="4" max="4" width="34.28515625" customWidth="1"/>
    <col min="5" max="5" width="15.42578125" customWidth="1"/>
    <col min="6" max="6" width="14.7109375" customWidth="1"/>
    <col min="8" max="8" width="12.7109375" bestFit="1" customWidth="1"/>
    <col min="9" max="10" width="21.28515625" customWidth="1"/>
  </cols>
  <sheetData>
    <row r="1" spans="1:12" ht="43.5" thickBot="1">
      <c r="A1" s="55" t="s">
        <v>50</v>
      </c>
      <c r="B1" s="56" t="s">
        <v>9</v>
      </c>
      <c r="C1" s="56" t="s">
        <v>72</v>
      </c>
      <c r="D1" s="46" t="s">
        <v>8</v>
      </c>
      <c r="E1" s="46" t="s">
        <v>42</v>
      </c>
      <c r="F1" s="46" t="s">
        <v>1</v>
      </c>
      <c r="G1" s="46" t="s">
        <v>46</v>
      </c>
      <c r="H1" s="56" t="s">
        <v>115</v>
      </c>
      <c r="I1" s="56" t="s">
        <v>194</v>
      </c>
      <c r="J1" s="56" t="s">
        <v>193</v>
      </c>
      <c r="K1" s="70" t="s">
        <v>110</v>
      </c>
      <c r="L1" s="2"/>
    </row>
    <row r="2" spans="1:12">
      <c r="A2" s="18" t="s">
        <v>11</v>
      </c>
      <c r="B2" s="6" t="s">
        <v>27</v>
      </c>
      <c r="C2" s="6" t="s">
        <v>111</v>
      </c>
      <c r="D2" s="71" t="s">
        <v>41</v>
      </c>
      <c r="E2" s="6" t="s">
        <v>116</v>
      </c>
      <c r="F2" s="6" t="s">
        <v>60</v>
      </c>
      <c r="G2" s="72">
        <v>16</v>
      </c>
      <c r="H2" s="73">
        <v>0</v>
      </c>
      <c r="I2" s="101">
        <v>0</v>
      </c>
      <c r="J2" s="73">
        <v>0</v>
      </c>
      <c r="K2" s="74">
        <f>G2*H2+J2</f>
        <v>0</v>
      </c>
      <c r="L2" s="2"/>
    </row>
    <row r="3" spans="1:12">
      <c r="A3" s="18" t="s">
        <v>11</v>
      </c>
      <c r="B3" s="6" t="s">
        <v>27</v>
      </c>
      <c r="C3" s="6" t="s">
        <v>112</v>
      </c>
      <c r="D3" s="71" t="s">
        <v>41</v>
      </c>
      <c r="E3" s="6" t="s">
        <v>116</v>
      </c>
      <c r="F3" s="6" t="s">
        <v>60</v>
      </c>
      <c r="G3" s="72">
        <v>10</v>
      </c>
      <c r="H3" s="73">
        <v>0</v>
      </c>
      <c r="I3" s="101">
        <v>0</v>
      </c>
      <c r="J3" s="73">
        <v>0</v>
      </c>
      <c r="K3" s="74">
        <f t="shared" ref="K3:K32" si="0">G3*H3+J3</f>
        <v>0</v>
      </c>
      <c r="L3" s="2"/>
    </row>
    <row r="4" spans="1:12">
      <c r="A4" s="18" t="s">
        <v>4</v>
      </c>
      <c r="B4" s="6" t="s">
        <v>27</v>
      </c>
      <c r="C4" s="6" t="s">
        <v>113</v>
      </c>
      <c r="D4" s="71" t="s">
        <v>114</v>
      </c>
      <c r="E4" s="6"/>
      <c r="F4" s="6"/>
      <c r="G4" s="72">
        <v>2</v>
      </c>
      <c r="H4" s="73">
        <v>0</v>
      </c>
      <c r="I4" s="101">
        <v>0</v>
      </c>
      <c r="J4" s="73">
        <v>0</v>
      </c>
      <c r="K4" s="74">
        <f t="shared" si="0"/>
        <v>0</v>
      </c>
      <c r="L4" s="2"/>
    </row>
    <row r="5" spans="1:12">
      <c r="A5" s="18" t="s">
        <v>5</v>
      </c>
      <c r="B5" s="6" t="s">
        <v>27</v>
      </c>
      <c r="C5" s="6" t="s">
        <v>113</v>
      </c>
      <c r="D5" s="71" t="s">
        <v>114</v>
      </c>
      <c r="E5" s="6"/>
      <c r="F5" s="6"/>
      <c r="G5" s="72">
        <v>6</v>
      </c>
      <c r="H5" s="73">
        <v>0</v>
      </c>
      <c r="I5" s="101">
        <v>0</v>
      </c>
      <c r="J5" s="73">
        <v>0</v>
      </c>
      <c r="K5" s="74">
        <f t="shared" si="0"/>
        <v>0</v>
      </c>
      <c r="L5" s="2"/>
    </row>
    <row r="6" spans="1:12">
      <c r="A6" s="18" t="s">
        <v>6</v>
      </c>
      <c r="B6" s="6" t="s">
        <v>27</v>
      </c>
      <c r="C6" s="6" t="s">
        <v>113</v>
      </c>
      <c r="D6" s="71" t="s">
        <v>114</v>
      </c>
      <c r="E6" s="6"/>
      <c r="F6" s="6"/>
      <c r="G6" s="72">
        <v>2</v>
      </c>
      <c r="H6" s="73">
        <v>0</v>
      </c>
      <c r="I6" s="101">
        <v>0</v>
      </c>
      <c r="J6" s="73">
        <v>0</v>
      </c>
      <c r="K6" s="74">
        <f t="shared" si="0"/>
        <v>0</v>
      </c>
      <c r="L6" s="2"/>
    </row>
    <row r="7" spans="1:12">
      <c r="A7" s="18" t="s">
        <v>7</v>
      </c>
      <c r="B7" s="6" t="s">
        <v>27</v>
      </c>
      <c r="C7" s="6" t="s">
        <v>113</v>
      </c>
      <c r="D7" s="71" t="s">
        <v>114</v>
      </c>
      <c r="E7" s="6"/>
      <c r="F7" s="6"/>
      <c r="G7" s="72">
        <v>2</v>
      </c>
      <c r="H7" s="73">
        <v>0</v>
      </c>
      <c r="I7" s="101">
        <v>0</v>
      </c>
      <c r="J7" s="73">
        <v>0</v>
      </c>
      <c r="K7" s="74">
        <f t="shared" si="0"/>
        <v>0</v>
      </c>
      <c r="L7" s="2"/>
    </row>
    <row r="8" spans="1:12" ht="15.75" thickBot="1">
      <c r="A8" s="18" t="s">
        <v>13</v>
      </c>
      <c r="B8" s="6" t="s">
        <v>27</v>
      </c>
      <c r="C8" s="6" t="s">
        <v>113</v>
      </c>
      <c r="D8" s="71" t="s">
        <v>45</v>
      </c>
      <c r="E8" s="6"/>
      <c r="F8" s="6"/>
      <c r="G8" s="72">
        <v>11</v>
      </c>
      <c r="H8" s="73">
        <v>0</v>
      </c>
      <c r="I8" s="101">
        <v>0</v>
      </c>
      <c r="J8" s="73">
        <v>0</v>
      </c>
      <c r="K8" s="74">
        <f t="shared" si="0"/>
        <v>0</v>
      </c>
      <c r="L8" s="2"/>
    </row>
    <row r="9" spans="1:12" ht="15.75" thickBot="1">
      <c r="A9" s="60" t="s">
        <v>155</v>
      </c>
      <c r="B9" s="16"/>
      <c r="C9" s="16"/>
      <c r="D9" s="66"/>
      <c r="E9" s="16"/>
      <c r="F9" s="16"/>
      <c r="G9" s="67"/>
      <c r="H9" s="68"/>
      <c r="I9" s="68"/>
      <c r="J9" s="68"/>
      <c r="K9" s="23">
        <f>SUM(K2:K8)</f>
        <v>0</v>
      </c>
      <c r="L9" s="2"/>
    </row>
    <row r="10" spans="1:12">
      <c r="A10" s="18" t="s">
        <v>10</v>
      </c>
      <c r="B10" s="6" t="s">
        <v>56</v>
      </c>
      <c r="C10" s="6" t="s">
        <v>117</v>
      </c>
      <c r="D10" s="71" t="s">
        <v>41</v>
      </c>
      <c r="E10" s="6" t="s">
        <v>43</v>
      </c>
      <c r="F10" s="6" t="s">
        <v>60</v>
      </c>
      <c r="G10" s="72">
        <v>11</v>
      </c>
      <c r="H10" s="73">
        <v>0</v>
      </c>
      <c r="I10" s="101">
        <v>0</v>
      </c>
      <c r="J10" s="73">
        <v>0</v>
      </c>
      <c r="K10" s="74">
        <f t="shared" si="0"/>
        <v>0</v>
      </c>
      <c r="L10" s="2"/>
    </row>
    <row r="11" spans="1:12">
      <c r="A11" s="18" t="s">
        <v>10</v>
      </c>
      <c r="B11" s="6" t="s">
        <v>56</v>
      </c>
      <c r="C11" s="6" t="s">
        <v>118</v>
      </c>
      <c r="D11" s="71" t="s">
        <v>41</v>
      </c>
      <c r="E11" s="6" t="s">
        <v>43</v>
      </c>
      <c r="F11" s="6" t="s">
        <v>60</v>
      </c>
      <c r="G11" s="72">
        <v>11</v>
      </c>
      <c r="H11" s="73">
        <v>0</v>
      </c>
      <c r="I11" s="101">
        <v>0</v>
      </c>
      <c r="J11" s="73">
        <v>0</v>
      </c>
      <c r="K11" s="74">
        <f t="shared" si="0"/>
        <v>0</v>
      </c>
      <c r="L11" s="2"/>
    </row>
    <row r="12" spans="1:12">
      <c r="A12" s="18" t="s">
        <v>11</v>
      </c>
      <c r="B12" s="6" t="s">
        <v>56</v>
      </c>
      <c r="C12" s="6" t="s">
        <v>117</v>
      </c>
      <c r="D12" s="71" t="s">
        <v>41</v>
      </c>
      <c r="E12" s="6" t="s">
        <v>116</v>
      </c>
      <c r="F12" s="6" t="s">
        <v>60</v>
      </c>
      <c r="G12" s="72">
        <v>7</v>
      </c>
      <c r="H12" s="73">
        <v>0</v>
      </c>
      <c r="I12" s="101">
        <v>0</v>
      </c>
      <c r="J12" s="73">
        <v>0</v>
      </c>
      <c r="K12" s="74">
        <f t="shared" si="0"/>
        <v>0</v>
      </c>
      <c r="L12" s="2"/>
    </row>
    <row r="13" spans="1:12">
      <c r="A13" s="18" t="s">
        <v>11</v>
      </c>
      <c r="B13" s="6" t="s">
        <v>56</v>
      </c>
      <c r="C13" s="6" t="s">
        <v>118</v>
      </c>
      <c r="D13" s="71" t="s">
        <v>41</v>
      </c>
      <c r="E13" s="6" t="s">
        <v>116</v>
      </c>
      <c r="F13" s="6" t="s">
        <v>60</v>
      </c>
      <c r="G13" s="72">
        <v>6</v>
      </c>
      <c r="H13" s="73">
        <v>0</v>
      </c>
      <c r="I13" s="101">
        <v>0</v>
      </c>
      <c r="J13" s="73">
        <v>0</v>
      </c>
      <c r="K13" s="74">
        <f t="shared" si="0"/>
        <v>0</v>
      </c>
      <c r="L13" s="2"/>
    </row>
    <row r="14" spans="1:12">
      <c r="A14" s="18" t="s">
        <v>12</v>
      </c>
      <c r="B14" s="6" t="s">
        <v>56</v>
      </c>
      <c r="C14" s="6" t="s">
        <v>117</v>
      </c>
      <c r="D14" s="71" t="s">
        <v>41</v>
      </c>
      <c r="E14" s="6" t="s">
        <v>44</v>
      </c>
      <c r="F14" s="6" t="s">
        <v>60</v>
      </c>
      <c r="G14" s="72">
        <v>2</v>
      </c>
      <c r="H14" s="73">
        <v>0</v>
      </c>
      <c r="I14" s="101">
        <v>0</v>
      </c>
      <c r="J14" s="73">
        <v>0</v>
      </c>
      <c r="K14" s="74">
        <f t="shared" si="0"/>
        <v>0</v>
      </c>
      <c r="L14" s="2"/>
    </row>
    <row r="15" spans="1:12">
      <c r="A15" s="18" t="s">
        <v>12</v>
      </c>
      <c r="B15" s="6" t="s">
        <v>56</v>
      </c>
      <c r="C15" s="6" t="s">
        <v>118</v>
      </c>
      <c r="D15" s="71" t="s">
        <v>41</v>
      </c>
      <c r="E15" s="6" t="s">
        <v>120</v>
      </c>
      <c r="F15" s="6" t="s">
        <v>60</v>
      </c>
      <c r="G15" s="72">
        <v>2</v>
      </c>
      <c r="H15" s="73">
        <v>0</v>
      </c>
      <c r="I15" s="101">
        <v>0</v>
      </c>
      <c r="J15" s="73">
        <v>0</v>
      </c>
      <c r="K15" s="74">
        <f t="shared" si="0"/>
        <v>0</v>
      </c>
      <c r="L15" s="2"/>
    </row>
    <row r="16" spans="1:12">
      <c r="A16" s="18" t="s">
        <v>4</v>
      </c>
      <c r="B16" s="6" t="s">
        <v>56</v>
      </c>
      <c r="C16" s="6" t="s">
        <v>113</v>
      </c>
      <c r="D16" s="71" t="s">
        <v>114</v>
      </c>
      <c r="E16" s="6"/>
      <c r="F16" s="6"/>
      <c r="G16" s="72">
        <v>2</v>
      </c>
      <c r="H16" s="73">
        <v>0</v>
      </c>
      <c r="I16" s="101">
        <v>0</v>
      </c>
      <c r="J16" s="73">
        <v>0</v>
      </c>
      <c r="K16" s="74">
        <f t="shared" si="0"/>
        <v>0</v>
      </c>
      <c r="L16" s="2"/>
    </row>
    <row r="17" spans="1:12">
      <c r="A17" s="18" t="s">
        <v>5</v>
      </c>
      <c r="B17" s="6" t="s">
        <v>56</v>
      </c>
      <c r="C17" s="6" t="s">
        <v>113</v>
      </c>
      <c r="D17" s="71" t="s">
        <v>114</v>
      </c>
      <c r="E17" s="6"/>
      <c r="F17" s="6"/>
      <c r="G17" s="72">
        <v>6</v>
      </c>
      <c r="H17" s="73">
        <v>0</v>
      </c>
      <c r="I17" s="101">
        <v>0</v>
      </c>
      <c r="J17" s="73">
        <v>0</v>
      </c>
      <c r="K17" s="74">
        <f t="shared" si="0"/>
        <v>0</v>
      </c>
      <c r="L17" s="2"/>
    </row>
    <row r="18" spans="1:12">
      <c r="A18" s="18" t="s">
        <v>6</v>
      </c>
      <c r="B18" s="6" t="s">
        <v>56</v>
      </c>
      <c r="C18" s="6" t="s">
        <v>113</v>
      </c>
      <c r="D18" s="71" t="s">
        <v>114</v>
      </c>
      <c r="E18" s="6"/>
      <c r="F18" s="6"/>
      <c r="G18" s="72">
        <v>2</v>
      </c>
      <c r="H18" s="73">
        <v>0</v>
      </c>
      <c r="I18" s="101">
        <v>0</v>
      </c>
      <c r="J18" s="73">
        <v>0</v>
      </c>
      <c r="K18" s="74">
        <f t="shared" si="0"/>
        <v>0</v>
      </c>
      <c r="L18" s="2"/>
    </row>
    <row r="19" spans="1:12">
      <c r="A19" s="18" t="s">
        <v>7</v>
      </c>
      <c r="B19" s="6" t="s">
        <v>56</v>
      </c>
      <c r="C19" s="6" t="s">
        <v>113</v>
      </c>
      <c r="D19" s="71" t="s">
        <v>114</v>
      </c>
      <c r="E19" s="6"/>
      <c r="F19" s="6"/>
      <c r="G19" s="72">
        <v>2</v>
      </c>
      <c r="H19" s="73">
        <v>0</v>
      </c>
      <c r="I19" s="101">
        <v>0</v>
      </c>
      <c r="J19" s="73">
        <v>0</v>
      </c>
      <c r="K19" s="74">
        <f t="shared" si="0"/>
        <v>0</v>
      </c>
      <c r="L19" s="2"/>
    </row>
    <row r="20" spans="1:12" ht="15.75" thickBot="1">
      <c r="A20" s="18" t="s">
        <v>13</v>
      </c>
      <c r="B20" s="6" t="s">
        <v>56</v>
      </c>
      <c r="C20" s="6" t="s">
        <v>113</v>
      </c>
      <c r="D20" s="71" t="s">
        <v>45</v>
      </c>
      <c r="E20" s="6"/>
      <c r="F20" s="6"/>
      <c r="G20" s="72">
        <v>10</v>
      </c>
      <c r="H20" s="73">
        <v>0</v>
      </c>
      <c r="I20" s="101">
        <v>0</v>
      </c>
      <c r="J20" s="73">
        <v>0</v>
      </c>
      <c r="K20" s="74">
        <f t="shared" si="0"/>
        <v>0</v>
      </c>
      <c r="L20" s="2"/>
    </row>
    <row r="21" spans="1:12" ht="15.75" thickBot="1">
      <c r="A21" s="60" t="s">
        <v>151</v>
      </c>
      <c r="B21" s="16"/>
      <c r="C21" s="16"/>
      <c r="D21" s="66"/>
      <c r="E21" s="16"/>
      <c r="F21" s="16"/>
      <c r="G21" s="67"/>
      <c r="H21" s="68"/>
      <c r="I21" s="68"/>
      <c r="J21" s="68"/>
      <c r="K21" s="23">
        <f>SUM(K10:K20)</f>
        <v>0</v>
      </c>
      <c r="L21" s="2"/>
    </row>
    <row r="22" spans="1:12">
      <c r="A22" s="18" t="s">
        <v>10</v>
      </c>
      <c r="B22" s="6" t="s">
        <v>28</v>
      </c>
      <c r="C22" s="6" t="s">
        <v>117</v>
      </c>
      <c r="D22" s="71" t="s">
        <v>41</v>
      </c>
      <c r="E22" s="6" t="s">
        <v>43</v>
      </c>
      <c r="F22" s="6" t="s">
        <v>60</v>
      </c>
      <c r="G22" s="72">
        <v>3</v>
      </c>
      <c r="H22" s="73">
        <v>0</v>
      </c>
      <c r="I22" s="101">
        <v>0</v>
      </c>
      <c r="J22" s="73">
        <v>0</v>
      </c>
      <c r="K22" s="74">
        <f t="shared" si="0"/>
        <v>0</v>
      </c>
      <c r="L22" s="2"/>
    </row>
    <row r="23" spans="1:12">
      <c r="A23" s="18" t="s">
        <v>10</v>
      </c>
      <c r="B23" s="6" t="s">
        <v>28</v>
      </c>
      <c r="C23" s="6" t="s">
        <v>118</v>
      </c>
      <c r="D23" s="71" t="s">
        <v>41</v>
      </c>
      <c r="E23" s="6" t="s">
        <v>43</v>
      </c>
      <c r="F23" s="6" t="s">
        <v>60</v>
      </c>
      <c r="G23" s="72">
        <v>3</v>
      </c>
      <c r="H23" s="73">
        <v>0</v>
      </c>
      <c r="I23" s="101">
        <v>0</v>
      </c>
      <c r="J23" s="73">
        <v>0</v>
      </c>
      <c r="K23" s="74">
        <f t="shared" si="0"/>
        <v>0</v>
      </c>
      <c r="L23" s="2"/>
    </row>
    <row r="24" spans="1:12">
      <c r="A24" s="18" t="s">
        <v>11</v>
      </c>
      <c r="B24" s="6" t="s">
        <v>28</v>
      </c>
      <c r="C24" s="6" t="s">
        <v>117</v>
      </c>
      <c r="D24" s="71" t="s">
        <v>41</v>
      </c>
      <c r="E24" s="6" t="s">
        <v>116</v>
      </c>
      <c r="F24" s="6" t="s">
        <v>60</v>
      </c>
      <c r="G24" s="72">
        <v>4</v>
      </c>
      <c r="H24" s="73">
        <v>0</v>
      </c>
      <c r="I24" s="101">
        <v>0</v>
      </c>
      <c r="J24" s="73">
        <v>0</v>
      </c>
      <c r="K24" s="74">
        <f t="shared" si="0"/>
        <v>0</v>
      </c>
      <c r="L24" s="2"/>
    </row>
    <row r="25" spans="1:12">
      <c r="A25" s="18" t="s">
        <v>11</v>
      </c>
      <c r="B25" s="6" t="s">
        <v>28</v>
      </c>
      <c r="C25" s="6" t="s">
        <v>118</v>
      </c>
      <c r="D25" s="71" t="s">
        <v>41</v>
      </c>
      <c r="E25" s="6" t="s">
        <v>116</v>
      </c>
      <c r="F25" s="6" t="s">
        <v>60</v>
      </c>
      <c r="G25" s="72">
        <v>4</v>
      </c>
      <c r="H25" s="73">
        <v>0</v>
      </c>
      <c r="I25" s="101">
        <v>0</v>
      </c>
      <c r="J25" s="73">
        <v>0</v>
      </c>
      <c r="K25" s="74">
        <f t="shared" si="0"/>
        <v>0</v>
      </c>
      <c r="L25" s="2"/>
    </row>
    <row r="26" spans="1:12">
      <c r="A26" s="18" t="s">
        <v>12</v>
      </c>
      <c r="B26" s="6" t="s">
        <v>28</v>
      </c>
      <c r="C26" s="6" t="s">
        <v>117</v>
      </c>
      <c r="D26" s="71" t="s">
        <v>41</v>
      </c>
      <c r="E26" s="6" t="s">
        <v>44</v>
      </c>
      <c r="F26" s="6" t="s">
        <v>60</v>
      </c>
      <c r="G26" s="72">
        <v>6</v>
      </c>
      <c r="H26" s="73">
        <v>0</v>
      </c>
      <c r="I26" s="101">
        <v>0</v>
      </c>
      <c r="J26" s="73">
        <v>0</v>
      </c>
      <c r="K26" s="74">
        <f t="shared" si="0"/>
        <v>0</v>
      </c>
      <c r="L26" s="2"/>
    </row>
    <row r="27" spans="1:12">
      <c r="A27" s="18" t="s">
        <v>12</v>
      </c>
      <c r="B27" s="6" t="s">
        <v>28</v>
      </c>
      <c r="C27" s="6" t="s">
        <v>118</v>
      </c>
      <c r="D27" s="71" t="s">
        <v>41</v>
      </c>
      <c r="E27" s="6" t="s">
        <v>120</v>
      </c>
      <c r="F27" s="6" t="s">
        <v>60</v>
      </c>
      <c r="G27" s="72">
        <v>6</v>
      </c>
      <c r="H27" s="73">
        <v>0</v>
      </c>
      <c r="I27" s="101">
        <v>0</v>
      </c>
      <c r="J27" s="73">
        <v>0</v>
      </c>
      <c r="K27" s="74">
        <f t="shared" si="0"/>
        <v>0</v>
      </c>
      <c r="L27" s="2"/>
    </row>
    <row r="28" spans="1:12">
      <c r="A28" s="18" t="s">
        <v>4</v>
      </c>
      <c r="B28" s="6" t="s">
        <v>28</v>
      </c>
      <c r="C28" s="6" t="s">
        <v>113</v>
      </c>
      <c r="D28" s="71" t="s">
        <v>114</v>
      </c>
      <c r="E28" s="6"/>
      <c r="F28" s="6"/>
      <c r="G28" s="72">
        <v>2</v>
      </c>
      <c r="H28" s="73">
        <v>0</v>
      </c>
      <c r="I28" s="101">
        <v>0</v>
      </c>
      <c r="J28" s="73">
        <v>0</v>
      </c>
      <c r="K28" s="74">
        <f t="shared" si="0"/>
        <v>0</v>
      </c>
      <c r="L28" s="2"/>
    </row>
    <row r="29" spans="1:12">
      <c r="A29" s="18" t="s">
        <v>5</v>
      </c>
      <c r="B29" s="6" t="s">
        <v>28</v>
      </c>
      <c r="C29" s="6" t="s">
        <v>113</v>
      </c>
      <c r="D29" s="71" t="s">
        <v>114</v>
      </c>
      <c r="E29" s="6"/>
      <c r="F29" s="6"/>
      <c r="G29" s="72">
        <v>6</v>
      </c>
      <c r="H29" s="73">
        <v>0</v>
      </c>
      <c r="I29" s="101">
        <v>0</v>
      </c>
      <c r="J29" s="73">
        <v>0</v>
      </c>
      <c r="K29" s="74">
        <f t="shared" si="0"/>
        <v>0</v>
      </c>
      <c r="L29" s="2"/>
    </row>
    <row r="30" spans="1:12">
      <c r="A30" s="18" t="s">
        <v>6</v>
      </c>
      <c r="B30" s="6" t="s">
        <v>28</v>
      </c>
      <c r="C30" s="6" t="s">
        <v>113</v>
      </c>
      <c r="D30" s="71" t="s">
        <v>114</v>
      </c>
      <c r="E30" s="6"/>
      <c r="F30" s="6"/>
      <c r="G30" s="72">
        <v>2</v>
      </c>
      <c r="H30" s="73">
        <v>0</v>
      </c>
      <c r="I30" s="101">
        <v>0</v>
      </c>
      <c r="J30" s="73">
        <v>0</v>
      </c>
      <c r="K30" s="74">
        <f t="shared" si="0"/>
        <v>0</v>
      </c>
      <c r="L30" s="2"/>
    </row>
    <row r="31" spans="1:12">
      <c r="A31" s="18" t="s">
        <v>7</v>
      </c>
      <c r="B31" s="6" t="s">
        <v>28</v>
      </c>
      <c r="C31" s="6" t="s">
        <v>113</v>
      </c>
      <c r="D31" s="71" t="s">
        <v>114</v>
      </c>
      <c r="E31" s="6"/>
      <c r="F31" s="6"/>
      <c r="G31" s="72">
        <v>2</v>
      </c>
      <c r="H31" s="73">
        <v>0</v>
      </c>
      <c r="I31" s="101">
        <v>0</v>
      </c>
      <c r="J31" s="73">
        <v>0</v>
      </c>
      <c r="K31" s="74">
        <f t="shared" si="0"/>
        <v>0</v>
      </c>
      <c r="L31" s="2"/>
    </row>
    <row r="32" spans="1:12" ht="15.75" thickBot="1">
      <c r="A32" s="18" t="s">
        <v>13</v>
      </c>
      <c r="B32" s="6" t="s">
        <v>28</v>
      </c>
      <c r="C32" s="6" t="s">
        <v>113</v>
      </c>
      <c r="D32" s="71" t="s">
        <v>45</v>
      </c>
      <c r="E32" s="6"/>
      <c r="F32" s="6"/>
      <c r="G32" s="72">
        <v>20</v>
      </c>
      <c r="H32" s="73">
        <v>0</v>
      </c>
      <c r="I32" s="101">
        <v>0</v>
      </c>
      <c r="J32" s="73">
        <v>0</v>
      </c>
      <c r="K32" s="74">
        <f t="shared" si="0"/>
        <v>0</v>
      </c>
      <c r="L32" s="2"/>
    </row>
    <row r="33" spans="1:12" ht="15.75" thickBot="1">
      <c r="A33" s="60" t="s">
        <v>156</v>
      </c>
      <c r="B33" s="16"/>
      <c r="C33" s="16"/>
      <c r="D33" s="16"/>
      <c r="E33" s="16"/>
      <c r="F33" s="16"/>
      <c r="G33" s="16"/>
      <c r="H33" s="68"/>
      <c r="I33" s="68"/>
      <c r="J33" s="68"/>
      <c r="K33" s="23">
        <f>SUM(K22:K32)</f>
        <v>0</v>
      </c>
      <c r="L33" s="2"/>
    </row>
    <row r="34" spans="1:12" ht="15.75" thickBot="1">
      <c r="A34" s="60" t="s">
        <v>157</v>
      </c>
      <c r="B34" s="61"/>
      <c r="C34" s="61"/>
      <c r="D34" s="61"/>
      <c r="E34" s="61"/>
      <c r="F34" s="61"/>
      <c r="G34" s="61"/>
      <c r="H34" s="69"/>
      <c r="I34" s="69"/>
      <c r="J34" s="69"/>
      <c r="K34" s="63">
        <f>K9+K21+K33</f>
        <v>0</v>
      </c>
      <c r="L34" s="2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3DE7-8ED3-43CC-A830-33549D66A72A}">
  <dimension ref="A1:G15"/>
  <sheetViews>
    <sheetView zoomScaleNormal="100" workbookViewId="0">
      <selection activeCell="A2" sqref="A2"/>
    </sheetView>
  </sheetViews>
  <sheetFormatPr defaultRowHeight="15"/>
  <cols>
    <col min="1" max="1" width="17.140625" customWidth="1"/>
    <col min="2" max="2" width="16.5703125" customWidth="1"/>
    <col min="3" max="3" width="12.28515625" customWidth="1"/>
    <col min="4" max="4" width="23.5703125" customWidth="1"/>
    <col min="5" max="5" width="12.42578125" bestFit="1" customWidth="1"/>
    <col min="6" max="6" width="13" customWidth="1"/>
  </cols>
  <sheetData>
    <row r="1" spans="1:7" ht="15.75" thickBot="1">
      <c r="A1" s="35" t="s">
        <v>50</v>
      </c>
      <c r="B1" s="46" t="s">
        <v>52</v>
      </c>
      <c r="C1" s="46" t="s">
        <v>82</v>
      </c>
      <c r="D1" s="46" t="s">
        <v>30</v>
      </c>
      <c r="E1" s="46" t="s">
        <v>53</v>
      </c>
      <c r="F1" s="46" t="s">
        <v>54</v>
      </c>
      <c r="G1" s="45" t="s">
        <v>158</v>
      </c>
    </row>
    <row r="2" spans="1:7" ht="32.450000000000003" customHeight="1">
      <c r="A2" s="75" t="s">
        <v>159</v>
      </c>
      <c r="B2" s="38" t="s">
        <v>27</v>
      </c>
      <c r="C2" s="38" t="s">
        <v>76</v>
      </c>
      <c r="D2" s="38" t="s">
        <v>179</v>
      </c>
      <c r="E2" s="38" t="s">
        <v>180</v>
      </c>
      <c r="F2" s="38" t="s">
        <v>55</v>
      </c>
      <c r="G2" s="48">
        <v>0</v>
      </c>
    </row>
    <row r="3" spans="1:7" ht="42.75">
      <c r="A3" s="75" t="s">
        <v>160</v>
      </c>
      <c r="B3" s="38" t="s">
        <v>56</v>
      </c>
      <c r="C3" s="38" t="s">
        <v>77</v>
      </c>
      <c r="D3" s="38" t="s">
        <v>166</v>
      </c>
      <c r="E3" s="38" t="s">
        <v>180</v>
      </c>
      <c r="F3" s="38" t="s">
        <v>26</v>
      </c>
      <c r="G3" s="39">
        <v>0</v>
      </c>
    </row>
    <row r="4" spans="1:7" ht="43.5" thickBot="1">
      <c r="A4" s="75" t="s">
        <v>161</v>
      </c>
      <c r="B4" s="38" t="s">
        <v>28</v>
      </c>
      <c r="C4" s="38" t="s">
        <v>78</v>
      </c>
      <c r="D4" s="38" t="s">
        <v>179</v>
      </c>
      <c r="E4" s="38" t="s">
        <v>180</v>
      </c>
      <c r="F4" s="38" t="s">
        <v>26</v>
      </c>
      <c r="G4" s="39">
        <v>0</v>
      </c>
    </row>
    <row r="5" spans="1:7" ht="15.75" thickBot="1">
      <c r="A5" s="35" t="s">
        <v>154</v>
      </c>
      <c r="B5" s="27"/>
      <c r="C5" s="27"/>
      <c r="D5" s="27"/>
      <c r="E5" s="27"/>
      <c r="F5" s="27"/>
      <c r="G5" s="29">
        <f>SUM(G2:G4)</f>
        <v>0</v>
      </c>
    </row>
    <row r="6" spans="1:7">
      <c r="A6" s="24"/>
      <c r="B6" s="24"/>
      <c r="C6" s="24"/>
      <c r="D6" s="24"/>
      <c r="E6" s="24"/>
      <c r="F6" s="24"/>
      <c r="G6" s="24"/>
    </row>
    <row r="7" spans="1:7">
      <c r="A7" s="24"/>
      <c r="B7" s="24"/>
      <c r="C7" s="24"/>
      <c r="D7" s="24"/>
      <c r="E7" s="24"/>
      <c r="F7" s="24"/>
      <c r="G7" s="24"/>
    </row>
    <row r="8" spans="1:7">
      <c r="A8" s="24"/>
      <c r="B8" s="24"/>
      <c r="C8" s="24"/>
      <c r="D8" s="24"/>
      <c r="E8" s="24"/>
      <c r="F8" s="24"/>
      <c r="G8" s="24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</sheetData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Totaalblad</vt:lpstr>
      <vt:lpstr>B Interieurbouw</vt:lpstr>
      <vt:lpstr>C.Vloeren</vt:lpstr>
      <vt:lpstr>D. Demontage Hergebruik </vt:lpstr>
      <vt:lpstr>E. Meubilair en losse elementen</vt:lpstr>
      <vt:lpstr>F. Beplanting</vt:lpstr>
      <vt:lpstr>H. Fotobehang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Schellingerhout, PG (Petie)</cp:lastModifiedBy>
  <cp:lastPrinted>2024-03-04T08:44:03Z</cp:lastPrinted>
  <dcterms:created xsi:type="dcterms:W3CDTF">2023-02-27T08:18:58Z</dcterms:created>
  <dcterms:modified xsi:type="dcterms:W3CDTF">2024-03-18T09:38:23Z</dcterms:modified>
</cp:coreProperties>
</file>