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Jose\EUOA inhuur technisch personeel\003 nvi\1e NVI\"/>
    </mc:Choice>
  </mc:AlternateContent>
  <xr:revisionPtr revIDLastSave="0" documentId="8_{6C7E5B54-EBA3-421D-9E14-2F5DB9D4C575}" xr6:coauthVersionLast="47" xr6:coauthVersionMax="47" xr10:uidLastSave="{00000000-0000-0000-0000-000000000000}"/>
  <bookViews>
    <workbookView xWindow="-120" yWindow="-120" windowWidth="29040" windowHeight="15840" xr2:uid="{02319CBF-56AA-468B-B2AD-4F74C641B8C3}"/>
  </bookViews>
  <sheets>
    <sheet name="Perceel 1" sheetId="1" r:id="rId1"/>
    <sheet name="Perceel 2" sheetId="2" r:id="rId2"/>
    <sheet name="Perceel 3" sheetId="3" r:id="rId3"/>
    <sheet name="Perceel 4" sheetId="4" r:id="rId4"/>
  </sheets>
  <definedNames>
    <definedName name="_xlnm.Print_Area" localSheetId="2">'Perceel 3'!$A$1:$I$12</definedName>
    <definedName name="_xlnm.Print_Area" localSheetId="3">'Perceel 4'!$B$6:$B$8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I6" i="2"/>
  <c r="I20" i="2"/>
  <c r="H8" i="4"/>
  <c r="I8" i="4" s="1"/>
  <c r="H7" i="4"/>
  <c r="I7" i="4" s="1"/>
  <c r="H6" i="4"/>
  <c r="I6" i="4" s="1"/>
  <c r="H10" i="3"/>
  <c r="I10" i="3" s="1"/>
  <c r="H9" i="3"/>
  <c r="H8" i="3"/>
  <c r="I8" i="3" s="1"/>
  <c r="H7" i="3"/>
  <c r="I7" i="3" s="1"/>
  <c r="H6" i="3"/>
  <c r="I6" i="3" s="1"/>
  <c r="H16" i="2"/>
  <c r="I16" i="2" s="1"/>
  <c r="H17" i="2"/>
  <c r="I17" i="2" s="1"/>
  <c r="H18" i="2"/>
  <c r="I18" i="2" s="1"/>
  <c r="H19" i="2"/>
  <c r="I19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H7" i="1"/>
  <c r="H8" i="1"/>
  <c r="H9" i="1"/>
  <c r="H10" i="1"/>
  <c r="H11" i="1"/>
  <c r="H12" i="1"/>
  <c r="H13" i="1"/>
  <c r="H14" i="1"/>
  <c r="H15" i="1"/>
  <c r="I9" i="4" l="1"/>
  <c r="I11" i="3"/>
  <c r="H6" i="1" l="1"/>
  <c r="I6" i="1" s="1"/>
  <c r="I7" i="1"/>
  <c r="I8" i="1"/>
  <c r="I9" i="1"/>
  <c r="I10" i="1"/>
  <c r="I11" i="1"/>
  <c r="I12" i="1"/>
  <c r="I13" i="1"/>
  <c r="I14" i="1"/>
  <c r="I15" i="1"/>
  <c r="I16" i="1" l="1"/>
</calcChain>
</file>

<file path=xl/sharedStrings.xml><?xml version="1.0" encoding="utf-8"?>
<sst xmlns="http://schemas.openxmlformats.org/spreadsheetml/2006/main" count="149" uniqueCount="70">
  <si>
    <t>Perceel 1 Inhuur tijdens verkenning / studiefase</t>
  </si>
  <si>
    <t>Naam Inschrijver</t>
  </si>
  <si>
    <t>OMSCHRIJVING</t>
  </si>
  <si>
    <t>EENHEID</t>
  </si>
  <si>
    <t>Functie</t>
  </si>
  <si>
    <t>per uur</t>
  </si>
  <si>
    <t>Programmamanager ruimtelijke ontwikkeling en beheer</t>
  </si>
  <si>
    <t>Totaal</t>
  </si>
  <si>
    <t>Ondergrens tarief</t>
  </si>
  <si>
    <t xml:space="preserve">Min tarief </t>
  </si>
  <si>
    <t xml:space="preserve">Max tarief </t>
  </si>
  <si>
    <t xml:space="preserve">Gemiddelde tarief </t>
  </si>
  <si>
    <t xml:space="preserve"> 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</si>
  <si>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Senior projectleider</t>
    </r>
  </si>
  <si>
    <t>Projectleider</t>
  </si>
  <si>
    <t>Junior projectleider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</si>
  <si>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>Senior planeconoom</t>
    </r>
  </si>
  <si>
    <t>Planeconoom</t>
  </si>
  <si>
    <t>Junior planeconoom</t>
  </si>
  <si>
    <t>Projectondersteuner</t>
  </si>
  <si>
    <t>Senior adviseur(duurzaamheid, fysieke leefomgeving, verkeer, stedenbouw, energietransitie)</t>
  </si>
  <si>
    <t>Adviseur (duurzaamheid, fysieke leefomgeving, verkeer, stedenbouw, energietransitie)</t>
  </si>
  <si>
    <t>FICTIEVE HOEVEELHEID uren</t>
  </si>
  <si>
    <t>Senior civieltechnisch projectleider GWW</t>
  </si>
  <si>
    <t>Senior cultuurtechnisch projectleider</t>
  </si>
  <si>
    <t>Civieltechnisch projectleider GWW</t>
  </si>
  <si>
    <t>Cultuurtechnisch projectleider</t>
  </si>
  <si>
    <t>Bouwkundig projectleider</t>
  </si>
  <si>
    <t>Constructeur (van civieltechnische kunstwerken)</t>
  </si>
  <si>
    <t>Civieltechnisch directievoerder (GWW) inclusief kunstwerken*</t>
  </si>
  <si>
    <t>Cultuurtechnisch directievoerder*</t>
  </si>
  <si>
    <t>Civieltechnisch toezichthouder (GWW) inclusief kunstwerken*</t>
  </si>
  <si>
    <t>Cultuurtechnisch toezichthouder*</t>
  </si>
  <si>
    <t>Projectmanager ruimtelijk domein</t>
  </si>
  <si>
    <t>Werkvoorbereider GWW en cultuurtechniek</t>
  </si>
  <si>
    <t>Kostendeskundige GWW en cultuurtechniek</t>
  </si>
  <si>
    <t>Adviseur ruimtelijk domein</t>
  </si>
  <si>
    <t>Perceel 2 Inhuur tijdens realisatiefase</t>
  </si>
  <si>
    <t>Perceel 3 Inhuur tijdens beheerfase</t>
  </si>
  <si>
    <t>Coordinator CVB/ GB</t>
  </si>
  <si>
    <t>Senior medewerker/ toezichthouder CVB/ GB</t>
  </si>
  <si>
    <t>Bouwplantoetser</t>
  </si>
  <si>
    <t>Bouwinspecteur</t>
  </si>
  <si>
    <t>Constructeur</t>
  </si>
  <si>
    <t>HR 21 functie + schaal</t>
  </si>
  <si>
    <t>Projectleider III (11)</t>
  </si>
  <si>
    <t>Adviseur III (11)</t>
  </si>
  <si>
    <t>Med beleidsuitvoering II (9)</t>
  </si>
  <si>
    <t>Adviseur II (12)</t>
  </si>
  <si>
    <t>Projectleider II (12)</t>
  </si>
  <si>
    <t>med Toezicht II (10)</t>
  </si>
  <si>
    <t>Medew Beleidsuitvoering I (10)</t>
  </si>
  <si>
    <t>Medew Handhaving I ((9)</t>
  </si>
  <si>
    <t>Junior specialist CVB/ GB</t>
  </si>
  <si>
    <t>Projectleider III (11) of Projectleider IV (10)</t>
  </si>
  <si>
    <t xml:space="preserve">Projectleider V (9). </t>
  </si>
  <si>
    <t>Beleidsuitvoering II (9)</t>
  </si>
  <si>
    <t>Projectleider I (13)</t>
  </si>
  <si>
    <t>med Toezicht IV (8) of Medewerker Ontwerp &amp; Voorbereiding IV (8)</t>
  </si>
  <si>
    <t>Medewerker beleidsuitvoering I (10)</t>
  </si>
  <si>
    <t>Medewerker beleidsuitvoering III (8)</t>
  </si>
  <si>
    <t>Medewerker Technische uitvoering I (schaal 7)</t>
  </si>
  <si>
    <t>Medewerker Beleidsuitvoering I (10)</t>
  </si>
  <si>
    <t xml:space="preserve">Beheermanager CVB/ GB </t>
  </si>
  <si>
    <t>Medewerker Ontwikkeling I (12)</t>
  </si>
  <si>
    <t>Specialist/ directievoerder CVB/ GB</t>
  </si>
  <si>
    <t xml:space="preserve"> Adviseur II (12)</t>
  </si>
  <si>
    <t>Medewerker beleidsuitvoering II (9)</t>
  </si>
  <si>
    <t>Perceel 4 inhuur omgeving en toezichtfase</t>
  </si>
  <si>
    <t>INSCHRIJFBEDRAG 
(= HOEVEELHEID X GEMIDDELD TARIEF)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</si>
</sst>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[$€-413]\ * #,##0.00_ ;_ [$€-413]\ * \-#,##0.00_ ;_ [$€-413]\ * &quot;-&quot;??_ ;_ @_ "/>
    <numFmt numFmtId="166" formatCode="&quot;€&quot;\ #,##0.0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FF"/>
      <name val="Arial"/>
      <family val="2"/>
    </font>
    <font>
      <sz val="7"/>
      <color theme="1"/>
      <name val="Times New Roman"/>
      <family val="1"/>
    </font>
    <font>
      <sz val="9"/>
      <color theme="1"/>
      <name val="Arial"/>
      <family val="1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3" fontId="8" fillId="0" borderId="1" xfId="0" applyNumberFormat="1" applyFont="1" applyBorder="1" applyAlignment="1">
      <alignment vertical="top" wrapText="1"/>
    </xf>
    <xf numFmtId="0" fontId="7" fillId="3" borderId="7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vertical="top"/>
    </xf>
    <xf numFmtId="3" fontId="8" fillId="3" borderId="1" xfId="0" applyNumberFormat="1" applyFont="1" applyFill="1" applyBorder="1" applyAlignment="1">
      <alignment horizontal="right" vertical="top"/>
    </xf>
    <xf numFmtId="0" fontId="8" fillId="3" borderId="1" xfId="0" applyFont="1" applyFill="1" applyBorder="1" applyAlignment="1">
      <alignment horizontal="right" vertical="top"/>
    </xf>
    <xf numFmtId="0" fontId="0" fillId="5" borderId="1" xfId="0" applyFill="1" applyBorder="1"/>
    <xf numFmtId="44" fontId="9" fillId="3" borderId="1" xfId="1" applyFont="1" applyFill="1" applyBorder="1" applyAlignment="1" applyProtection="1">
      <alignment vertical="top"/>
    </xf>
    <xf numFmtId="0" fontId="11" fillId="0" borderId="1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horizontal="right" vertical="center" wrapText="1" indent="1"/>
    </xf>
    <xf numFmtId="164" fontId="13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6" fontId="8" fillId="0" borderId="1" xfId="1" applyNumberFormat="1" applyFont="1" applyFill="1" applyBorder="1" applyAlignment="1" applyProtection="1">
      <alignment vertical="center"/>
    </xf>
    <xf numFmtId="0" fontId="8" fillId="0" borderId="1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2"/>
    </xf>
    <xf numFmtId="164" fontId="13" fillId="2" borderId="1" xfId="0" applyNumberFormat="1" applyFont="1" applyFill="1" applyBorder="1" applyAlignment="1" applyProtection="1">
      <alignment vertical="center"/>
      <protection locked="0"/>
    </xf>
    <xf numFmtId="165" fontId="14" fillId="2" borderId="1" xfId="0" applyNumberFormat="1" applyFont="1" applyFill="1" applyBorder="1" applyProtection="1">
      <protection locked="0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8" fillId="0" borderId="5" xfId="0" applyFont="1" applyBorder="1" applyAlignment="1">
      <alignment horizontal="right" vertical="center" wrapText="1" indent="1"/>
    </xf>
    <xf numFmtId="0" fontId="8" fillId="0" borderId="9" xfId="0" applyFont="1" applyBorder="1"/>
    <xf numFmtId="166" fontId="8" fillId="0" borderId="8" xfId="1" applyNumberFormat="1" applyFont="1" applyFill="1" applyBorder="1" applyAlignment="1" applyProtection="1">
      <alignment vertical="center"/>
    </xf>
    <xf numFmtId="0" fontId="14" fillId="0" borderId="0" xfId="0" applyFont="1"/>
    <xf numFmtId="164" fontId="0" fillId="0" borderId="0" xfId="0" applyNumberFormat="1"/>
    <xf numFmtId="44" fontId="0" fillId="0" borderId="0" xfId="0" applyNumberFormat="1"/>
    <xf numFmtId="0" fontId="2" fillId="0" borderId="1" xfId="0" applyFont="1" applyBorder="1" applyAlignment="1">
      <alignment vertical="top" wrapText="1"/>
    </xf>
    <xf numFmtId="0" fontId="8" fillId="2" borderId="2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>
      <alignment horizontal="right"/>
    </xf>
    <xf numFmtId="0" fontId="5" fillId="4" borderId="0" xfId="0" applyFont="1" applyFill="1" applyAlignment="1">
      <alignment horizontal="right"/>
    </xf>
    <xf numFmtId="0" fontId="5" fillId="4" borderId="5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FD29-04DF-4E8A-A28E-B6EA8F23B688}">
  <dimension ref="A1:I31"/>
  <sheetViews>
    <sheetView tabSelected="1" workbookViewId="0">
      <selection activeCell="B6" sqref="B6"/>
    </sheetView>
  </sheetViews>
  <sheetFormatPr defaultColWidth="8.7109375" defaultRowHeight="15" x14ac:dyDescent="0.25"/>
  <cols>
    <col min="1" max="2" width="32.140625" customWidth="1"/>
    <col min="3" max="3" width="8.7109375" bestFit="1" customWidth="1"/>
    <col min="4" max="4" width="25.5703125" bestFit="1" customWidth="1"/>
    <col min="5" max="5" width="14.85546875" bestFit="1" customWidth="1"/>
    <col min="6" max="6" width="21" customWidth="1"/>
    <col min="7" max="7" width="18.7109375" customWidth="1"/>
    <col min="8" max="8" width="21.140625" customWidth="1"/>
    <col min="9" max="9" width="26.140625" customWidth="1"/>
  </cols>
  <sheetData>
    <row r="1" spans="1:9" x14ac:dyDescent="0.25">
      <c r="A1" s="1" t="s">
        <v>0</v>
      </c>
      <c r="B1" s="1"/>
    </row>
    <row r="3" spans="1:9" x14ac:dyDescent="0.25">
      <c r="A3" s="2" t="s">
        <v>1</v>
      </c>
      <c r="B3" s="3"/>
      <c r="C3" s="36"/>
      <c r="D3" s="37"/>
      <c r="E3" s="37"/>
      <c r="F3" s="37"/>
      <c r="G3" s="37"/>
      <c r="H3" s="37"/>
      <c r="I3" s="38"/>
    </row>
    <row r="4" spans="1:9" ht="36" x14ac:dyDescent="0.25">
      <c r="A4" s="4" t="s">
        <v>2</v>
      </c>
      <c r="B4" s="4"/>
      <c r="C4" s="4" t="s">
        <v>3</v>
      </c>
      <c r="D4" s="5" t="s">
        <v>22</v>
      </c>
      <c r="E4" s="4" t="s">
        <v>8</v>
      </c>
      <c r="F4" s="4" t="s">
        <v>9</v>
      </c>
      <c r="G4" s="4" t="s">
        <v>10</v>
      </c>
      <c r="H4" s="4" t="s">
        <v>11</v>
      </c>
      <c r="I4" s="35" t="s">
        <v>69</v>
      </c>
    </row>
    <row r="5" spans="1:9" x14ac:dyDescent="0.25">
      <c r="A5" s="6" t="s">
        <v>4</v>
      </c>
      <c r="B5" s="6" t="s">
        <v>44</v>
      </c>
      <c r="C5" s="7"/>
      <c r="D5" s="8"/>
      <c r="E5" s="9"/>
      <c r="F5" s="9"/>
      <c r="G5" s="10"/>
      <c r="H5" s="9"/>
      <c r="I5" s="11"/>
    </row>
    <row r="6" spans="1:9" x14ac:dyDescent="0.25">
      <c r="A6" s="12" t="s">
        <v>13</v>
      </c>
      <c r="B6" s="13" t="s">
        <v>49</v>
      </c>
      <c r="C6" s="14" t="s">
        <v>5</v>
      </c>
      <c r="D6" s="15">
        <v>3500</v>
      </c>
      <c r="E6" s="16">
        <v>104.65</v>
      </c>
      <c r="F6" s="22"/>
      <c r="G6" s="23"/>
      <c r="H6" s="17" t="str">
        <f t="shared" ref="H6:H15" si="0">IF(F6="","",AVERAGE(F6:G6))</f>
        <v/>
      </c>
      <c r="I6" s="18" t="str">
        <f>IF(H6="","",D6*H6)</f>
        <v/>
      </c>
    </row>
    <row r="7" spans="1:9" ht="24" x14ac:dyDescent="0.25">
      <c r="A7" s="19" t="s">
        <v>14</v>
      </c>
      <c r="B7" s="20" t="s">
        <v>54</v>
      </c>
      <c r="C7" s="14" t="s">
        <v>5</v>
      </c>
      <c r="D7" s="15">
        <v>1500</v>
      </c>
      <c r="E7" s="16">
        <v>88.15</v>
      </c>
      <c r="F7" s="22"/>
      <c r="G7" s="23"/>
      <c r="H7" s="17" t="str">
        <f t="shared" si="0"/>
        <v/>
      </c>
      <c r="I7" s="18" t="str">
        <f t="shared" ref="I7:I15" si="1">IF(H7="","",D7*H7)</f>
        <v/>
      </c>
    </row>
    <row r="8" spans="1:9" x14ac:dyDescent="0.25">
      <c r="A8" s="19" t="s">
        <v>15</v>
      </c>
      <c r="B8" s="20" t="s">
        <v>55</v>
      </c>
      <c r="C8" s="14" t="s">
        <v>5</v>
      </c>
      <c r="D8" s="15">
        <v>600</v>
      </c>
      <c r="E8" s="16">
        <v>67.400000000000006</v>
      </c>
      <c r="F8" s="22"/>
      <c r="G8" s="23"/>
      <c r="H8" s="17" t="str">
        <f t="shared" si="0"/>
        <v/>
      </c>
      <c r="I8" s="18" t="str">
        <f t="shared" si="1"/>
        <v/>
      </c>
    </row>
    <row r="9" spans="1:9" x14ac:dyDescent="0.25">
      <c r="A9" s="12" t="s">
        <v>16</v>
      </c>
      <c r="B9" s="13" t="s">
        <v>48</v>
      </c>
      <c r="C9" s="14" t="s">
        <v>5</v>
      </c>
      <c r="D9" s="15">
        <v>2000</v>
      </c>
      <c r="E9" s="16">
        <v>104.65</v>
      </c>
      <c r="F9" s="22"/>
      <c r="G9" s="23"/>
      <c r="H9" s="17" t="str">
        <f t="shared" si="0"/>
        <v/>
      </c>
      <c r="I9" s="18" t="str">
        <f t="shared" si="1"/>
        <v/>
      </c>
    </row>
    <row r="10" spans="1:9" x14ac:dyDescent="0.25">
      <c r="A10" s="19" t="s">
        <v>17</v>
      </c>
      <c r="B10" s="20" t="s">
        <v>46</v>
      </c>
      <c r="C10" s="14" t="s">
        <v>5</v>
      </c>
      <c r="D10" s="15">
        <v>1500</v>
      </c>
      <c r="E10" s="16">
        <v>88.15</v>
      </c>
      <c r="F10" s="22"/>
      <c r="G10" s="23"/>
      <c r="H10" s="17" t="str">
        <f t="shared" si="0"/>
        <v/>
      </c>
      <c r="I10" s="18" t="str">
        <f t="shared" si="1"/>
        <v/>
      </c>
    </row>
    <row r="11" spans="1:9" x14ac:dyDescent="0.25">
      <c r="A11" s="19" t="s">
        <v>18</v>
      </c>
      <c r="B11" s="20" t="s">
        <v>56</v>
      </c>
      <c r="C11" s="14" t="s">
        <v>5</v>
      </c>
      <c r="D11" s="15">
        <v>600</v>
      </c>
      <c r="E11" s="16">
        <v>67.400000000000006</v>
      </c>
      <c r="F11" s="22"/>
      <c r="G11" s="23"/>
      <c r="H11" s="17" t="str">
        <f t="shared" si="0"/>
        <v/>
      </c>
      <c r="I11" s="18" t="str">
        <f t="shared" si="1"/>
        <v/>
      </c>
    </row>
    <row r="12" spans="1:9" x14ac:dyDescent="0.25">
      <c r="A12" s="19" t="s">
        <v>19</v>
      </c>
      <c r="B12" s="20" t="s">
        <v>47</v>
      </c>
      <c r="C12" s="14" t="s">
        <v>5</v>
      </c>
      <c r="D12" s="15">
        <v>1500</v>
      </c>
      <c r="E12" s="16">
        <v>67.400000000000006</v>
      </c>
      <c r="F12" s="22"/>
      <c r="G12" s="23"/>
      <c r="H12" s="17" t="str">
        <f t="shared" si="0"/>
        <v/>
      </c>
      <c r="I12" s="18" t="str">
        <f t="shared" si="1"/>
        <v/>
      </c>
    </row>
    <row r="13" spans="1:9" ht="24" x14ac:dyDescent="0.25">
      <c r="A13" s="19" t="s">
        <v>6</v>
      </c>
      <c r="B13" s="20" t="s">
        <v>57</v>
      </c>
      <c r="C13" s="14" t="s">
        <v>5</v>
      </c>
      <c r="D13" s="15">
        <v>1500</v>
      </c>
      <c r="E13" s="16">
        <v>117.35</v>
      </c>
      <c r="F13" s="22"/>
      <c r="G13" s="23"/>
      <c r="H13" s="17" t="str">
        <f t="shared" si="0"/>
        <v/>
      </c>
      <c r="I13" s="18" t="str">
        <f t="shared" si="1"/>
        <v/>
      </c>
    </row>
    <row r="14" spans="1:9" ht="36" x14ac:dyDescent="0.25">
      <c r="A14" s="19" t="s">
        <v>20</v>
      </c>
      <c r="B14" s="21" t="s">
        <v>66</v>
      </c>
      <c r="C14" s="14" t="s">
        <v>5</v>
      </c>
      <c r="D14" s="15">
        <v>1200</v>
      </c>
      <c r="E14" s="16">
        <v>104.65</v>
      </c>
      <c r="F14" s="22"/>
      <c r="G14" s="23"/>
      <c r="H14" s="17" t="str">
        <f t="shared" si="0"/>
        <v/>
      </c>
      <c r="I14" s="18" t="str">
        <f t="shared" si="1"/>
        <v/>
      </c>
    </row>
    <row r="15" spans="1:9" ht="36" x14ac:dyDescent="0.25">
      <c r="A15" s="19" t="s">
        <v>21</v>
      </c>
      <c r="B15" s="21" t="s">
        <v>46</v>
      </c>
      <c r="C15" s="14" t="s">
        <v>5</v>
      </c>
      <c r="D15" s="15">
        <v>1500</v>
      </c>
      <c r="E15" s="16">
        <v>88.15</v>
      </c>
      <c r="F15" s="22"/>
      <c r="G15" s="23"/>
      <c r="H15" s="17" t="str">
        <f t="shared" si="0"/>
        <v/>
      </c>
      <c r="I15" s="18" t="str">
        <f t="shared" si="1"/>
        <v/>
      </c>
    </row>
    <row r="16" spans="1:9" x14ac:dyDescent="0.25">
      <c r="A16" s="39" t="s">
        <v>7</v>
      </c>
      <c r="B16" s="40"/>
      <c r="C16" s="41"/>
      <c r="D16" s="41"/>
      <c r="E16" s="41"/>
      <c r="F16" s="41"/>
      <c r="G16" s="41"/>
      <c r="H16" s="41"/>
      <c r="I16" s="18" t="str">
        <f>IF(I6="","",SUM(I6:I15))</f>
        <v/>
      </c>
    </row>
    <row r="21" spans="6:9" x14ac:dyDescent="0.25">
      <c r="F21" s="33"/>
    </row>
    <row r="22" spans="6:9" x14ac:dyDescent="0.25">
      <c r="F22" s="34"/>
    </row>
    <row r="31" spans="6:9" x14ac:dyDescent="0.25">
      <c r="I31" t="s">
        <v>12</v>
      </c>
    </row>
  </sheetData>
  <sheetProtection algorithmName="SHA-512" hashValue="ffiRbyT7Oar0e9rVlisdxiNJl65J7Y8Q563Tj1+2uoJrkGg1laqnRl4shT7wpcK311kw6PcFMbRGW6E6UE4qSA==" saltValue="di5dgbykcjXmV02Tk7MWcA==" spinCount="100000" sheet="1" objects="1" scenarios="1"/>
  <mergeCells count="2">
    <mergeCell ref="C3:I3"/>
    <mergeCell ref="A16:H1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1C3F-7581-4F6D-8651-99A9E0B80AF8}">
  <dimension ref="A1:I20"/>
  <sheetViews>
    <sheetView workbookViewId="0">
      <selection activeCell="I17" sqref="I17"/>
    </sheetView>
  </sheetViews>
  <sheetFormatPr defaultColWidth="8.7109375" defaultRowHeight="15" x14ac:dyDescent="0.25"/>
  <cols>
    <col min="1" max="1" width="51" bestFit="1" customWidth="1"/>
    <col min="2" max="2" width="30.85546875" bestFit="1" customWidth="1"/>
    <col min="3" max="3" width="8.7109375" bestFit="1" customWidth="1"/>
    <col min="6" max="8" width="11.140625" customWidth="1"/>
    <col min="9" max="9" width="31" customWidth="1"/>
  </cols>
  <sheetData>
    <row r="1" spans="1:9" x14ac:dyDescent="0.25">
      <c r="A1" s="1" t="s">
        <v>37</v>
      </c>
      <c r="B1" s="1"/>
    </row>
    <row r="3" spans="1:9" x14ac:dyDescent="0.25">
      <c r="A3" s="2" t="s">
        <v>1</v>
      </c>
      <c r="B3" s="3"/>
      <c r="C3" s="36"/>
      <c r="D3" s="37"/>
      <c r="E3" s="37"/>
      <c r="F3" s="37"/>
      <c r="G3" s="37"/>
      <c r="H3" s="37"/>
      <c r="I3" s="38"/>
    </row>
    <row r="4" spans="1:9" ht="48" x14ac:dyDescent="0.25">
      <c r="A4" s="4" t="s">
        <v>2</v>
      </c>
      <c r="B4" s="4"/>
      <c r="C4" s="4" t="s">
        <v>3</v>
      </c>
      <c r="D4" s="5" t="s">
        <v>22</v>
      </c>
      <c r="E4" s="4" t="s">
        <v>8</v>
      </c>
      <c r="F4" s="4" t="s">
        <v>9</v>
      </c>
      <c r="G4" s="4" t="s">
        <v>10</v>
      </c>
      <c r="H4" s="4" t="s">
        <v>11</v>
      </c>
      <c r="I4" s="35" t="s">
        <v>69</v>
      </c>
    </row>
    <row r="5" spans="1:9" x14ac:dyDescent="0.25">
      <c r="A5" s="6" t="s">
        <v>4</v>
      </c>
      <c r="B5" s="6" t="s">
        <v>44</v>
      </c>
      <c r="C5" s="7"/>
      <c r="D5" s="8"/>
      <c r="E5" s="9"/>
      <c r="F5" s="9"/>
      <c r="G5" s="10"/>
      <c r="H5" s="9"/>
      <c r="I5" s="11"/>
    </row>
    <row r="6" spans="1:9" x14ac:dyDescent="0.25">
      <c r="A6" s="24" t="s">
        <v>23</v>
      </c>
      <c r="B6" s="14" t="s">
        <v>49</v>
      </c>
      <c r="C6" s="14" t="s">
        <v>5</v>
      </c>
      <c r="D6" s="15">
        <v>2000</v>
      </c>
      <c r="E6" s="16">
        <v>104.65</v>
      </c>
      <c r="F6" s="22"/>
      <c r="G6" s="23"/>
      <c r="H6" s="17" t="str">
        <f t="shared" ref="H6:H19" si="0">IF(F6="","",AVERAGE(F6:G6))</f>
        <v/>
      </c>
      <c r="I6" s="18" t="str">
        <f>IF(H6="","",D6*H6)</f>
        <v/>
      </c>
    </row>
    <row r="7" spans="1:9" x14ac:dyDescent="0.25">
      <c r="A7" s="24" t="s">
        <v>24</v>
      </c>
      <c r="B7" s="14" t="s">
        <v>49</v>
      </c>
      <c r="C7" s="14" t="s">
        <v>5</v>
      </c>
      <c r="D7" s="15">
        <v>1000</v>
      </c>
      <c r="E7" s="16">
        <v>104.65</v>
      </c>
      <c r="F7" s="22"/>
      <c r="G7" s="23"/>
      <c r="H7" s="17" t="str">
        <f t="shared" si="0"/>
        <v/>
      </c>
      <c r="I7" s="18" t="str">
        <f t="shared" ref="I7:I19" si="1">IF(H7="","",D7*H7)</f>
        <v/>
      </c>
    </row>
    <row r="8" spans="1:9" x14ac:dyDescent="0.25">
      <c r="A8" s="24" t="s">
        <v>25</v>
      </c>
      <c r="B8" s="25" t="s">
        <v>45</v>
      </c>
      <c r="C8" s="14" t="s">
        <v>5</v>
      </c>
      <c r="D8" s="15">
        <v>2000</v>
      </c>
      <c r="E8" s="16">
        <v>88.15</v>
      </c>
      <c r="F8" s="22"/>
      <c r="G8" s="23"/>
      <c r="H8" s="17" t="str">
        <f t="shared" si="0"/>
        <v/>
      </c>
      <c r="I8" s="18" t="str">
        <f t="shared" si="1"/>
        <v/>
      </c>
    </row>
    <row r="9" spans="1:9" x14ac:dyDescent="0.25">
      <c r="A9" s="24" t="s">
        <v>26</v>
      </c>
      <c r="B9" s="25" t="s">
        <v>45</v>
      </c>
      <c r="C9" s="14" t="s">
        <v>5</v>
      </c>
      <c r="D9" s="15">
        <v>1500</v>
      </c>
      <c r="E9" s="16">
        <v>88.15</v>
      </c>
      <c r="F9" s="22"/>
      <c r="G9" s="23"/>
      <c r="H9" s="17" t="str">
        <f t="shared" si="0"/>
        <v/>
      </c>
      <c r="I9" s="18" t="str">
        <f t="shared" si="1"/>
        <v/>
      </c>
    </row>
    <row r="10" spans="1:9" x14ac:dyDescent="0.25">
      <c r="A10" s="24" t="s">
        <v>27</v>
      </c>
      <c r="B10" s="25" t="s">
        <v>45</v>
      </c>
      <c r="C10" s="14" t="s">
        <v>5</v>
      </c>
      <c r="D10" s="15">
        <v>800</v>
      </c>
      <c r="E10" s="16">
        <v>88.15</v>
      </c>
      <c r="F10" s="22"/>
      <c r="G10" s="23"/>
      <c r="H10" s="17" t="str">
        <f t="shared" si="0"/>
        <v/>
      </c>
      <c r="I10" s="18" t="str">
        <f t="shared" si="1"/>
        <v/>
      </c>
    </row>
    <row r="11" spans="1:9" x14ac:dyDescent="0.25">
      <c r="A11" s="26" t="s">
        <v>28</v>
      </c>
      <c r="B11" s="27" t="s">
        <v>62</v>
      </c>
      <c r="C11" s="14" t="s">
        <v>5</v>
      </c>
      <c r="D11" s="15">
        <v>500</v>
      </c>
      <c r="E11" s="16">
        <v>79.55</v>
      </c>
      <c r="F11" s="22"/>
      <c r="G11" s="23"/>
      <c r="H11" s="17" t="str">
        <f t="shared" si="0"/>
        <v/>
      </c>
      <c r="I11" s="18" t="str">
        <f t="shared" si="1"/>
        <v/>
      </c>
    </row>
    <row r="12" spans="1:9" x14ac:dyDescent="0.25">
      <c r="A12" s="26" t="s">
        <v>29</v>
      </c>
      <c r="B12" s="27" t="s">
        <v>50</v>
      </c>
      <c r="C12" s="14" t="s">
        <v>5</v>
      </c>
      <c r="D12" s="15">
        <v>2000</v>
      </c>
      <c r="E12" s="16">
        <v>79.55</v>
      </c>
      <c r="F12" s="22"/>
      <c r="G12" s="23"/>
      <c r="H12" s="17" t="str">
        <f t="shared" si="0"/>
        <v/>
      </c>
      <c r="I12" s="18" t="str">
        <f t="shared" si="1"/>
        <v/>
      </c>
    </row>
    <row r="13" spans="1:9" x14ac:dyDescent="0.25">
      <c r="A13" s="28" t="s">
        <v>30</v>
      </c>
      <c r="B13" s="27" t="s">
        <v>50</v>
      </c>
      <c r="C13" s="14" t="s">
        <v>5</v>
      </c>
      <c r="D13" s="15">
        <v>700</v>
      </c>
      <c r="E13" s="16">
        <v>79.55</v>
      </c>
      <c r="F13" s="22"/>
      <c r="G13" s="23"/>
      <c r="H13" s="17" t="str">
        <f t="shared" si="0"/>
        <v/>
      </c>
      <c r="I13" s="18" t="str">
        <f t="shared" si="1"/>
        <v/>
      </c>
    </row>
    <row r="14" spans="1:9" ht="24" x14ac:dyDescent="0.25">
      <c r="A14" s="26" t="s">
        <v>31</v>
      </c>
      <c r="B14" s="27" t="s">
        <v>58</v>
      </c>
      <c r="C14" s="14" t="s">
        <v>5</v>
      </c>
      <c r="D14" s="15">
        <v>3000</v>
      </c>
      <c r="E14" s="16">
        <v>59.75</v>
      </c>
      <c r="F14" s="22"/>
      <c r="G14" s="23"/>
      <c r="H14" s="17" t="str">
        <f t="shared" si="0"/>
        <v/>
      </c>
      <c r="I14" s="18" t="str">
        <f t="shared" si="1"/>
        <v/>
      </c>
    </row>
    <row r="15" spans="1:9" ht="24" x14ac:dyDescent="0.25">
      <c r="A15" s="28" t="s">
        <v>32</v>
      </c>
      <c r="B15" s="27" t="s">
        <v>58</v>
      </c>
      <c r="C15" s="14" t="s">
        <v>5</v>
      </c>
      <c r="D15" s="15">
        <v>1500</v>
      </c>
      <c r="E15" s="16">
        <v>59.75</v>
      </c>
      <c r="F15" s="22"/>
      <c r="G15" s="23"/>
      <c r="H15" s="17" t="str">
        <f t="shared" si="0"/>
        <v/>
      </c>
      <c r="I15" s="18" t="str">
        <f t="shared" si="1"/>
        <v/>
      </c>
    </row>
    <row r="16" spans="1:9" x14ac:dyDescent="0.25">
      <c r="A16" s="28" t="s">
        <v>33</v>
      </c>
      <c r="B16" s="27" t="s">
        <v>57</v>
      </c>
      <c r="C16" s="14" t="s">
        <v>5</v>
      </c>
      <c r="D16" s="29">
        <v>500</v>
      </c>
      <c r="E16" s="16">
        <v>117.35</v>
      </c>
      <c r="F16" s="22"/>
      <c r="G16" s="23"/>
      <c r="H16" s="17" t="str">
        <f t="shared" si="0"/>
        <v/>
      </c>
      <c r="I16" s="18" t="str">
        <f t="shared" si="1"/>
        <v/>
      </c>
    </row>
    <row r="17" spans="1:9" ht="24" x14ac:dyDescent="0.25">
      <c r="A17" s="28" t="s">
        <v>34</v>
      </c>
      <c r="B17" s="27" t="s">
        <v>58</v>
      </c>
      <c r="C17" s="14" t="s">
        <v>5</v>
      </c>
      <c r="D17" s="29">
        <v>1000</v>
      </c>
      <c r="E17" s="16">
        <v>59.75</v>
      </c>
      <c r="F17" s="22"/>
      <c r="G17" s="23"/>
      <c r="H17" s="17" t="str">
        <f t="shared" si="0"/>
        <v/>
      </c>
      <c r="I17" s="18" t="str">
        <f t="shared" si="1"/>
        <v/>
      </c>
    </row>
    <row r="18" spans="1:9" x14ac:dyDescent="0.25">
      <c r="A18" s="28" t="s">
        <v>35</v>
      </c>
      <c r="B18" s="28" t="s">
        <v>46</v>
      </c>
      <c r="C18" s="14" t="s">
        <v>5</v>
      </c>
      <c r="D18" s="29">
        <v>700</v>
      </c>
      <c r="E18" s="16">
        <v>88.15</v>
      </c>
      <c r="F18" s="22"/>
      <c r="G18" s="23"/>
      <c r="H18" s="17" t="str">
        <f t="shared" si="0"/>
        <v/>
      </c>
      <c r="I18" s="18" t="str">
        <f t="shared" si="1"/>
        <v/>
      </c>
    </row>
    <row r="19" spans="1:9" x14ac:dyDescent="0.25">
      <c r="A19" s="28" t="s">
        <v>36</v>
      </c>
      <c r="B19" s="28" t="s">
        <v>46</v>
      </c>
      <c r="C19" s="14" t="s">
        <v>5</v>
      </c>
      <c r="D19" s="29">
        <v>1000</v>
      </c>
      <c r="E19" s="16">
        <v>88.15</v>
      </c>
      <c r="F19" s="22"/>
      <c r="G19" s="23"/>
      <c r="H19" s="17" t="str">
        <f t="shared" si="0"/>
        <v/>
      </c>
      <c r="I19" s="18" t="str">
        <f t="shared" si="1"/>
        <v/>
      </c>
    </row>
    <row r="20" spans="1:9" x14ac:dyDescent="0.25">
      <c r="A20" s="39" t="s">
        <v>7</v>
      </c>
      <c r="B20" s="40"/>
      <c r="C20" s="41"/>
      <c r="D20" s="41"/>
      <c r="E20" s="41"/>
      <c r="F20" s="41"/>
      <c r="G20" s="41"/>
      <c r="H20" s="41"/>
      <c r="I20" s="18" t="str">
        <f>IF(I6="","",SUM(I6:I19))</f>
        <v/>
      </c>
    </row>
  </sheetData>
  <sheetProtection algorithmName="SHA-512" hashValue="ABsE0g/uMBQNeTzDI298lHvpzHUIsIld1fN9JWWz12o9D/Cdmn5q19lTzMxlk6IgEE4mFlZWufvQl8L8a1LHag==" saltValue="4AGRJ3wzvNPUBOdLr4nq1g==" spinCount="100000" sheet="1" objects="1" scenarios="1"/>
  <mergeCells count="2">
    <mergeCell ref="C3:I3"/>
    <mergeCell ref="A20:H2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26B3B-2BDF-4084-884D-78A03B2009E8}">
  <dimension ref="A1:I11"/>
  <sheetViews>
    <sheetView workbookViewId="0">
      <selection activeCell="D33" sqref="D33"/>
    </sheetView>
  </sheetViews>
  <sheetFormatPr defaultColWidth="8.7109375" defaultRowHeight="15" x14ac:dyDescent="0.25"/>
  <cols>
    <col min="1" max="1" width="39.42578125" bestFit="1" customWidth="1"/>
    <col min="2" max="2" width="38.28515625" bestFit="1" customWidth="1"/>
    <col min="5" max="5" width="14.85546875" bestFit="1" customWidth="1"/>
    <col min="6" max="6" width="13.42578125" customWidth="1"/>
    <col min="7" max="7" width="11.28515625" customWidth="1"/>
    <col min="8" max="8" width="14.42578125" customWidth="1"/>
    <col min="9" max="9" width="20" customWidth="1"/>
  </cols>
  <sheetData>
    <row r="1" spans="1:9" x14ac:dyDescent="0.25">
      <c r="A1" s="1" t="s">
        <v>38</v>
      </c>
      <c r="B1" s="1"/>
    </row>
    <row r="3" spans="1:9" x14ac:dyDescent="0.25">
      <c r="A3" s="2" t="s">
        <v>1</v>
      </c>
      <c r="B3" s="3"/>
      <c r="C3" s="36"/>
      <c r="D3" s="37"/>
      <c r="E3" s="37"/>
      <c r="F3" s="37"/>
      <c r="G3" s="37"/>
      <c r="H3" s="37"/>
      <c r="I3" s="38"/>
    </row>
    <row r="4" spans="1:9" ht="48" x14ac:dyDescent="0.25">
      <c r="A4" s="4" t="s">
        <v>2</v>
      </c>
      <c r="B4" s="4"/>
      <c r="C4" s="4" t="s">
        <v>3</v>
      </c>
      <c r="D4" s="5" t="s">
        <v>22</v>
      </c>
      <c r="E4" s="4" t="s">
        <v>8</v>
      </c>
      <c r="F4" s="4" t="s">
        <v>9</v>
      </c>
      <c r="G4" s="4" t="s">
        <v>10</v>
      </c>
      <c r="H4" s="4" t="s">
        <v>11</v>
      </c>
      <c r="I4" s="35" t="s">
        <v>69</v>
      </c>
    </row>
    <row r="5" spans="1:9" x14ac:dyDescent="0.25">
      <c r="A5" s="6" t="s">
        <v>4</v>
      </c>
      <c r="B5" s="6" t="s">
        <v>44</v>
      </c>
      <c r="C5" s="7"/>
      <c r="D5" s="8"/>
      <c r="E5" s="9"/>
      <c r="F5" s="9"/>
      <c r="G5" s="10"/>
      <c r="H5" s="9"/>
      <c r="I5" s="11"/>
    </row>
    <row r="6" spans="1:9" x14ac:dyDescent="0.25">
      <c r="A6" s="12" t="s">
        <v>63</v>
      </c>
      <c r="B6" s="20" t="s">
        <v>64</v>
      </c>
      <c r="C6" s="14" t="s">
        <v>5</v>
      </c>
      <c r="D6" s="15">
        <v>1300</v>
      </c>
      <c r="E6" s="16">
        <v>104.65</v>
      </c>
      <c r="F6" s="22"/>
      <c r="G6" s="23"/>
      <c r="H6" s="17" t="str">
        <f t="shared" ref="H6:H10" si="0">IF(F6="","",AVERAGE(F6:G6))</f>
        <v/>
      </c>
      <c r="I6" s="18" t="str">
        <f>IF(H6="","",D6*H6)</f>
        <v/>
      </c>
    </row>
    <row r="7" spans="1:9" x14ac:dyDescent="0.25">
      <c r="A7" s="19" t="s">
        <v>39</v>
      </c>
      <c r="B7" s="20" t="s">
        <v>59</v>
      </c>
      <c r="C7" s="14" t="s">
        <v>5</v>
      </c>
      <c r="D7" s="15">
        <v>1300</v>
      </c>
      <c r="E7" s="16">
        <v>79.55</v>
      </c>
      <c r="F7" s="22"/>
      <c r="G7" s="23"/>
      <c r="H7" s="17" t="str">
        <f t="shared" si="0"/>
        <v/>
      </c>
      <c r="I7" s="18" t="str">
        <f t="shared" ref="I7:I10" si="1">IF(H7="","",D7*H7)</f>
        <v/>
      </c>
    </row>
    <row r="8" spans="1:9" x14ac:dyDescent="0.25">
      <c r="A8" s="19" t="s">
        <v>65</v>
      </c>
      <c r="B8" s="21" t="s">
        <v>67</v>
      </c>
      <c r="C8" s="14" t="s">
        <v>5</v>
      </c>
      <c r="D8" s="15">
        <v>1300</v>
      </c>
      <c r="E8" s="16">
        <v>67.400000000000006</v>
      </c>
      <c r="F8" s="22"/>
      <c r="G8" s="23"/>
      <c r="H8" s="17" t="str">
        <f t="shared" si="0"/>
        <v/>
      </c>
      <c r="I8" s="18" t="str">
        <f t="shared" si="1"/>
        <v/>
      </c>
    </row>
    <row r="9" spans="1:9" x14ac:dyDescent="0.25">
      <c r="A9" s="12" t="s">
        <v>53</v>
      </c>
      <c r="B9" s="13" t="s">
        <v>60</v>
      </c>
      <c r="C9" s="14" t="s">
        <v>5</v>
      </c>
      <c r="D9" s="15">
        <v>2600</v>
      </c>
      <c r="E9" s="16">
        <v>59.75</v>
      </c>
      <c r="F9" s="22"/>
      <c r="G9" s="23"/>
      <c r="H9" s="17" t="str">
        <f t="shared" si="0"/>
        <v/>
      </c>
      <c r="I9" s="18" t="str">
        <f t="shared" si="1"/>
        <v/>
      </c>
    </row>
    <row r="10" spans="1:9" x14ac:dyDescent="0.25">
      <c r="A10" s="19" t="s">
        <v>40</v>
      </c>
      <c r="B10" s="25" t="s">
        <v>61</v>
      </c>
      <c r="C10" s="14" t="s">
        <v>5</v>
      </c>
      <c r="D10" s="15">
        <v>2600</v>
      </c>
      <c r="E10" s="16">
        <v>54.75</v>
      </c>
      <c r="F10" s="22"/>
      <c r="G10" s="23"/>
      <c r="H10" s="17" t="str">
        <f t="shared" si="0"/>
        <v/>
      </c>
      <c r="I10" s="18" t="str">
        <f t="shared" si="1"/>
        <v/>
      </c>
    </row>
    <row r="11" spans="1:9" x14ac:dyDescent="0.25">
      <c r="A11" s="39" t="s">
        <v>7</v>
      </c>
      <c r="B11" s="40"/>
      <c r="C11" s="41"/>
      <c r="D11" s="41"/>
      <c r="E11" s="41"/>
      <c r="F11" s="41"/>
      <c r="G11" s="41"/>
      <c r="H11" s="41"/>
      <c r="I11" s="18" t="str">
        <f>IF(I6="","",SUM(I6:I10))</f>
        <v/>
      </c>
    </row>
  </sheetData>
  <sheetProtection algorithmName="SHA-512" hashValue="/kd6mxQfu2lsIKNninqBq0l3QTv7XHSh6tO9zuiFwh685J0vvdHCPEf/jyKmUyF3qk+sUL1KuUoRX2IW7nnOKw==" saltValue="LA4BRrTJR13RVqftmwI68g==" spinCount="100000" sheet="1" objects="1" scenarios="1"/>
  <mergeCells count="2">
    <mergeCell ref="C3:I3"/>
    <mergeCell ref="A11:H1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8959-111B-4295-82BD-04F59DA1FB5C}">
  <dimension ref="A1:I19"/>
  <sheetViews>
    <sheetView workbookViewId="0">
      <selection activeCell="B8" sqref="B8"/>
    </sheetView>
  </sheetViews>
  <sheetFormatPr defaultColWidth="8.7109375" defaultRowHeight="15" x14ac:dyDescent="0.25"/>
  <cols>
    <col min="1" max="1" width="38.28515625" bestFit="1" customWidth="1"/>
    <col min="2" max="2" width="64.85546875" bestFit="1" customWidth="1"/>
    <col min="5" max="5" width="14.85546875" bestFit="1" customWidth="1"/>
    <col min="6" max="6" width="12.85546875" customWidth="1"/>
    <col min="7" max="8" width="12.42578125" customWidth="1"/>
    <col min="9" max="9" width="17.42578125" bestFit="1" customWidth="1"/>
  </cols>
  <sheetData>
    <row r="1" spans="1:9" x14ac:dyDescent="0.25">
      <c r="A1" s="1" t="s">
        <v>68</v>
      </c>
      <c r="B1" s="1"/>
    </row>
    <row r="3" spans="1:9" x14ac:dyDescent="0.25">
      <c r="A3" s="2" t="s">
        <v>1</v>
      </c>
      <c r="B3" s="3"/>
      <c r="C3" s="36"/>
      <c r="D3" s="37"/>
      <c r="E3" s="37"/>
      <c r="F3" s="37"/>
      <c r="G3" s="37"/>
      <c r="H3" s="37"/>
      <c r="I3" s="38"/>
    </row>
    <row r="4" spans="1:9" ht="48" x14ac:dyDescent="0.25">
      <c r="A4" s="4" t="s">
        <v>2</v>
      </c>
      <c r="B4" s="4"/>
      <c r="C4" s="4" t="s">
        <v>3</v>
      </c>
      <c r="D4" s="5" t="s">
        <v>22</v>
      </c>
      <c r="E4" s="4" t="s">
        <v>8</v>
      </c>
      <c r="F4" s="4" t="s">
        <v>9</v>
      </c>
      <c r="G4" s="4" t="s">
        <v>10</v>
      </c>
      <c r="H4" s="4" t="s">
        <v>11</v>
      </c>
      <c r="I4" s="35" t="s">
        <v>69</v>
      </c>
    </row>
    <row r="5" spans="1:9" ht="15.75" thickBot="1" x14ac:dyDescent="0.3">
      <c r="A5" s="6" t="s">
        <v>4</v>
      </c>
      <c r="B5" s="6" t="s">
        <v>44</v>
      </c>
      <c r="C5" s="7"/>
      <c r="D5" s="8"/>
      <c r="E5" s="9"/>
      <c r="F5" s="9"/>
      <c r="G5" s="10"/>
      <c r="H5" s="9"/>
      <c r="I5" s="11"/>
    </row>
    <row r="6" spans="1:9" x14ac:dyDescent="0.25">
      <c r="A6" s="12" t="s">
        <v>41</v>
      </c>
      <c r="B6" s="30" t="s">
        <v>51</v>
      </c>
      <c r="C6" s="14" t="s">
        <v>5</v>
      </c>
      <c r="D6" s="15">
        <v>7200</v>
      </c>
      <c r="E6" s="16">
        <v>79.55</v>
      </c>
      <c r="F6" s="22"/>
      <c r="G6" s="23"/>
      <c r="H6" s="17" t="str">
        <f t="shared" ref="H6:H8" si="0">IF(F6="","",AVERAGE(F6:G6))</f>
        <v/>
      </c>
      <c r="I6" s="18" t="str">
        <f>IF(H6="","",D6*H6)</f>
        <v/>
      </c>
    </row>
    <row r="7" spans="1:9" ht="15.75" thickBot="1" x14ac:dyDescent="0.3">
      <c r="A7" s="19" t="s">
        <v>42</v>
      </c>
      <c r="B7" s="25" t="s">
        <v>52</v>
      </c>
      <c r="C7" s="14" t="s">
        <v>5</v>
      </c>
      <c r="D7" s="15">
        <v>7200</v>
      </c>
      <c r="E7" s="16">
        <v>67.400000000000006</v>
      </c>
      <c r="F7" s="22"/>
      <c r="G7" s="23"/>
      <c r="H7" s="17" t="str">
        <f t="shared" si="0"/>
        <v/>
      </c>
      <c r="I7" s="18" t="str">
        <f t="shared" ref="I7:I8" si="1">IF(H7="","",D7*H7)</f>
        <v/>
      </c>
    </row>
    <row r="8" spans="1:9" x14ac:dyDescent="0.25">
      <c r="A8" s="19" t="s">
        <v>43</v>
      </c>
      <c r="B8" s="30" t="s">
        <v>51</v>
      </c>
      <c r="C8" s="14" t="s">
        <v>5</v>
      </c>
      <c r="D8" s="15">
        <v>3600</v>
      </c>
      <c r="E8" s="16">
        <v>79.55</v>
      </c>
      <c r="F8" s="22"/>
      <c r="G8" s="23"/>
      <c r="H8" s="17" t="str">
        <f t="shared" si="0"/>
        <v/>
      </c>
      <c r="I8" s="18" t="str">
        <f t="shared" si="1"/>
        <v/>
      </c>
    </row>
    <row r="9" spans="1:9" x14ac:dyDescent="0.25">
      <c r="A9" s="39" t="s">
        <v>7</v>
      </c>
      <c r="B9" s="40"/>
      <c r="C9" s="40"/>
      <c r="D9" s="40"/>
      <c r="E9" s="40"/>
      <c r="F9" s="40"/>
      <c r="G9" s="40"/>
      <c r="H9" s="40"/>
      <c r="I9" s="31" t="str">
        <f>IF(I6="","",SUM(I6:I8))</f>
        <v/>
      </c>
    </row>
    <row r="13" spans="1:9" x14ac:dyDescent="0.25">
      <c r="I13" s="32"/>
    </row>
    <row r="14" spans="1:9" x14ac:dyDescent="0.25">
      <c r="I14" s="32"/>
    </row>
    <row r="15" spans="1:9" x14ac:dyDescent="0.25">
      <c r="I15" s="32"/>
    </row>
    <row r="16" spans="1:9" x14ac:dyDescent="0.25">
      <c r="I16" s="32"/>
    </row>
    <row r="17" spans="9:9" x14ac:dyDescent="0.25">
      <c r="I17" s="32"/>
    </row>
    <row r="18" spans="9:9" x14ac:dyDescent="0.25">
      <c r="I18" s="32"/>
    </row>
    <row r="19" spans="9:9" x14ac:dyDescent="0.25">
      <c r="I19" s="32"/>
    </row>
  </sheetData>
  <sheetProtection algorithmName="SHA-512" hashValue="3d/d6/xc4B6vTBsgYpl/9EgEJFNdPwl+nqyBeZ4h3jo39AgE0ZKdP7yD9MnSIDUL0LISybG66LvTypZQqEJASQ==" saltValue="jDBDO6zRBQvya97pPe5dSA==" spinCount="100000" sheet="1" objects="1" scenarios="1"/>
  <mergeCells count="2">
    <mergeCell ref="C3:I3"/>
    <mergeCell ref="A9:H9"/>
  </mergeCells>
  <pageMargins left="0.25" right="0.25" top="0.75" bottom="0.75" header="0.3" footer="0.3"/>
  <pageSetup paperSize="9" orientation="landscape" r:id="rId1"/>
  <rowBreaks count="1" manualBreakCount="1">
    <brk id="18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Perceel 1</vt:lpstr>
      <vt:lpstr>Perceel 2</vt:lpstr>
      <vt:lpstr>Perceel 3</vt:lpstr>
      <vt:lpstr>Perceel 4</vt:lpstr>
      <vt:lpstr>'Perceel 3'!Afdrukbereik</vt:lpstr>
      <vt:lpstr>'Perceel 4'!Afdrukbereik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de Heer</dc:creator>
  <cp:lastModifiedBy>Jose Litjens</cp:lastModifiedBy>
  <dcterms:created xsi:type="dcterms:W3CDTF">2023-11-03T13:58:57Z</dcterms:created>
  <dcterms:modified xsi:type="dcterms:W3CDTF">2024-05-02T12:38:56Z</dcterms:modified>
</cp:coreProperties>
</file>