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procurance.sharepoint.com/sites/Procurance/Gedeelde documenten/General/Opdrachtgevers/Collectie Overijssel/Archiefbeheersysteem 2024/1. Offerteaanvraag/Bijlagen/"/>
    </mc:Choice>
  </mc:AlternateContent>
  <xr:revisionPtr revIDLastSave="167" documentId="8_{B9249372-2415-4B5C-A493-27D885C3E79B}" xr6:coauthVersionLast="47" xr6:coauthVersionMax="47" xr10:uidLastSave="{ADCD8525-BA6B-46AE-8DE1-14719BD4A439}"/>
  <workbookProtection workbookAlgorithmName="SHA-512" workbookHashValue="8Hpll40g0RpoRIh+4OwT/zDwysm8S4FtpH43b3zguAuvF9gV0QcTm4WRAgI0JSA9rT6D4RNUa9RPek4QRyGdUw==" workbookSaltValue="WdQOSyW2NhTj91NQNQlEqg==" workbookSpinCount="100000" lockStructure="1"/>
  <bookViews>
    <workbookView xWindow="25695" yWindow="0" windowWidth="26010" windowHeight="20985" tabRatio="849" xr2:uid="{A7484C5E-049E-46CD-8AA1-0E4C91420186}"/>
  </bookViews>
  <sheets>
    <sheet name="Algemeen" sheetId="2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0" l="1"/>
  <c r="L18" i="20"/>
  <c r="L19" i="20"/>
  <c r="L91" i="20"/>
  <c r="J130" i="20"/>
  <c r="L127" i="20"/>
  <c r="L128" i="20"/>
  <c r="L129" i="20"/>
  <c r="J3" i="20"/>
  <c r="J4" i="20"/>
  <c r="J5" i="20"/>
  <c r="J6" i="20"/>
  <c r="J7" i="20"/>
  <c r="J8" i="20"/>
  <c r="J9" i="20"/>
  <c r="J10" i="20"/>
  <c r="J11" i="20"/>
  <c r="J12" i="20"/>
  <c r="J13" i="20"/>
  <c r="J14" i="20"/>
  <c r="J15" i="20"/>
  <c r="J16" i="20"/>
  <c r="J17" i="20"/>
  <c r="J18" i="20"/>
  <c r="J19" i="20"/>
  <c r="J20" i="20"/>
  <c r="J21" i="20"/>
  <c r="J22" i="20"/>
  <c r="J23" i="20"/>
  <c r="J24" i="20"/>
  <c r="J25" i="20"/>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102" i="20"/>
  <c r="J103" i="20"/>
  <c r="L103" i="20" s="1"/>
  <c r="J104" i="20"/>
  <c r="L104" i="20" s="1"/>
  <c r="J105" i="20"/>
  <c r="J106" i="20"/>
  <c r="J107" i="20"/>
  <c r="J108" i="20"/>
  <c r="L108" i="20" s="1"/>
  <c r="J109" i="20"/>
  <c r="J110" i="20"/>
  <c r="L110" i="20" s="1"/>
  <c r="J111" i="20"/>
  <c r="J112" i="20"/>
  <c r="J113" i="20"/>
  <c r="J114" i="20"/>
  <c r="J115" i="20"/>
  <c r="L115" i="20" s="1"/>
  <c r="J116" i="20"/>
  <c r="L116" i="20" s="1"/>
  <c r="J117" i="20"/>
  <c r="J118" i="20"/>
  <c r="J119" i="20"/>
  <c r="J120" i="20"/>
  <c r="L120" i="20" s="1"/>
  <c r="J121" i="20"/>
  <c r="J122" i="20"/>
  <c r="L122" i="20" s="1"/>
  <c r="J123" i="20"/>
  <c r="J124" i="20"/>
  <c r="J125" i="20"/>
  <c r="J126" i="20"/>
  <c r="J127" i="20"/>
  <c r="J2" i="20"/>
  <c r="L112" i="20"/>
  <c r="L113" i="20"/>
  <c r="L114" i="20"/>
  <c r="L118" i="20"/>
  <c r="L119" i="20"/>
  <c r="L124" i="20"/>
  <c r="L125" i="20"/>
  <c r="L126" i="20"/>
  <c r="L106" i="20"/>
  <c r="L107" i="20"/>
  <c r="L109" i="20"/>
  <c r="L121" i="20"/>
  <c r="L102" i="20"/>
  <c r="L105" i="20"/>
  <c r="L111" i="20"/>
  <c r="L117" i="20"/>
  <c r="L123" i="20"/>
  <c r="L10" i="20" l="1"/>
  <c r="L3" i="20" l="1"/>
  <c r="L4" i="20"/>
  <c r="L5" i="20"/>
  <c r="L6" i="20"/>
  <c r="L7" i="20"/>
  <c r="L8" i="20"/>
  <c r="L9" i="20"/>
  <c r="L11" i="20"/>
  <c r="L12" i="20"/>
  <c r="L13" i="20"/>
  <c r="L14" i="20"/>
  <c r="L15" i="20"/>
  <c r="L16"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68" i="20"/>
  <c r="L69" i="20"/>
  <c r="L70" i="20"/>
  <c r="L71" i="20"/>
  <c r="L72" i="20"/>
  <c r="L73" i="20"/>
  <c r="L74" i="20"/>
  <c r="L75" i="20"/>
  <c r="L76" i="20"/>
  <c r="L77" i="20"/>
  <c r="L78" i="20"/>
  <c r="L79" i="20"/>
  <c r="L80" i="20"/>
  <c r="L81" i="20"/>
  <c r="L82" i="20"/>
  <c r="L83" i="20"/>
  <c r="L84" i="20"/>
  <c r="L85" i="20"/>
  <c r="L86" i="20"/>
  <c r="L87" i="20"/>
  <c r="L88" i="20"/>
  <c r="L89" i="20"/>
  <c r="L90" i="20"/>
  <c r="L92" i="20"/>
  <c r="L93" i="20"/>
  <c r="L94" i="20"/>
  <c r="L95" i="20"/>
  <c r="L96" i="20"/>
  <c r="L97" i="20"/>
  <c r="L98" i="20"/>
  <c r="L99" i="20"/>
  <c r="L100" i="20"/>
  <c r="L101" i="20"/>
  <c r="L2" i="20"/>
  <c r="L130" i="20" l="1"/>
  <c r="L133" i="20" s="1"/>
</calcChain>
</file>

<file path=xl/sharedStrings.xml><?xml version="1.0" encoding="utf-8"?>
<sst xmlns="http://schemas.openxmlformats.org/spreadsheetml/2006/main" count="1036" uniqueCount="342">
  <si>
    <t>Hoofdstuk</t>
  </si>
  <si>
    <t>Paragraaf</t>
  </si>
  <si>
    <t>Referentiecomponent</t>
  </si>
  <si>
    <t>Functie</t>
  </si>
  <si>
    <t>1.</t>
  </si>
  <si>
    <t>Wervingscomponent</t>
  </si>
  <si>
    <t>Dossiervorming</t>
  </si>
  <si>
    <t>2.</t>
  </si>
  <si>
    <t>Dataopname component</t>
  </si>
  <si>
    <t>Ingestion</t>
  </si>
  <si>
    <t>3.</t>
  </si>
  <si>
    <t>4.</t>
  </si>
  <si>
    <t>Opslag</t>
  </si>
  <si>
    <t>5.</t>
  </si>
  <si>
    <t>6.</t>
  </si>
  <si>
    <t>Magazijnbeheer component</t>
  </si>
  <si>
    <t>Bruikleen</t>
  </si>
  <si>
    <t>7.</t>
  </si>
  <si>
    <t>Metadatabeheer component</t>
  </si>
  <si>
    <t>Beschrijving</t>
  </si>
  <si>
    <t>Registratie toegangs- en gebruikersrecht</t>
  </si>
  <si>
    <t>8.</t>
  </si>
  <si>
    <t>Transformatie</t>
  </si>
  <si>
    <t>Voorbereiden publicatie</t>
  </si>
  <si>
    <t>9.</t>
  </si>
  <si>
    <t>Informatieleveringpunt</t>
  </si>
  <si>
    <t>Ophalen</t>
  </si>
  <si>
    <t>Vinden</t>
  </si>
  <si>
    <t>Filtering</t>
  </si>
  <si>
    <t>10.</t>
  </si>
  <si>
    <t>11.</t>
  </si>
  <si>
    <t>M2M interactie</t>
  </si>
  <si>
    <t>Nr.</t>
  </si>
  <si>
    <t>Beschrijving User Story</t>
  </si>
  <si>
    <t>Omgeving</t>
  </si>
  <si>
    <t>Eis/ Wens</t>
  </si>
  <si>
    <t>0.</t>
  </si>
  <si>
    <t>Algemeen</t>
  </si>
  <si>
    <t>Zoeken in het systeem voor interne gebruikers</t>
  </si>
  <si>
    <t>CBS</t>
  </si>
  <si>
    <t>Het systeem biedt de mogelijkheid om uit verschillende resultaatweergaven te kiezen. Bijvoorbeeld een tabel- of lijstvorm, galerijweergave en kaartweergave waarbij op velden gesorteerd en gefilterd kan worden om het resultaat te verfijnen.</t>
  </si>
  <si>
    <t>Wens</t>
  </si>
  <si>
    <t>Het systeem ondersteunt zoeken gebaseerd op Elastic Search.</t>
  </si>
  <si>
    <t>CBS/Raadpleegomgeving</t>
  </si>
  <si>
    <t>Update en synchronisatie</t>
  </si>
  <si>
    <t>Raadpleegomgeving</t>
  </si>
  <si>
    <t>Integratie functionaliteiten</t>
  </si>
  <si>
    <t>Code</t>
  </si>
  <si>
    <t>Het systeem biedt de mogelijkheid om gegevens over afstoting vast te leggen op basis van een bij de inrichting van het systeem nader te specificeren metadataschema</t>
  </si>
  <si>
    <t>Informatieobjecten beheer</t>
  </si>
  <si>
    <t>Het systeem ondersteunt het aanmaken en wijzigen van printsjablonen voor het maken van etiketten.</t>
  </si>
  <si>
    <t>De interne gebruiker kan een analoog informatieobject of containerentiteit de status "vermissing" geven. Bij een vermissing kan de gebruiker een aantal basisgegevens over de vermissing opgeven.</t>
  </si>
  <si>
    <t>Het systeem biedt de mogelijkheid om analoge informatieobjecten koppelen aan de entiteit container. Om deze vervolgens een vindplaats toe te kennen.</t>
  </si>
  <si>
    <t xml:space="preserve">Het systeem biedt de mogelijkheid om parameters van containerentiteiten (containersoorten) vast te leggen. </t>
  </si>
  <si>
    <t xml:space="preserve">Het systeem biedt de mogelijkheid om depotentiteiten zelf aan te maken en te beheren door een applicatiebeheerder. </t>
  </si>
  <si>
    <t>Het systeem biedt de mogelijkheid om volumeberekeningen op basis van een combinatie van de parameters van depotentiteiten en containerentiteiten te maken zodat bezet volume en vrije ruimte wordt berekend.</t>
  </si>
  <si>
    <t>wens</t>
  </si>
  <si>
    <t>Mogelijkheid tot bijhouden bruikleenadministratie (metadatavelden: tentoonstelling, contactpersoon, status, datum, adres).</t>
  </si>
  <si>
    <t>Specificaties van hergebruik (uitleningen/ bruikleen) kunnen worden vastgelegd in het systeem in relatie tot het informatieobject.</t>
  </si>
  <si>
    <t>Preservering Fysieke Stukken</t>
  </si>
  <si>
    <t>Het systeem ondersteunt het vastleggen van gegevens t.b.v. conserveren en restaureren. Denk aan: algemene conserverings- en restauratiegegevens, belichtingsregistratie en conditieregistratie. Dit is flexibel in te richten.</t>
  </si>
  <si>
    <t>Aan een materiaalsoort kunnen specifieke depots met bepaalde eigenschappen worden gekoppeld (bewaarcondities)</t>
  </si>
  <si>
    <t>Conserveringmetadata kunnen aan depotentiteiten en analoge informatieobjecten worden gekoppeld.</t>
  </si>
  <si>
    <t>De schaderegistratie moet zowel per individueel informatieobject als in reeksen/blokken mogelijk zijn</t>
  </si>
  <si>
    <t>De interne gebruiker kan informatieobjecten, per stuk of in serie aan een werkset koppelen op basis van specifieke eigenschappen</t>
  </si>
  <si>
    <t>Het systeem biedt de mogelijkheid om een of meerdere (Word, PDF, Excel, jpeg) documenten te koppelen aan conservering en restauratie metadata</t>
  </si>
  <si>
    <t>Het systeem biedt de mogelijkheid om in geval van een analoog informatieobject naast registratie van de lichtbelasting ook berekeningen uit te kunnen voeren op basis van de belastbaarheid, de ISO waarde en de ingevoerde lichturen.</t>
  </si>
  <si>
    <t xml:space="preserve">Het systeem biedt de mogelijkheid om de inrichtingsmogelijkheden (datamodel, entiteiten, velden, relaties) zelf uit te voeren en te wijzigen door specifieke gebruikersgroepen. </t>
  </si>
  <si>
    <t>Het systeem biedt validatiemogelijkheden voor velden, zoals het controleren op geldigheid van datums, numerieke waarden binnen een bereik.</t>
  </si>
  <si>
    <t>Het systeem ondersteunt het toevoegen van metadataschema's voor persoonsbeschrijvingen, tenminste RiC en PiCo.</t>
  </si>
  <si>
    <t>Het systeem ondersteunt het beheer van beschrijvingen van archieven op basis van tenminste ISAD (G), ISAAR (CPF), ISDIAH, ISDF</t>
  </si>
  <si>
    <t>Het systeem ondersteunt het beheer van beschrijvingen van beeld- en audiovisueel materiaal op basis van tenminste DublinCore, Spectrum, GABOS</t>
  </si>
  <si>
    <t>Het systeem ondersteunt het beheer van beschrijvingen van bibliotheekobjecten op basis van MARC21.</t>
  </si>
  <si>
    <t>Het systeem ondersteunt de mogelijkheid om werksets aan te maken, te verwijderen en aan te passen. (Een werkset is een selectie van informatieobjecten ten behoeve van bewerking)</t>
  </si>
  <si>
    <t>Het systeem ondersteunt de mogelijkheid om een werkset toe te wijzen aan alle interne gebruikers, een beperkte groep interne gebruikers of een enkele interne gebruiker.</t>
  </si>
  <si>
    <t>Resultaten van een zoekvraag kunnen als werkset opgeslagen worden.</t>
  </si>
  <si>
    <t>Het systeem ondersteunt het beschrijven en selecteren van fragmenten van AV materiaal in combinatie met gebruik van interne viewer</t>
  </si>
  <si>
    <t>Bulkverwerkingen kunnen worden teruggedraaid.</t>
  </si>
  <si>
    <t>Het systeem biedt de mogelijkheid om bestaande informatieobjecten te updaten met behulp van een import.</t>
  </si>
  <si>
    <t>Het systeem biedt de mogelijkheid om exportprofielen op te stellen op basis van velden en veldcombinaties.</t>
  </si>
  <si>
    <t>Het systeem ondersteunt voor export een aantal standaardprofielen, tenminste export in EAD, A2A, PiCo en MARC21</t>
  </si>
  <si>
    <t>Het systeem kan automatisch de auteursrechtelijke status genereren op basis van creatiedatum of een combinatie van creatie- en overlijdensdatum van de maker. De opdrachtgever kan hierbij zelf de parameters bepalen.</t>
  </si>
  <si>
    <t>Het systeem ondersteunt het toevoegen van tenminste punten, lijnen en polygonen</t>
  </si>
  <si>
    <t>Het systeem ondersteunt kaartweergave van informatieobjecten met punten</t>
  </si>
  <si>
    <t>Het systeem ondersteunt kaartweergave van informatieobjecten met lijnen en polygonen</t>
  </si>
  <si>
    <t>Het systeem biedt een geocodeerfunctionaliteit tenminste op basis van adres.</t>
  </si>
  <si>
    <t>Het CBS ondersteunt de mogelijkheid om metadata te selecteren en transformeren ter voorbereiding van publicatie in RDF.</t>
  </si>
  <si>
    <t>Het systeem ondersteunt de IIIF image API</t>
  </si>
  <si>
    <t>Het systeem ondersteunt de IIIF Presentation API</t>
  </si>
  <si>
    <t>Het systeem ondersteunt de IIIF content search API, voor onder andere het doorzoeken van transcripties</t>
  </si>
  <si>
    <t>Presentation Manifests kunnen met het systeem ter beschikking worden gesteld aan derden</t>
  </si>
  <si>
    <t>De API biedt de mogelijkheid om data op te vragen via een SQL select statement.</t>
  </si>
  <si>
    <t xml:space="preserve">De zoekmachine van het systeem werkt met behulp van elastic search. </t>
  </si>
  <si>
    <t>Het systeem moet de mogelijkheid bieden om objecten te verkennen op basis van een chronologische tijdlijn, waarbij externe gebruikers kunnen in- en uitzoomen om specifieke perioden te bekijken.</t>
  </si>
  <si>
    <t>Het systeem ondersteunt het downloaden van een volledige inventaris als PDF. Deze wordt on the fly gegenereerd.</t>
  </si>
  <si>
    <t>De kaartviewer ondersteunt tiled zoom of een vergelijkbare technologie</t>
  </si>
  <si>
    <t>Het is mogelijk om geogerefereerde kaarten op een kaart weer te geven.</t>
  </si>
  <si>
    <t>Op de kaart moeten polygonen, lijnen en punten getoond kunnen worden.</t>
  </si>
  <si>
    <t>Het systeem ondersteunt het weergeven van verschillende kaartlagen.</t>
  </si>
  <si>
    <t>Als de kaart veel gegevens moet verwerken, moet deze schaalbaar zijn om een soepele gebruikerservaring te bieden, zelfs bij een groot aantal punten of gebieden.</t>
  </si>
  <si>
    <t>De viewers ondersteunen two page view</t>
  </si>
  <si>
    <t>In de IIIF-viewer kunnen transcripties zichtbaar worden gemaakt.</t>
  </si>
  <si>
    <t>De viewers bieden voor het downloaden de mogelijkheid een keuze te maken in kwaliteit/grootte van het te downloaden digitale informatieobject</t>
  </si>
  <si>
    <t>De viewers ondersteunen afdrukken van bestandsformaat PDF</t>
  </si>
  <si>
    <t>De viewers ondersteunen het maken van uitsnedes, die kunnen worden opgeslagen in .jpg formaat</t>
  </si>
  <si>
    <t>Externe gebruikers kunnen hun online account resetten door middel van wachtwoordherstel.</t>
  </si>
  <si>
    <t>De toegang tot informatieobjecten waarvoor externe gebruikers zijn geautoriseerd kan worden uitgebreid met de mogelijkheid tot download.</t>
  </si>
  <si>
    <t>Het systeem ondersteunt het toezenden van digitale informatieobjecten die niet direct zichtbaar mogen zijn op de website maar wel aan aanvragers voor eigen gebruik geleverd mogen worden.</t>
  </si>
  <si>
    <t>Het SPARQL Endpoint moet SPARQL-queryfuncties voor het opvragen van gegevens ondersteunen, waaronder SELECT, CONSTRUCT, DESCRIBE en ASK, om complexe en geavanceerde zoekopdrachten mogelijk te maken.</t>
  </si>
  <si>
    <t>Het SPARQL Endpoint moet verschillende formaten ondersteunen voor de resultaten, zoals RDF/XML, XML, Turtle, N-Triples, JSON(-LD), CSV</t>
  </si>
  <si>
    <t>Geen limiet aan aantal filters voor zoekresultaten</t>
  </si>
  <si>
    <t>Het systeem biedt de mogelijkheid tot het maken van een afspraak voor bezoek aan studiezaal, gecombineerd met het aanvragen van informatieobjecten</t>
  </si>
  <si>
    <t>Workflow en procesondersteuning</t>
  </si>
  <si>
    <t>DataWareHouse Component</t>
  </si>
  <si>
    <t xml:space="preserve">Rapportages kunnen periodiek worden aangeboden aan een analysetool via export/import. </t>
  </si>
  <si>
    <t>Data uit het CBS is rechtstreeks te koppelen aan MS Power BI via een API-key.</t>
  </si>
  <si>
    <t>KPI berekening</t>
  </si>
  <si>
    <t>De datum dat een rapportage wordt gegenereerd, wordt standaard gelogd in de rapportage zelf.</t>
  </si>
  <si>
    <t>Rapporten kunnen gegenereerd worden voor tijdsperiodes in het verleden</t>
  </si>
  <si>
    <t xml:space="preserve">Tot 5 jaar terug. </t>
  </si>
  <si>
    <t xml:space="preserve">Rapportages kunnen ook over verschillende tabellen worden gegenereerd. Hiermee worden relaties ook getoond. </t>
  </si>
  <si>
    <t>Systeembeheer</t>
  </si>
  <si>
    <t>Het systeem ondersteunt Single Sign-On.</t>
  </si>
  <si>
    <t>Privacy</t>
  </si>
  <si>
    <t xml:space="preserve">Als een extern gebruikersaccount bepaalde tijd ongebruikt is, wordt een e-mail naar de externe gebruiker gestuurd met de vraag om in te loggen als die wil dat het account blijft bestaan. </t>
  </si>
  <si>
    <t xml:space="preserve">Het systeem biedt de mogelijkheid om binnen het registratiesysteem van externe gebruikers parameters in te stellen m.b.t.blokkeren accounts bij inactiviteit </t>
  </si>
  <si>
    <t>Gebruikersinteractie</t>
  </si>
  <si>
    <t>0.1.4</t>
  </si>
  <si>
    <t>0.1.5</t>
  </si>
  <si>
    <t>0.5.1</t>
  </si>
  <si>
    <t>1.1.2</t>
  </si>
  <si>
    <t>4.1.2</t>
  </si>
  <si>
    <t>4.1.3</t>
  </si>
  <si>
    <t xml:space="preserve">Het systeem ondersteunt vindplaatshistorie waarin de gegevens als vast- en tijdelijke standplaats en datum van ingang standplaats, worden opgeslagen bij wijziging. </t>
  </si>
  <si>
    <t>7.1.5</t>
  </si>
  <si>
    <t>7.1.11</t>
  </si>
  <si>
    <t>7.1.13</t>
  </si>
  <si>
    <t>7.1.17</t>
  </si>
  <si>
    <t>7.1.18</t>
  </si>
  <si>
    <t>7.1.19</t>
  </si>
  <si>
    <t>7.1.21</t>
  </si>
  <si>
    <t>7.1.22</t>
  </si>
  <si>
    <t>7.1.23</t>
  </si>
  <si>
    <t>7.1.27</t>
  </si>
  <si>
    <t>7.2.1</t>
  </si>
  <si>
    <t xml:space="preserve">8. </t>
  </si>
  <si>
    <t>Een API biedt de mogelijkheid om een minimale set applicatiefuncties uit te voeren.</t>
  </si>
  <si>
    <t xml:space="preserve">Het CBS ondersteunt de mogelijkheid om automatisch een (open) dataset t.b.v. publicatie te genereren op basis van specieke parameters. </t>
  </si>
  <si>
    <t>Het CBS ondersteunt gelijktijdigheid van verschillende publicatieopties voor scans op de raadpleegomgeving</t>
  </si>
  <si>
    <t>Wanneer scans voor publicatie in aanmerking komen, gebeurt dit onder zogenaamde publicatieopties. Publicatieopties voor scans van een informatieobject moeten ten minste zijn: 1) volledige publicatie op de website (met/zonder downloadoptie); 2) alleen inzage binnen het netwerk (op de studiezaal); 3) alleen downloadbaar, maar niet gepubliceerd; of 4) niet te publiceren.</t>
  </si>
  <si>
    <t xml:space="preserve">Het CBS stelt de scans van een informatieobject automatisch beschikbaar voor publicatie op basis van controle voorwaarden die aan datering, openbaarheid en uitleenprioriteit zijn gesteld. </t>
  </si>
  <si>
    <t>8.1.1</t>
  </si>
  <si>
    <t>8.1.4</t>
  </si>
  <si>
    <t>8.2.3</t>
  </si>
  <si>
    <t>8.2.4</t>
  </si>
  <si>
    <t>8.2.6</t>
  </si>
  <si>
    <t>8.2.8</t>
  </si>
  <si>
    <t>H2M gebruikersinterface</t>
  </si>
  <si>
    <t>M2M applicatieinterface</t>
  </si>
  <si>
    <t xml:space="preserve">1. </t>
  </si>
  <si>
    <t xml:space="preserve">Het systeem ondersteunt de mogelijkheid om een relatie te leggen met andere applicaties via API waarbij veldinhoud actief up tot date wordt gehouden. </t>
  </si>
  <si>
    <t xml:space="preserve">Het systeem biedt de mogelijkheid om bij digitaliseringsverzoeken een bericht aan de externe gebruiker/aanvrager te sturen. Hierin staat een verwijzing naar de gepubliceerde informatieobjecten op de publicatiewebsite en een downloadlink naar de gedigitaliseerde informatieobjecten. </t>
  </si>
  <si>
    <t xml:space="preserve">Het systeem kan automatische notificaties en (e-mail) herinneringen sturen naar betrokken interne gebruikers wanneer taken moeten worden uitgevoerd of deadlines naderen. De termijn van notificatie kan door Collectie Overijssel zelf worden bepaald. </t>
  </si>
  <si>
    <t>Collectie Overijssel kan zelf rapportages opstellen en wijzigen op basis van selectie van tabellen en metadatavelden</t>
  </si>
  <si>
    <t>Data die wordt opgehaald voor rapportage komt per periode beschikbaar: per jaar, per maand, per dag.</t>
  </si>
  <si>
    <t>Opbouw rapportage op basis van selectie van gegegevens vanverschillende dimensies: - vestiging - soort collectie - type materiaal - container - vindplaats - openbaarheid - bruikleen - niveau van bruikbaarheid - overheid/particulier</t>
  </si>
  <si>
    <t>Het is mogelijk voor externe gebruiker om account aan te maken vóór eerste fysieke bezoek, zodat stukken op eigen account aangevraagd kunnen worden, ook eerste keer.</t>
  </si>
  <si>
    <t>2.1.5</t>
  </si>
  <si>
    <t>6.1.2</t>
  </si>
  <si>
    <t>6.1.3</t>
  </si>
  <si>
    <t>6.1.5</t>
  </si>
  <si>
    <t>6.1.7</t>
  </si>
  <si>
    <t>6.1.15</t>
  </si>
  <si>
    <t>6.2.1</t>
  </si>
  <si>
    <t>6.2.2</t>
  </si>
  <si>
    <t>6.3.1</t>
  </si>
  <si>
    <t>6.3.2</t>
  </si>
  <si>
    <t>6.3.3</t>
  </si>
  <si>
    <t>6.3.5</t>
  </si>
  <si>
    <t>6.3.6</t>
  </si>
  <si>
    <t>6.3.7</t>
  </si>
  <si>
    <t>6.3.8</t>
  </si>
  <si>
    <t>Het systeem moet automatisch aanvullen van zoektermen bieden voor specifieke termen of vanaf een aantal karakters. Het aantal termen of karakters kan door Collectie Overijssel worden gespecificeerd. Dit om typfouten te verminderen en snellere zoekopdrachten mogelijk maken.</t>
  </si>
  <si>
    <t xml:space="preserve">Afhankelijk van materiaalsoort/collectie verschillend opgebouwde urls, zodat per materiaalsoort/collectie via de Url al informatie wordt opgegeven. </t>
  </si>
  <si>
    <t>Kunnen doorklikken in beschrijving van informatieobject op velden zoals Vervaardiger, Locatie, Naam, etc. (in beeld maar ook elders?). Deze verwijzing geeft vervolgens een overzicht van alle informatie van die betreffende vervaardiger, die  locatie, etc..</t>
  </si>
  <si>
    <t xml:space="preserve">Dossiers met meerdere bestandstypen op bestandsniveau ontsluiten i.v.m. verschillende auteursrechten en/of AVG wetgeving die kan gelden per bestandstypen. </t>
  </si>
  <si>
    <t>Toevoegen van een disclaimer in de aanvraag op basis van type aanvraag (inzage openbaar informatieobject, inzage informatieobject met beperking op openbaarheid, informatieobject met raadpleegbeperking) vanwege AVG, informatieobject waarop auteursrechten rusten en scannen op verzoek.</t>
  </si>
  <si>
    <t>7.1.30</t>
  </si>
  <si>
    <t>16.</t>
  </si>
  <si>
    <t>9.3.2</t>
  </si>
  <si>
    <t>9.3.3</t>
  </si>
  <si>
    <t>10.1.2</t>
  </si>
  <si>
    <t>10.1.5</t>
  </si>
  <si>
    <t>10.1.10</t>
  </si>
  <si>
    <t>10.1.11</t>
  </si>
  <si>
    <t>10.1.12</t>
  </si>
  <si>
    <t>10.1.13</t>
  </si>
  <si>
    <t>10.1.14</t>
  </si>
  <si>
    <t>10.1.15</t>
  </si>
  <si>
    <t>10.1.16</t>
  </si>
  <si>
    <t>10.1.17</t>
  </si>
  <si>
    <t>10.1.21</t>
  </si>
  <si>
    <t>10.1.24</t>
  </si>
  <si>
    <t>10.1.27</t>
  </si>
  <si>
    <t>10.1.32</t>
  </si>
  <si>
    <t>10.1.36</t>
  </si>
  <si>
    <t>10.1.39</t>
  </si>
  <si>
    <t>10.1.43</t>
  </si>
  <si>
    <t>10.1.58</t>
  </si>
  <si>
    <t>10.1.59</t>
  </si>
  <si>
    <t>10.1.60</t>
  </si>
  <si>
    <t>10.1.61</t>
  </si>
  <si>
    <t>10.1.62</t>
  </si>
  <si>
    <t>11.1.1</t>
  </si>
  <si>
    <t>11.1.3</t>
  </si>
  <si>
    <t>9.1.1</t>
  </si>
  <si>
    <t>9.1.3</t>
  </si>
  <si>
    <t>9.1.4</t>
  </si>
  <si>
    <t>9.1.5</t>
  </si>
  <si>
    <t>9.2.6</t>
  </si>
  <si>
    <t>9.2.11</t>
  </si>
  <si>
    <t>9.2.12</t>
  </si>
  <si>
    <t>9.2.14</t>
  </si>
  <si>
    <t>9.2.17</t>
  </si>
  <si>
    <t>9.2.19</t>
  </si>
  <si>
    <t>9.2.20</t>
  </si>
  <si>
    <t>Afspraken</t>
  </si>
  <si>
    <t>Pashouders</t>
  </si>
  <si>
    <t>7.1.31</t>
  </si>
  <si>
    <t>7.1.32</t>
  </si>
  <si>
    <t>7.1.33</t>
  </si>
  <si>
    <t>7.1.34</t>
  </si>
  <si>
    <t>Afsprakencomponent</t>
  </si>
  <si>
    <t>Het systeem levert bij elke beschrijving de status in de raadpleegomgeving: nieuw, update</t>
  </si>
  <si>
    <t>Oplossing voldoet aan de wens (Ja/Nee)</t>
  </si>
  <si>
    <t>Aantal punten</t>
  </si>
  <si>
    <t>Punten t.b.v. sub-subgunningscriterium 'Wensen'</t>
  </si>
  <si>
    <t>Aantal te behalen punten sub-subgunningscriterium 'Wensen':</t>
  </si>
  <si>
    <t>Aantal punten Inschrijver sub-subgunningscriterium 'Wensen':</t>
  </si>
  <si>
    <t>Totaal aantal te behalen punten:</t>
  </si>
  <si>
    <t>Totaal aantal behaalde punten Inschrijver:</t>
  </si>
  <si>
    <t>Het systeem ondersteunt de mogelijkheid om een inzage- &amp; gebruiksbeperking vast te leggen op individuele informatieobjecten, groepen van informatieobjecten en informatieobjecten binnen een bepaalde aggregatie. Bijvoorbeeld vanwege  het auteursrecht, de AVG, en beperkte openbaarheid conform de archiefwet.</t>
  </si>
  <si>
    <t>0.3.3.</t>
  </si>
  <si>
    <t>0.3.4</t>
  </si>
  <si>
    <t>0.8.2</t>
  </si>
  <si>
    <t>Update of synchronisatie tussen het CBS en raadpleegomgeving kan direct worden aangestuurd zodat synchronisatie op elk moment van de dag mogelijk is.</t>
  </si>
  <si>
    <t>Update en synchronisatie tussen CBS en raadpleegomgeving worden gemonitord en de loggegevens zijn beschikbaar voor CO</t>
  </si>
  <si>
    <t>De raadpleegomgeving biedt de mogelijkheid om specifieke functionaliteiten te integreren. Bijvoorbeeld via Iframe.</t>
  </si>
  <si>
    <t>raadpleegomgeving</t>
  </si>
  <si>
    <t>De raadpleegomgeving beschikt over een SPARQL-endpoint voor M2M gebruik.</t>
  </si>
  <si>
    <t xml:space="preserve">De raadpleegomgeving ondersteunt meertaligheid </t>
  </si>
  <si>
    <t>De raadpleegomgeving biedt de mogelijkheid om zoeksuggesties te doen voor het gedeeltelijk ingevoerde zoekwoord, zodat externe gebruikers alternatieve spellingswijzen kunnen ontdekken. Bijvoorbeeld historisch lexicon.</t>
  </si>
  <si>
    <t>De raadpleegomgeving ondersteunt fuzzy search</t>
  </si>
  <si>
    <t>De raadpleegomgeving ondersteunt masonry view</t>
  </si>
  <si>
    <t>De raadpleegomgeving ondersteunt een geordende weergave per archief/collectie met daarbinnen een gegroepeerde weergave van alle inventarisnummers met een hit op de zoekterm</t>
  </si>
  <si>
    <t>De raadpleegomgeving ondersteunt locatiegericht zoeken met een kaartweergave</t>
  </si>
  <si>
    <t>De raadpleegomgeving biedt de mogelijkheid om zoekresultaten op verschillende aggregatieniveaus aan te bieden. Bijvoorbeeld het tonen van een zoekresultaat op documentniveau, dossierniveau of per inventaris.</t>
  </si>
  <si>
    <t>In de raadpleegomgeving wordt een IIIF-viewer gebruikt voor tenminste de volgende bestandsformaten: JPG, TIFF, JP2, MP4 en MP3</t>
  </si>
  <si>
    <t>De raadpleegomgeving ondersteunt het vastleggen van  een verzoek tot inzage beperkt openbaar archief</t>
  </si>
  <si>
    <t>Externe gebruikers kunnen via de raadpleegomgeving een account aanmaken dat kan worden gebruikt voor aanvragen van stukken voor inzage van openbare stukken en stukken met een beperking.</t>
  </si>
  <si>
    <t>De raadpleegomgeving ondersteunt het doorzoeken van datasets via een SPARQL-Endpoint.</t>
  </si>
  <si>
    <t>De raadpleegomgeving ondersteunt het publiceren van datasets in het datasetregister</t>
  </si>
  <si>
    <t xml:space="preserve">Tussen het datasetregister en de raadpleegomgeving bestaat een synchronisatiemechanisme </t>
  </si>
  <si>
    <t>De raadpleegomgeving beschikt over een SPARQL-endpoint voor H2M gebruik.</t>
  </si>
  <si>
    <t>De raadpleegomgeving voorziet in de mogelijkheid om wanneer er meerdere analoge informatieobjecten bij een beschrijving aanwezig zijn, een specifiek exemplaar aan te vragen. Bijvoorbeeld bij boeken waarbij meerdere jaargangen van een uitgave aanwezig kunnen zijn.</t>
  </si>
  <si>
    <t>Externe gebruikers met een online account kunnen hun aanvraaggeschiedenis inzien binnen de raadpleegomgeving.</t>
  </si>
  <si>
    <t>De raadpleegomgeving biedt de mogelijk om verschillende aanvraagmogelijkheden in te richten met een eigen button en aanvraagformulier. Voor bijvoorbeeld inzage van openbare informatieobjecten, inzage informatieobjecten met een beperking op openbaarheid,  informatieobjecten een raadpleegbeperking vanwege AVG, informatieobjecten waarop auteursrechten rusten, bouwdossiers en scannen op verzoek.</t>
  </si>
  <si>
    <t>2.2.1</t>
  </si>
  <si>
    <t>Controle</t>
  </si>
  <si>
    <t>6.1.10</t>
  </si>
  <si>
    <t xml:space="preserve">Nieuwe containerentiteiten krijgen bij het aanmaken een uniek identificatienummer toegekend. </t>
  </si>
  <si>
    <t>6.1.11</t>
  </si>
  <si>
    <t>Het identificatienummer van depotentiteiten, container entiteiten en analoge informatieobjecten kan vanuit het systeem worden vertaald naar een barcode/QR-code</t>
  </si>
  <si>
    <t>6.1.12</t>
  </si>
  <si>
    <t>De interne gebruiker kan informatie over depotentiteiten, containerentiteiten en analoge informatieobjecten in het systeem opvragen door het invoeren van identificatiegegevens of het scannen van een barcode/Qr-code.</t>
  </si>
  <si>
    <t>7.2.5</t>
  </si>
  <si>
    <t>Publicatiecomponent</t>
  </si>
  <si>
    <t>8.1.5</t>
  </si>
  <si>
    <t>8.1.6</t>
  </si>
  <si>
    <t>8.1.7</t>
  </si>
  <si>
    <t>8.1.8</t>
  </si>
  <si>
    <t>8.1.10</t>
  </si>
  <si>
    <t>8.1.12</t>
  </si>
  <si>
    <t>Het systeem moet een downloadoptie voor scans geven per informatieobject na automatische controle van een aantal voorwaarden zoal5s openbaarheid en auteursrechten.</t>
  </si>
  <si>
    <t>8.2.5</t>
  </si>
  <si>
    <t>8.2.7</t>
  </si>
  <si>
    <t>Het systeem biedt de mogelijkheid om een (handmatige) terugkoppeling via email te geven aan externe gebruikers op aanvragen en annotaties</t>
  </si>
  <si>
    <t>10.1.44</t>
  </si>
  <si>
    <t>10.1.45</t>
  </si>
  <si>
    <t>10.1.48</t>
  </si>
  <si>
    <t>10.1.49</t>
  </si>
  <si>
    <t>12.</t>
  </si>
  <si>
    <t>12.1.14</t>
  </si>
  <si>
    <t>Toegangsbeheercomponent</t>
  </si>
  <si>
    <t>Identificatie, autorisatie, authenticatie</t>
  </si>
  <si>
    <t>Autorisaties voor externe gebruikers voor toegang tot informatieobjecten worden via het CBS verleend</t>
  </si>
  <si>
    <t>12.1.15</t>
  </si>
  <si>
    <t>Er kan per externe gebruiker een limiet worden ingesteld voor het aantal aan te vragen stukken per dag</t>
  </si>
  <si>
    <t>12.1.16</t>
  </si>
  <si>
    <t>Digitaliseringsverzoeken kunnen worden gelimiteerd per externe geberuiker per tijdseenheid</t>
  </si>
  <si>
    <t>12.1.20</t>
  </si>
  <si>
    <t>Het systeem ondersteunt de mogelijkheid om een inzagebeperking aan een informatieobject toe te kennen met vermelding van reden.</t>
  </si>
  <si>
    <t>12.1.21</t>
  </si>
  <si>
    <t>12.1.22</t>
  </si>
  <si>
    <t>CBS/Raadpleegomgevbiedtg</t>
  </si>
  <si>
    <t>13.</t>
  </si>
  <si>
    <t>13.1.18</t>
  </si>
  <si>
    <t>13.1.21</t>
  </si>
  <si>
    <t>13.1.22</t>
  </si>
  <si>
    <t>13.2.3</t>
  </si>
  <si>
    <t>13.2.5</t>
  </si>
  <si>
    <t>14.</t>
  </si>
  <si>
    <t>14.1.5</t>
  </si>
  <si>
    <t>Functioneel Beheer</t>
  </si>
  <si>
    <t>14.4.2</t>
  </si>
  <si>
    <t>Performance management</t>
  </si>
  <si>
    <t>De paginalaadtijd van de CBS is &lt;200ms.</t>
  </si>
  <si>
    <t>14.4.3</t>
  </si>
  <si>
    <t>De paginalaadtijd van de raadpleegomgeving is &lt;200ms</t>
  </si>
  <si>
    <t>15.</t>
  </si>
  <si>
    <t>15.1.1</t>
  </si>
  <si>
    <t>15.1.3</t>
  </si>
  <si>
    <t>15.2.2</t>
  </si>
  <si>
    <t>15.2.3</t>
  </si>
  <si>
    <t>15.2.4</t>
  </si>
  <si>
    <t>15.2.7</t>
  </si>
  <si>
    <t>15.2.8</t>
  </si>
  <si>
    <t>15.2.9</t>
  </si>
  <si>
    <t>15.2.11</t>
  </si>
  <si>
    <t>16.1.6</t>
  </si>
  <si>
    <t>Security &amp; Privacy</t>
  </si>
  <si>
    <t>Informatiebeveiliging</t>
  </si>
  <si>
    <t>Alle gegevens in het systeem kunnen real-time veilig gesteld worden middels een back-up</t>
  </si>
  <si>
    <t>CBS/Raadpleegomgevmoetg</t>
  </si>
  <si>
    <t>16.2.4</t>
  </si>
  <si>
    <t>CBS/Raadpleegomgevexterng</t>
  </si>
  <si>
    <t>13.1.1</t>
  </si>
  <si>
    <t>13.1.2</t>
  </si>
  <si>
    <t>13.1.8</t>
  </si>
  <si>
    <t>Het systeem biedt de mogelijkheid om informatieobjecten in een reeks aan te vragen</t>
  </si>
  <si>
    <t>Bij een ontheffing op de beperking openbaarheid kunnen kenmerken worden meegegeven zoals bijv. referentie, datum ontheffing, periode ontheffing en reden ontheffing</t>
  </si>
  <si>
    <t>De informatie die op het aanvraagbriefje wordt afgedrukt kan de opdrachtgever zelf instellen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</si>
</sst>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1"/>
      <color theme="9"/>
      <name val="Aptos Narrow"/>
      <family val="2"/>
      <scheme val="minor"/>
    </font>
    <font>
      <sz val="11"/>
      <name val="Aptos Narrow"/>
      <family val="2"/>
      <scheme val="minor"/>
    </font>
    <font>
      <sz val="8"/>
      <name val="Aptos Narrow"/>
      <family val="2"/>
      <scheme val="minor"/>
    </font>
    <font>
      <b/>
      <sz val="11"/>
      <color theme="0"/>
      <name val="Aptos Narrow"/>
      <family val="2"/>
      <scheme val="minor"/>
    </font>
    <font>
      <b/>
      <sz val="11"/>
      <color theme="1"/>
      <name val="Aptos Narrow"/>
      <family val="2"/>
      <scheme val="minor"/>
    </font>
    <font>
      <sz val="11"/>
      <color theme="1"/>
      <name val="Aptos Narrow"/>
      <family val="2"/>
      <scheme val="minor"/>
    </font>
  </fonts>
  <fills count="5">
    <fill>
      <patternFill patternType="none"/>
    </fill>
    <fill>
      <patternFill patternType="gray125"/>
    </fill>
    <fill>
      <patternFill patternType="solid">
        <fgColor theme="7"/>
        <bgColor indexed="64"/>
      </patternFill>
    </fill>
    <fill>
      <patternFill patternType="solid">
        <fgColor theme="9" tint="0.79998168889431442"/>
        <bgColor indexed="64"/>
      </patternFill>
    </fill>
    <fill>
      <patternFill patternType="solid">
        <fgColor theme="3"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left"/>
    </xf>
    <xf numFmtId="0" fontId="0" fillId="0" borderId="0" xfId="0" applyAlignment="1">
      <alignment horizontal="left" vertical="top"/>
    </xf>
    <xf numFmtId="0" fontId="3" fillId="0" borderId="0" xfId="0" applyFont="1"/>
    <xf numFmtId="0" fontId="2" fillId="0" borderId="0" xfId="0" applyFont="1"/>
    <xf numFmtId="0" fontId="7" fillId="0" borderId="1" xfId="0" applyFont="1" applyBorder="1" applyAlignment="1">
      <alignment horizontal="left"/>
    </xf>
    <xf numFmtId="0" fontId="7" fillId="0" borderId="1" xfId="0" applyFont="1" applyBorder="1"/>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wrapText="1"/>
    </xf>
    <xf numFmtId="0" fontId="1" fillId="0" borderId="0" xfId="0" applyFont="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0" borderId="1" xfId="0" applyBorder="1" applyAlignment="1">
      <alignment horizontal="left"/>
    </xf>
    <xf numFmtId="0" fontId="0" fillId="0" borderId="1" xfId="0" applyBorder="1"/>
    <xf numFmtId="0" fontId="3" fillId="0" borderId="0" xfId="0" applyFont="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3" fillId="4" borderId="0" xfId="0" applyFont="1" applyFill="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0" xfId="0" applyAlignment="1">
      <alignment horizontal="center"/>
    </xf>
    <xf numFmtId="2" fontId="7" fillId="0" borderId="1" xfId="0" applyNumberFormat="1" applyFont="1" applyBorder="1" applyAlignment="1">
      <alignment horizontal="center"/>
    </xf>
    <xf numFmtId="2" fontId="0" fillId="0" borderId="1" xfId="0" applyNumberFormat="1" applyBorder="1" applyAlignment="1">
      <alignment horizontal="center" vertical="top"/>
    </xf>
    <xf numFmtId="2" fontId="5" fillId="2" borderId="4" xfId="0" applyNumberFormat="1" applyFont="1" applyFill="1" applyBorder="1" applyAlignment="1">
      <alignment horizontal="center" vertical="center" wrapText="1"/>
    </xf>
    <xf numFmtId="2" fontId="7" fillId="0" borderId="1" xfId="0" applyNumberFormat="1" applyFont="1" applyBorder="1"/>
    <xf numFmtId="2" fontId="0" fillId="0" borderId="0" xfId="0" applyNumberFormat="1"/>
    <xf numFmtId="1" fontId="5" fillId="2" borderId="3" xfId="0" applyNumberFormat="1" applyFont="1" applyFill="1" applyBorder="1" applyAlignment="1">
      <alignment horizontal="center" vertical="center"/>
    </xf>
    <xf numFmtId="1" fontId="0" fillId="0" borderId="0" xfId="0" applyNumberFormat="1" applyAlignment="1">
      <alignment horizontal="center"/>
    </xf>
    <xf numFmtId="2" fontId="0" fillId="0" borderId="1" xfId="0" applyNumberFormat="1" applyBorder="1" applyAlignment="1">
      <alignment horizontal="right" vertical="top"/>
    </xf>
    <xf numFmtId="0" fontId="0" fillId="0" borderId="6" xfId="0" applyBorder="1" applyAlignment="1">
      <alignment horizontal="left" vertical="top"/>
    </xf>
    <xf numFmtId="2" fontId="0" fillId="0" borderId="6" xfId="0" applyNumberFormat="1" applyBorder="1" applyAlignment="1">
      <alignment horizontal="center" vertical="top"/>
    </xf>
    <xf numFmtId="2" fontId="0" fillId="0" borderId="6" xfId="0" applyNumberFormat="1" applyBorder="1" applyAlignment="1">
      <alignment horizontal="right" vertical="top"/>
    </xf>
    <xf numFmtId="0" fontId="1" fillId="0" borderId="5" xfId="0" applyFont="1" applyBorder="1" applyAlignment="1">
      <alignment horizontal="right" wrapText="1"/>
    </xf>
    <xf numFmtId="1" fontId="1" fillId="0" borderId="7" xfId="0" applyNumberFormat="1" applyFont="1" applyBorder="1" applyAlignment="1">
      <alignment horizontal="center"/>
    </xf>
    <xf numFmtId="2" fontId="1" fillId="0" borderId="10" xfId="0" applyNumberFormat="1" applyFont="1" applyBorder="1"/>
    <xf numFmtId="2" fontId="1" fillId="0" borderId="8" xfId="0" applyNumberFormat="1" applyFont="1" applyBorder="1" applyAlignment="1">
      <alignment vertical="center"/>
    </xf>
    <xf numFmtId="2" fontId="6" fillId="0" borderId="8" xfId="0" applyNumberFormat="1" applyFont="1" applyBorder="1" applyAlignment="1">
      <alignment vertical="center"/>
    </xf>
    <xf numFmtId="0" fontId="7" fillId="3" borderId="1" xfId="0" applyFont="1" applyFill="1" applyBorder="1" applyAlignment="1" applyProtection="1">
      <alignment horizontal="center"/>
      <protection locked="0"/>
    </xf>
    <xf numFmtId="0" fontId="0" fillId="3" borderId="1" xfId="0" applyFill="1" applyBorder="1" applyAlignment="1">
      <alignment horizontal="center"/>
    </xf>
    <xf numFmtId="0" fontId="0" fillId="3" borderId="6" xfId="0" applyFill="1" applyBorder="1" applyAlignment="1">
      <alignment horizontal="center"/>
    </xf>
    <xf numFmtId="0" fontId="1" fillId="0" borderId="9" xfId="0" applyFont="1" applyBorder="1" applyAlignment="1">
      <alignment horizontal="center" wrapText="1"/>
    </xf>
    <xf numFmtId="0" fontId="1" fillId="0" borderId="7" xfId="0" applyFont="1" applyBorder="1" applyAlignment="1">
      <alignment horizontal="center" vertical="center" wrapText="1"/>
    </xf>
    <xf numFmtId="0" fontId="6" fillId="0" borderId="7" xfId="0" applyFont="1" applyBorder="1" applyAlignment="1">
      <alignment horizontal="center" vertical="center" wrapText="1"/>
    </xf>
  </cellXfs>
  <cellStyles count="1">
    <cellStyle name="Standaard" xfId="0" builtinId="0"/>
  </cellStyles>
  <dxfs count="17">
    <dxf>
      <font>
        <b val="0"/>
        <i val="0"/>
        <strike val="0"/>
        <condense val="0"/>
        <extend val="0"/>
        <outline val="0"/>
        <shadow val="0"/>
        <u val="none"/>
        <vertAlign val="baseline"/>
        <sz val="11"/>
        <color theme="1"/>
        <name val="Aptos Narrow"/>
        <scheme val="minor"/>
      </font>
      <numFmt numFmtId="2" formatCode="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solid">
          <fgColor indexed="64"/>
          <bgColor theme="9" tint="0.79998168889431442"/>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scheme val="minor"/>
      </font>
      <numFmt numFmtId="1" formatCode="0"/>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dxf>
    <dxf>
      <border>
        <bottom style="thin">
          <color indexed="64"/>
        </bottom>
      </border>
    </dxf>
    <dxf>
      <font>
        <b/>
        <i val="0"/>
        <strike val="0"/>
        <condense val="0"/>
        <extend val="0"/>
        <outline val="0"/>
        <shadow val="0"/>
        <u val="none"/>
        <vertAlign val="baseline"/>
        <sz val="11"/>
        <color theme="0"/>
        <name val="Aptos Narrow"/>
        <scheme val="minor"/>
      </font>
      <fill>
        <patternFill patternType="solid">
          <fgColor indexed="64"/>
          <bgColor theme="7"/>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C5E52A-E35A-4543-A195-215326B6FF13}" name="Tabel1" displayName="Tabel1" ref="A1:L127" totalsRowShown="0" headerRowDxfId="16" dataDxfId="14" headerRowBorderDxfId="15" tableBorderDxfId="13" totalsRowBorderDxfId="12">
  <autoFilter ref="A1:L127" xr:uid="{E2C5E52A-E35A-4543-A195-215326B6FF13}"/>
  <tableColumns count="12">
    <tableColumn id="1" xr3:uid="{7AAC3B84-F211-9645-9318-49B926142E4A}" name="Hoofdstuk" dataDxfId="11"/>
    <tableColumn id="2" xr3:uid="{2A8A6A67-ACEE-9C4B-8CDF-8A46B2D8B33E}" name="Paragraaf" dataDxfId="10"/>
    <tableColumn id="3" xr3:uid="{27DBAA6C-20D4-A340-ABF6-7C21B810856E}" name="Nr." dataDxfId="9"/>
    <tableColumn id="4" xr3:uid="{D394E01E-0E14-F64E-972C-E2ED7DD01022}" name="Code" dataDxfId="8"/>
    <tableColumn id="5" xr3:uid="{2B2D1501-2D60-9E40-9438-D34AFA42A771}" name="Referentiecomponent" dataDxfId="7"/>
    <tableColumn id="6" xr3:uid="{DB05C722-EA87-E549-853C-C62F29641971}" name="Functie" dataDxfId="6"/>
    <tableColumn id="7" xr3:uid="{842AB453-777E-2742-9495-E941200D5772}" name="Beschrijving User Story" dataDxfId="5"/>
    <tableColumn id="8" xr3:uid="{29866347-1E48-7448-8790-3437DFD89063}" name="Omgeving" dataDxfId="4"/>
    <tableColumn id="9" xr3:uid="{C65B8D13-8865-1D4B-9073-473BCE0884FB}" name="Eis/ Wens" dataDxfId="3"/>
    <tableColumn id="10" xr3:uid="{CF119F23-1B54-4947-BD91-AB7D286A01D7}" name="Aantal punten" dataDxfId="2">
      <calculatedColumnFormula>105/128</calculatedColumnFormula>
    </tableColumn>
    <tableColumn id="11" xr3:uid="{7D8CCEBB-027D-E848-9877-7C1BF7B9EE9E}" name="Oplossing voldoet aan de wens (Ja/Nee)" dataDxfId="1"/>
    <tableColumn id="12" xr3:uid="{12DF0AB1-173B-AC4A-BEDB-088D56319A62}" name="Punten t.b.v. sub-subgunningscriterium 'Wensen'" dataDxfId="0">
      <calculatedColumnFormula>IF(K2="Ja",J2,"")</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2BB5-A88F-4847-8406-5ABA95DDA91C}">
  <dimension ref="A1:BD133"/>
  <sheetViews>
    <sheetView tabSelected="1" topLeftCell="F1" zoomScaleNormal="100" workbookViewId="0">
      <pane ySplit="1" topLeftCell="A76" activePane="bottomLeft" state="frozen"/>
      <selection pane="bottomLeft" activeCell="G92" sqref="G92"/>
    </sheetView>
  </sheetViews>
  <sheetFormatPr defaultColWidth="8.7109375" defaultRowHeight="15" x14ac:dyDescent="0.25"/>
  <cols>
    <col min="1" max="1" width="11" customWidth="1"/>
    <col min="2" max="2" width="10.7109375" style="1" customWidth="1"/>
    <col min="3" max="3" width="5.42578125" style="1" customWidth="1"/>
    <col min="4" max="4" width="10.7109375" style="1" customWidth="1"/>
    <col min="5" max="5" width="28.42578125" customWidth="1"/>
    <col min="6" max="6" width="32.28515625" style="23" customWidth="1"/>
    <col min="7" max="7" width="77.42578125" style="22" bestFit="1" customWidth="1"/>
    <col min="8" max="8" width="26.85546875" bestFit="1" customWidth="1"/>
    <col min="9" max="9" width="21.140625" customWidth="1"/>
    <col min="10" max="10" width="26" style="31" customWidth="1"/>
    <col min="11" max="11" width="20.28515625" style="24" customWidth="1"/>
    <col min="12" max="12" width="39.42578125" style="29" customWidth="1"/>
  </cols>
  <sheetData>
    <row r="1" spans="1:12" s="10" customFormat="1" ht="30" x14ac:dyDescent="0.25">
      <c r="A1" s="11" t="s">
        <v>0</v>
      </c>
      <c r="B1" s="12" t="s">
        <v>1</v>
      </c>
      <c r="C1" s="12" t="s">
        <v>32</v>
      </c>
      <c r="D1" s="12" t="s">
        <v>47</v>
      </c>
      <c r="E1" s="12" t="s">
        <v>2</v>
      </c>
      <c r="F1" s="13" t="s">
        <v>3</v>
      </c>
      <c r="G1" s="13" t="s">
        <v>33</v>
      </c>
      <c r="H1" s="12" t="s">
        <v>34</v>
      </c>
      <c r="I1" s="12" t="s">
        <v>35</v>
      </c>
      <c r="J1" s="30" t="s">
        <v>235</v>
      </c>
      <c r="K1" s="13" t="s">
        <v>234</v>
      </c>
      <c r="L1" s="27" t="s">
        <v>236</v>
      </c>
    </row>
    <row r="2" spans="1:12" s="3" customFormat="1" ht="45" x14ac:dyDescent="0.25">
      <c r="A2" s="6" t="s">
        <v>36</v>
      </c>
      <c r="B2" s="5" t="s">
        <v>4</v>
      </c>
      <c r="C2" s="5">
        <v>4</v>
      </c>
      <c r="D2" s="5" t="s">
        <v>127</v>
      </c>
      <c r="E2" s="6" t="s">
        <v>37</v>
      </c>
      <c r="F2" s="9" t="s">
        <v>38</v>
      </c>
      <c r="G2" s="8" t="s">
        <v>40</v>
      </c>
      <c r="H2" s="6" t="s">
        <v>39</v>
      </c>
      <c r="I2" s="15" t="s">
        <v>41</v>
      </c>
      <c r="J2" s="25">
        <f t="shared" ref="J2:J65" si="0">105/128</f>
        <v>0.8203125</v>
      </c>
      <c r="K2" s="41"/>
      <c r="L2" s="28" t="str">
        <f>IF(K2="Ja",J2,"")</f>
        <v/>
      </c>
    </row>
    <row r="3" spans="1:12" s="3" customFormat="1" ht="30" x14ac:dyDescent="0.25">
      <c r="A3" s="6" t="s">
        <v>36</v>
      </c>
      <c r="B3" s="5" t="s">
        <v>4</v>
      </c>
      <c r="C3" s="5">
        <v>5</v>
      </c>
      <c r="D3" s="5" t="s">
        <v>128</v>
      </c>
      <c r="E3" s="6" t="s">
        <v>37</v>
      </c>
      <c r="F3" s="9" t="s">
        <v>38</v>
      </c>
      <c r="G3" s="8" t="s">
        <v>42</v>
      </c>
      <c r="H3" s="6" t="s">
        <v>39</v>
      </c>
      <c r="I3" s="6" t="s">
        <v>41</v>
      </c>
      <c r="J3" s="25">
        <f t="shared" si="0"/>
        <v>0.8203125</v>
      </c>
      <c r="K3" s="41"/>
      <c r="L3" s="28" t="str">
        <f t="shared" ref="L3:L66" si="1">IF(K3="Ja",J3,"")</f>
        <v/>
      </c>
    </row>
    <row r="4" spans="1:12" ht="30" x14ac:dyDescent="0.25">
      <c r="A4" s="6" t="s">
        <v>36</v>
      </c>
      <c r="B4" s="14" t="s">
        <v>10</v>
      </c>
      <c r="C4" s="5">
        <v>3</v>
      </c>
      <c r="D4" s="14" t="s">
        <v>242</v>
      </c>
      <c r="E4" s="6" t="s">
        <v>37</v>
      </c>
      <c r="F4" s="9" t="s">
        <v>44</v>
      </c>
      <c r="G4" s="8" t="s">
        <v>245</v>
      </c>
      <c r="H4" s="6" t="s">
        <v>43</v>
      </c>
      <c r="I4" s="6" t="s">
        <v>41</v>
      </c>
      <c r="J4" s="25">
        <f t="shared" si="0"/>
        <v>0.8203125</v>
      </c>
      <c r="K4" s="41"/>
      <c r="L4" s="28" t="str">
        <f t="shared" si="1"/>
        <v/>
      </c>
    </row>
    <row r="5" spans="1:12" ht="30" x14ac:dyDescent="0.25">
      <c r="A5" s="6" t="s">
        <v>36</v>
      </c>
      <c r="B5" s="14" t="s">
        <v>10</v>
      </c>
      <c r="C5" s="5">
        <v>4</v>
      </c>
      <c r="D5" s="14" t="s">
        <v>243</v>
      </c>
      <c r="E5" s="6" t="s">
        <v>37</v>
      </c>
      <c r="F5" s="9" t="s">
        <v>44</v>
      </c>
      <c r="G5" s="8" t="s">
        <v>246</v>
      </c>
      <c r="H5" s="6" t="s">
        <v>43</v>
      </c>
      <c r="I5" s="6" t="s">
        <v>41</v>
      </c>
      <c r="J5" s="25">
        <f t="shared" si="0"/>
        <v>0.8203125</v>
      </c>
      <c r="K5" s="41"/>
      <c r="L5" s="28" t="str">
        <f t="shared" si="1"/>
        <v/>
      </c>
    </row>
    <row r="6" spans="1:12" ht="30" x14ac:dyDescent="0.25">
      <c r="A6" s="6" t="s">
        <v>36</v>
      </c>
      <c r="B6" s="14" t="s">
        <v>13</v>
      </c>
      <c r="C6" s="5">
        <v>1</v>
      </c>
      <c r="D6" s="14" t="s">
        <v>129</v>
      </c>
      <c r="E6" s="6" t="s">
        <v>37</v>
      </c>
      <c r="F6" s="9" t="s">
        <v>46</v>
      </c>
      <c r="G6" s="8" t="s">
        <v>247</v>
      </c>
      <c r="H6" s="15" t="s">
        <v>45</v>
      </c>
      <c r="I6" s="6" t="s">
        <v>41</v>
      </c>
      <c r="J6" s="25">
        <f t="shared" si="0"/>
        <v>0.8203125</v>
      </c>
      <c r="K6" s="41"/>
      <c r="L6" s="28" t="str">
        <f t="shared" si="1"/>
        <v/>
      </c>
    </row>
    <row r="7" spans="1:12" ht="60" x14ac:dyDescent="0.25">
      <c r="A7" s="6" t="s">
        <v>36</v>
      </c>
      <c r="B7" s="15" t="s">
        <v>21</v>
      </c>
      <c r="C7" s="6">
        <v>2</v>
      </c>
      <c r="D7" s="15" t="s">
        <v>244</v>
      </c>
      <c r="E7" s="6" t="s">
        <v>37</v>
      </c>
      <c r="F7" s="8" t="s">
        <v>112</v>
      </c>
      <c r="G7" s="8" t="s">
        <v>162</v>
      </c>
      <c r="H7" s="7" t="s">
        <v>39</v>
      </c>
      <c r="I7" s="7" t="s">
        <v>41</v>
      </c>
      <c r="J7" s="25">
        <f t="shared" si="0"/>
        <v>0.8203125</v>
      </c>
      <c r="K7" s="41"/>
      <c r="L7" s="28" t="str">
        <f t="shared" si="1"/>
        <v/>
      </c>
    </row>
    <row r="8" spans="1:12" ht="30" x14ac:dyDescent="0.25">
      <c r="A8" s="6" t="s">
        <v>4</v>
      </c>
      <c r="B8" s="6" t="s">
        <v>4</v>
      </c>
      <c r="C8" s="5">
        <v>2</v>
      </c>
      <c r="D8" s="6" t="s">
        <v>130</v>
      </c>
      <c r="E8" s="6" t="s">
        <v>5</v>
      </c>
      <c r="F8" s="9" t="s">
        <v>6</v>
      </c>
      <c r="G8" s="9" t="s">
        <v>48</v>
      </c>
      <c r="H8" s="6" t="s">
        <v>39</v>
      </c>
      <c r="I8" s="6" t="s">
        <v>41</v>
      </c>
      <c r="J8" s="25">
        <f t="shared" si="0"/>
        <v>0.8203125</v>
      </c>
      <c r="K8" s="41"/>
      <c r="L8" s="28" t="str">
        <f t="shared" si="1"/>
        <v/>
      </c>
    </row>
    <row r="9" spans="1:12" s="2" customFormat="1" ht="30" x14ac:dyDescent="0.25">
      <c r="A9" s="7" t="s">
        <v>7</v>
      </c>
      <c r="B9" s="7" t="s">
        <v>4</v>
      </c>
      <c r="C9" s="7">
        <v>5</v>
      </c>
      <c r="D9" s="7" t="s">
        <v>167</v>
      </c>
      <c r="E9" s="7" t="s">
        <v>8</v>
      </c>
      <c r="F9" s="8" t="s">
        <v>9</v>
      </c>
      <c r="G9" s="8" t="s">
        <v>78</v>
      </c>
      <c r="H9" s="7" t="s">
        <v>39</v>
      </c>
      <c r="I9" s="7" t="s">
        <v>41</v>
      </c>
      <c r="J9" s="25">
        <f t="shared" si="0"/>
        <v>0.8203125</v>
      </c>
      <c r="K9" s="41"/>
      <c r="L9" s="28" t="str">
        <f t="shared" si="1"/>
        <v/>
      </c>
    </row>
    <row r="10" spans="1:12" s="16" customFormat="1" ht="30" x14ac:dyDescent="0.25">
      <c r="A10" s="20" t="s">
        <v>7</v>
      </c>
      <c r="B10" s="20" t="s">
        <v>7</v>
      </c>
      <c r="C10" s="20" t="s">
        <v>4</v>
      </c>
      <c r="D10" s="20" t="s">
        <v>267</v>
      </c>
      <c r="E10" s="20" t="s">
        <v>8</v>
      </c>
      <c r="F10" s="21" t="s">
        <v>268</v>
      </c>
      <c r="G10" s="21" t="s">
        <v>68</v>
      </c>
      <c r="H10" s="20" t="s">
        <v>39</v>
      </c>
      <c r="I10" s="20" t="s">
        <v>56</v>
      </c>
      <c r="J10" s="25">
        <f t="shared" si="0"/>
        <v>0.8203125</v>
      </c>
      <c r="K10" s="41"/>
      <c r="L10" s="28" t="str">
        <f t="shared" ref="L10" si="2">IF(K10="Ja",J10,"")</f>
        <v/>
      </c>
    </row>
    <row r="11" spans="1:12" s="2" customFormat="1" ht="30" x14ac:dyDescent="0.25">
      <c r="A11" s="7" t="s">
        <v>11</v>
      </c>
      <c r="B11" s="7" t="s">
        <v>4</v>
      </c>
      <c r="C11" s="7">
        <v>2</v>
      </c>
      <c r="D11" s="7" t="s">
        <v>131</v>
      </c>
      <c r="E11" s="7" t="s">
        <v>49</v>
      </c>
      <c r="F11" s="8" t="s">
        <v>12</v>
      </c>
      <c r="G11" s="8" t="s">
        <v>50</v>
      </c>
      <c r="H11" s="7" t="s">
        <v>39</v>
      </c>
      <c r="I11" s="7" t="s">
        <v>41</v>
      </c>
      <c r="J11" s="25">
        <f t="shared" si="0"/>
        <v>0.8203125</v>
      </c>
      <c r="K11" s="41"/>
      <c r="L11" s="28" t="str">
        <f t="shared" si="1"/>
        <v/>
      </c>
    </row>
    <row r="12" spans="1:12" s="2" customFormat="1" ht="45" x14ac:dyDescent="0.25">
      <c r="A12" s="7" t="s">
        <v>11</v>
      </c>
      <c r="B12" s="7" t="s">
        <v>4</v>
      </c>
      <c r="C12" s="7">
        <v>3</v>
      </c>
      <c r="D12" s="7" t="s">
        <v>132</v>
      </c>
      <c r="E12" s="7" t="s">
        <v>49</v>
      </c>
      <c r="F12" s="8" t="s">
        <v>12</v>
      </c>
      <c r="G12" s="8" t="s">
        <v>51</v>
      </c>
      <c r="H12" s="7" t="s">
        <v>39</v>
      </c>
      <c r="I12" s="7" t="s">
        <v>41</v>
      </c>
      <c r="J12" s="25">
        <f t="shared" si="0"/>
        <v>0.8203125</v>
      </c>
      <c r="K12" s="41"/>
      <c r="L12" s="28" t="str">
        <f t="shared" si="1"/>
        <v/>
      </c>
    </row>
    <row r="13" spans="1:12" s="2" customFormat="1" ht="30" x14ac:dyDescent="0.25">
      <c r="A13" s="7" t="s">
        <v>14</v>
      </c>
      <c r="B13" s="7" t="s">
        <v>4</v>
      </c>
      <c r="C13" s="7">
        <v>2</v>
      </c>
      <c r="D13" s="7" t="s">
        <v>168</v>
      </c>
      <c r="E13" s="7" t="s">
        <v>15</v>
      </c>
      <c r="F13" s="8" t="s">
        <v>12</v>
      </c>
      <c r="G13" s="8" t="s">
        <v>52</v>
      </c>
      <c r="H13" s="7" t="s">
        <v>39</v>
      </c>
      <c r="I13" s="7" t="s">
        <v>41</v>
      </c>
      <c r="J13" s="25">
        <f t="shared" si="0"/>
        <v>0.8203125</v>
      </c>
      <c r="K13" s="41"/>
      <c r="L13" s="28" t="str">
        <f t="shared" si="1"/>
        <v/>
      </c>
    </row>
    <row r="14" spans="1:12" s="2" customFormat="1" ht="30" x14ac:dyDescent="0.25">
      <c r="A14" s="7" t="s">
        <v>14</v>
      </c>
      <c r="B14" s="7" t="s">
        <v>4</v>
      </c>
      <c r="C14" s="7">
        <v>3</v>
      </c>
      <c r="D14" s="7" t="s">
        <v>169</v>
      </c>
      <c r="E14" s="7" t="s">
        <v>15</v>
      </c>
      <c r="F14" s="8" t="s">
        <v>12</v>
      </c>
      <c r="G14" s="8" t="s">
        <v>53</v>
      </c>
      <c r="H14" s="7" t="s">
        <v>39</v>
      </c>
      <c r="I14" s="7" t="s">
        <v>41</v>
      </c>
      <c r="J14" s="25">
        <f t="shared" si="0"/>
        <v>0.8203125</v>
      </c>
      <c r="K14" s="41"/>
      <c r="L14" s="28" t="str">
        <f t="shared" si="1"/>
        <v/>
      </c>
    </row>
    <row r="15" spans="1:12" s="2" customFormat="1" ht="30" x14ac:dyDescent="0.25">
      <c r="A15" s="7" t="s">
        <v>14</v>
      </c>
      <c r="B15" s="7" t="s">
        <v>4</v>
      </c>
      <c r="C15" s="7">
        <v>5</v>
      </c>
      <c r="D15" s="7" t="s">
        <v>170</v>
      </c>
      <c r="E15" s="7" t="s">
        <v>15</v>
      </c>
      <c r="F15" s="8" t="s">
        <v>12</v>
      </c>
      <c r="G15" s="8" t="s">
        <v>54</v>
      </c>
      <c r="H15" s="7" t="s">
        <v>39</v>
      </c>
      <c r="I15" s="7" t="s">
        <v>41</v>
      </c>
      <c r="J15" s="25">
        <f t="shared" si="0"/>
        <v>0.8203125</v>
      </c>
      <c r="K15" s="41"/>
      <c r="L15" s="28" t="str">
        <f t="shared" si="1"/>
        <v/>
      </c>
    </row>
    <row r="16" spans="1:12" s="2" customFormat="1" ht="45" x14ac:dyDescent="0.25">
      <c r="A16" s="7" t="s">
        <v>14</v>
      </c>
      <c r="B16" s="7" t="s">
        <v>4</v>
      </c>
      <c r="C16" s="7">
        <v>7</v>
      </c>
      <c r="D16" s="7" t="s">
        <v>171</v>
      </c>
      <c r="E16" s="7" t="s">
        <v>15</v>
      </c>
      <c r="F16" s="8" t="s">
        <v>12</v>
      </c>
      <c r="G16" s="8" t="s">
        <v>55</v>
      </c>
      <c r="H16" s="7" t="s">
        <v>39</v>
      </c>
      <c r="I16" s="7" t="s">
        <v>41</v>
      </c>
      <c r="J16" s="25">
        <f t="shared" si="0"/>
        <v>0.8203125</v>
      </c>
      <c r="K16" s="41"/>
      <c r="L16" s="28" t="str">
        <f t="shared" si="1"/>
        <v/>
      </c>
    </row>
    <row r="17" spans="1:12" s="16" customFormat="1" ht="30" x14ac:dyDescent="0.25">
      <c r="A17" s="20" t="s">
        <v>14</v>
      </c>
      <c r="B17" s="20" t="s">
        <v>4</v>
      </c>
      <c r="C17" s="20">
        <v>10</v>
      </c>
      <c r="D17" s="20" t="s">
        <v>269</v>
      </c>
      <c r="E17" s="20" t="s">
        <v>15</v>
      </c>
      <c r="F17" s="21" t="s">
        <v>12</v>
      </c>
      <c r="G17" s="21" t="s">
        <v>270</v>
      </c>
      <c r="H17" s="20" t="s">
        <v>39</v>
      </c>
      <c r="I17" s="20" t="s">
        <v>41</v>
      </c>
      <c r="J17" s="25">
        <f t="shared" si="0"/>
        <v>0.8203125</v>
      </c>
      <c r="K17" s="41"/>
      <c r="L17" s="28" t="str">
        <f t="shared" si="1"/>
        <v/>
      </c>
    </row>
    <row r="18" spans="1:12" s="16" customFormat="1" ht="45" x14ac:dyDescent="0.25">
      <c r="A18" s="20" t="s">
        <v>14</v>
      </c>
      <c r="B18" s="20" t="s">
        <v>4</v>
      </c>
      <c r="C18" s="20">
        <v>11</v>
      </c>
      <c r="D18" s="20" t="s">
        <v>271</v>
      </c>
      <c r="E18" s="20" t="s">
        <v>15</v>
      </c>
      <c r="F18" s="21" t="s">
        <v>12</v>
      </c>
      <c r="G18" s="21" t="s">
        <v>272</v>
      </c>
      <c r="H18" s="20" t="s">
        <v>39</v>
      </c>
      <c r="I18" s="20" t="s">
        <v>41</v>
      </c>
      <c r="J18" s="25">
        <f t="shared" si="0"/>
        <v>0.8203125</v>
      </c>
      <c r="K18" s="41"/>
      <c r="L18" s="28" t="str">
        <f t="shared" si="1"/>
        <v/>
      </c>
    </row>
    <row r="19" spans="1:12" s="16" customFormat="1" ht="45" x14ac:dyDescent="0.25">
      <c r="A19" s="20" t="s">
        <v>14</v>
      </c>
      <c r="B19" s="20" t="s">
        <v>4</v>
      </c>
      <c r="C19" s="20">
        <v>12</v>
      </c>
      <c r="D19" s="20" t="s">
        <v>273</v>
      </c>
      <c r="E19" s="20" t="s">
        <v>15</v>
      </c>
      <c r="F19" s="21" t="s">
        <v>12</v>
      </c>
      <c r="G19" s="21" t="s">
        <v>274</v>
      </c>
      <c r="H19" s="20" t="s">
        <v>39</v>
      </c>
      <c r="I19" s="20" t="s">
        <v>56</v>
      </c>
      <c r="J19" s="25">
        <f t="shared" si="0"/>
        <v>0.8203125</v>
      </c>
      <c r="K19" s="41"/>
      <c r="L19" s="28" t="str">
        <f t="shared" si="1"/>
        <v/>
      </c>
    </row>
    <row r="20" spans="1:12" s="2" customFormat="1" ht="30" x14ac:dyDescent="0.25">
      <c r="A20" s="7" t="s">
        <v>14</v>
      </c>
      <c r="B20" s="7" t="s">
        <v>4</v>
      </c>
      <c r="C20" s="7">
        <v>15</v>
      </c>
      <c r="D20" s="7" t="s">
        <v>172</v>
      </c>
      <c r="E20" s="7" t="s">
        <v>15</v>
      </c>
      <c r="F20" s="8" t="s">
        <v>12</v>
      </c>
      <c r="G20" s="8" t="s">
        <v>133</v>
      </c>
      <c r="H20" s="7" t="s">
        <v>39</v>
      </c>
      <c r="I20" s="7" t="s">
        <v>41</v>
      </c>
      <c r="J20" s="25">
        <f t="shared" si="0"/>
        <v>0.8203125</v>
      </c>
      <c r="K20" s="41"/>
      <c r="L20" s="28" t="str">
        <f t="shared" si="1"/>
        <v/>
      </c>
    </row>
    <row r="21" spans="1:12" s="2" customFormat="1" ht="30" x14ac:dyDescent="0.25">
      <c r="A21" s="7" t="s">
        <v>14</v>
      </c>
      <c r="B21" s="7" t="s">
        <v>7</v>
      </c>
      <c r="C21" s="7">
        <v>1</v>
      </c>
      <c r="D21" s="7" t="s">
        <v>173</v>
      </c>
      <c r="E21" s="7" t="s">
        <v>15</v>
      </c>
      <c r="F21" s="8" t="s">
        <v>16</v>
      </c>
      <c r="G21" s="8" t="s">
        <v>57</v>
      </c>
      <c r="H21" s="7" t="s">
        <v>39</v>
      </c>
      <c r="I21" s="7" t="s">
        <v>41</v>
      </c>
      <c r="J21" s="25">
        <f t="shared" si="0"/>
        <v>0.8203125</v>
      </c>
      <c r="K21" s="41"/>
      <c r="L21" s="28" t="str">
        <f t="shared" si="1"/>
        <v/>
      </c>
    </row>
    <row r="22" spans="1:12" s="2" customFormat="1" ht="30" x14ac:dyDescent="0.25">
      <c r="A22" s="7" t="s">
        <v>14</v>
      </c>
      <c r="B22" s="7" t="s">
        <v>7</v>
      </c>
      <c r="C22" s="7">
        <v>2</v>
      </c>
      <c r="D22" s="7" t="s">
        <v>174</v>
      </c>
      <c r="E22" s="7" t="s">
        <v>15</v>
      </c>
      <c r="F22" s="8" t="s">
        <v>16</v>
      </c>
      <c r="G22" s="9" t="s">
        <v>58</v>
      </c>
      <c r="H22" s="7" t="s">
        <v>39</v>
      </c>
      <c r="I22" s="7" t="s">
        <v>41</v>
      </c>
      <c r="J22" s="25">
        <f t="shared" si="0"/>
        <v>0.8203125</v>
      </c>
      <c r="K22" s="41"/>
      <c r="L22" s="28" t="str">
        <f t="shared" si="1"/>
        <v/>
      </c>
    </row>
    <row r="23" spans="1:12" s="2" customFormat="1" ht="45" x14ac:dyDescent="0.25">
      <c r="A23" s="7" t="s">
        <v>14</v>
      </c>
      <c r="B23" s="7" t="s">
        <v>10</v>
      </c>
      <c r="C23" s="7">
        <v>1</v>
      </c>
      <c r="D23" s="7" t="s">
        <v>175</v>
      </c>
      <c r="E23" s="7" t="s">
        <v>15</v>
      </c>
      <c r="F23" s="8" t="s">
        <v>59</v>
      </c>
      <c r="G23" s="8" t="s">
        <v>60</v>
      </c>
      <c r="H23" s="7" t="s">
        <v>39</v>
      </c>
      <c r="I23" s="7" t="s">
        <v>41</v>
      </c>
      <c r="J23" s="25">
        <f t="shared" si="0"/>
        <v>0.8203125</v>
      </c>
      <c r="K23" s="41"/>
      <c r="L23" s="28" t="str">
        <f t="shared" si="1"/>
        <v/>
      </c>
    </row>
    <row r="24" spans="1:12" s="2" customFormat="1" ht="30" x14ac:dyDescent="0.25">
      <c r="A24" s="7" t="s">
        <v>14</v>
      </c>
      <c r="B24" s="7" t="s">
        <v>10</v>
      </c>
      <c r="C24" s="7">
        <v>2</v>
      </c>
      <c r="D24" s="7" t="s">
        <v>176</v>
      </c>
      <c r="E24" s="7" t="s">
        <v>15</v>
      </c>
      <c r="F24" s="8" t="s">
        <v>59</v>
      </c>
      <c r="G24" s="8" t="s">
        <v>61</v>
      </c>
      <c r="H24" s="7" t="s">
        <v>39</v>
      </c>
      <c r="I24" s="7" t="s">
        <v>41</v>
      </c>
      <c r="J24" s="25">
        <f t="shared" si="0"/>
        <v>0.8203125</v>
      </c>
      <c r="K24" s="41"/>
      <c r="L24" s="28" t="str">
        <f t="shared" si="1"/>
        <v/>
      </c>
    </row>
    <row r="25" spans="1:12" s="2" customFormat="1" ht="30" x14ac:dyDescent="0.25">
      <c r="A25" s="7" t="s">
        <v>14</v>
      </c>
      <c r="B25" s="7" t="s">
        <v>10</v>
      </c>
      <c r="C25" s="7">
        <v>3</v>
      </c>
      <c r="D25" s="7" t="s">
        <v>177</v>
      </c>
      <c r="E25" s="7" t="s">
        <v>15</v>
      </c>
      <c r="F25" s="8" t="s">
        <v>59</v>
      </c>
      <c r="G25" s="8" t="s">
        <v>62</v>
      </c>
      <c r="H25" s="7" t="s">
        <v>39</v>
      </c>
      <c r="I25" s="7" t="s">
        <v>41</v>
      </c>
      <c r="J25" s="25">
        <f t="shared" si="0"/>
        <v>0.8203125</v>
      </c>
      <c r="K25" s="41"/>
      <c r="L25" s="28" t="str">
        <f t="shared" si="1"/>
        <v/>
      </c>
    </row>
    <row r="26" spans="1:12" s="2" customFormat="1" ht="30" x14ac:dyDescent="0.25">
      <c r="A26" s="7" t="s">
        <v>14</v>
      </c>
      <c r="B26" s="7" t="s">
        <v>10</v>
      </c>
      <c r="C26" s="7">
        <v>5</v>
      </c>
      <c r="D26" s="7" t="s">
        <v>178</v>
      </c>
      <c r="E26" s="7" t="s">
        <v>15</v>
      </c>
      <c r="F26" s="8" t="s">
        <v>59</v>
      </c>
      <c r="G26" s="8" t="s">
        <v>63</v>
      </c>
      <c r="H26" s="7" t="s">
        <v>39</v>
      </c>
      <c r="I26" s="7" t="s">
        <v>41</v>
      </c>
      <c r="J26" s="25">
        <f t="shared" si="0"/>
        <v>0.8203125</v>
      </c>
      <c r="K26" s="41"/>
      <c r="L26" s="28" t="str">
        <f t="shared" si="1"/>
        <v/>
      </c>
    </row>
    <row r="27" spans="1:12" s="2" customFormat="1" ht="30" x14ac:dyDescent="0.25">
      <c r="A27" s="7" t="s">
        <v>14</v>
      </c>
      <c r="B27" s="7" t="s">
        <v>10</v>
      </c>
      <c r="C27" s="7">
        <v>6</v>
      </c>
      <c r="D27" s="7" t="s">
        <v>179</v>
      </c>
      <c r="E27" s="7" t="s">
        <v>15</v>
      </c>
      <c r="F27" s="8" t="s">
        <v>59</v>
      </c>
      <c r="G27" s="8" t="s">
        <v>64</v>
      </c>
      <c r="H27" s="7" t="s">
        <v>39</v>
      </c>
      <c r="I27" s="7" t="s">
        <v>41</v>
      </c>
      <c r="J27" s="25">
        <f t="shared" si="0"/>
        <v>0.8203125</v>
      </c>
      <c r="K27" s="41"/>
      <c r="L27" s="28" t="str">
        <f t="shared" si="1"/>
        <v/>
      </c>
    </row>
    <row r="28" spans="1:12" s="2" customFormat="1" ht="30" x14ac:dyDescent="0.25">
      <c r="A28" s="7" t="s">
        <v>14</v>
      </c>
      <c r="B28" s="7" t="s">
        <v>10</v>
      </c>
      <c r="C28" s="7">
        <v>7</v>
      </c>
      <c r="D28" s="7" t="s">
        <v>180</v>
      </c>
      <c r="E28" s="7" t="s">
        <v>15</v>
      </c>
      <c r="F28" s="8" t="s">
        <v>59</v>
      </c>
      <c r="G28" s="8" t="s">
        <v>65</v>
      </c>
      <c r="H28" s="7" t="s">
        <v>39</v>
      </c>
      <c r="I28" s="7" t="s">
        <v>41</v>
      </c>
      <c r="J28" s="25">
        <f t="shared" si="0"/>
        <v>0.8203125</v>
      </c>
      <c r="K28" s="41"/>
      <c r="L28" s="28" t="str">
        <f t="shared" si="1"/>
        <v/>
      </c>
    </row>
    <row r="29" spans="1:12" s="2" customFormat="1" ht="45" x14ac:dyDescent="0.25">
      <c r="A29" s="7" t="s">
        <v>14</v>
      </c>
      <c r="B29" s="7" t="s">
        <v>10</v>
      </c>
      <c r="C29" s="7">
        <v>8</v>
      </c>
      <c r="D29" s="7" t="s">
        <v>181</v>
      </c>
      <c r="E29" s="7" t="s">
        <v>15</v>
      </c>
      <c r="F29" s="8" t="s">
        <v>59</v>
      </c>
      <c r="G29" s="8" t="s">
        <v>66</v>
      </c>
      <c r="H29" s="7" t="s">
        <v>39</v>
      </c>
      <c r="I29" s="7" t="s">
        <v>41</v>
      </c>
      <c r="J29" s="25">
        <f t="shared" si="0"/>
        <v>0.8203125</v>
      </c>
      <c r="K29" s="41"/>
      <c r="L29" s="28" t="str">
        <f t="shared" si="1"/>
        <v/>
      </c>
    </row>
    <row r="30" spans="1:12" s="4" customFormat="1" ht="45" x14ac:dyDescent="0.25">
      <c r="A30" s="6" t="s">
        <v>17</v>
      </c>
      <c r="B30" s="6" t="s">
        <v>4</v>
      </c>
      <c r="C30" s="6">
        <v>5</v>
      </c>
      <c r="D30" s="6" t="s">
        <v>134</v>
      </c>
      <c r="E30" s="6" t="s">
        <v>18</v>
      </c>
      <c r="F30" s="9" t="s">
        <v>19</v>
      </c>
      <c r="G30" s="8" t="s">
        <v>67</v>
      </c>
      <c r="H30" s="6" t="s">
        <v>39</v>
      </c>
      <c r="I30" s="6" t="s">
        <v>41</v>
      </c>
      <c r="J30" s="25">
        <f t="shared" si="0"/>
        <v>0.8203125</v>
      </c>
      <c r="K30" s="41"/>
      <c r="L30" s="28" t="str">
        <f t="shared" si="1"/>
        <v/>
      </c>
    </row>
    <row r="31" spans="1:12" ht="30" x14ac:dyDescent="0.25">
      <c r="A31" s="6" t="s">
        <v>17</v>
      </c>
      <c r="B31" s="6" t="s">
        <v>4</v>
      </c>
      <c r="C31" s="6">
        <v>11</v>
      </c>
      <c r="D31" s="6" t="s">
        <v>135</v>
      </c>
      <c r="E31" s="6" t="s">
        <v>18</v>
      </c>
      <c r="F31" s="9" t="s">
        <v>19</v>
      </c>
      <c r="G31" s="9" t="s">
        <v>233</v>
      </c>
      <c r="H31" s="9" t="s">
        <v>45</v>
      </c>
      <c r="I31" s="6" t="s">
        <v>41</v>
      </c>
      <c r="J31" s="25">
        <f t="shared" si="0"/>
        <v>0.8203125</v>
      </c>
      <c r="K31" s="41"/>
      <c r="L31" s="28" t="str">
        <f t="shared" si="1"/>
        <v/>
      </c>
    </row>
    <row r="32" spans="1:12" ht="30" x14ac:dyDescent="0.25">
      <c r="A32" s="6" t="s">
        <v>17</v>
      </c>
      <c r="B32" s="6" t="s">
        <v>4</v>
      </c>
      <c r="C32" s="6">
        <v>13</v>
      </c>
      <c r="D32" s="6" t="s">
        <v>136</v>
      </c>
      <c r="E32" s="6" t="s">
        <v>18</v>
      </c>
      <c r="F32" s="9" t="s">
        <v>19</v>
      </c>
      <c r="G32" s="9" t="s">
        <v>69</v>
      </c>
      <c r="H32" s="6" t="s">
        <v>39</v>
      </c>
      <c r="I32" s="6" t="s">
        <v>41</v>
      </c>
      <c r="J32" s="25">
        <f t="shared" si="0"/>
        <v>0.8203125</v>
      </c>
      <c r="K32" s="41"/>
      <c r="L32" s="28" t="str">
        <f t="shared" si="1"/>
        <v/>
      </c>
    </row>
    <row r="33" spans="1:12" ht="30" x14ac:dyDescent="0.25">
      <c r="A33" s="6" t="s">
        <v>17</v>
      </c>
      <c r="B33" s="6" t="s">
        <v>4</v>
      </c>
      <c r="C33" s="6">
        <v>17</v>
      </c>
      <c r="D33" s="6" t="s">
        <v>137</v>
      </c>
      <c r="E33" s="6" t="s">
        <v>18</v>
      </c>
      <c r="F33" s="9" t="s">
        <v>19</v>
      </c>
      <c r="G33" s="9" t="s">
        <v>70</v>
      </c>
      <c r="H33" s="6" t="s">
        <v>39</v>
      </c>
      <c r="I33" s="6" t="s">
        <v>41</v>
      </c>
      <c r="J33" s="25">
        <f t="shared" si="0"/>
        <v>0.8203125</v>
      </c>
      <c r="K33" s="41"/>
      <c r="L33" s="28" t="str">
        <f t="shared" si="1"/>
        <v/>
      </c>
    </row>
    <row r="34" spans="1:12" ht="30" x14ac:dyDescent="0.25">
      <c r="A34" s="6" t="s">
        <v>17</v>
      </c>
      <c r="B34" s="6" t="s">
        <v>4</v>
      </c>
      <c r="C34" s="6">
        <v>18</v>
      </c>
      <c r="D34" s="6" t="s">
        <v>138</v>
      </c>
      <c r="E34" s="6" t="s">
        <v>18</v>
      </c>
      <c r="F34" s="9" t="s">
        <v>19</v>
      </c>
      <c r="G34" s="9" t="s">
        <v>71</v>
      </c>
      <c r="H34" s="6" t="s">
        <v>39</v>
      </c>
      <c r="I34" s="6" t="s">
        <v>41</v>
      </c>
      <c r="J34" s="25">
        <f t="shared" si="0"/>
        <v>0.8203125</v>
      </c>
      <c r="K34" s="41"/>
      <c r="L34" s="28" t="str">
        <f t="shared" si="1"/>
        <v/>
      </c>
    </row>
    <row r="35" spans="1:12" ht="30" x14ac:dyDescent="0.25">
      <c r="A35" s="6" t="s">
        <v>17</v>
      </c>
      <c r="B35" s="6" t="s">
        <v>4</v>
      </c>
      <c r="C35" s="6">
        <v>19</v>
      </c>
      <c r="D35" s="6" t="s">
        <v>139</v>
      </c>
      <c r="E35" s="6" t="s">
        <v>18</v>
      </c>
      <c r="F35" s="9" t="s">
        <v>19</v>
      </c>
      <c r="G35" s="9" t="s">
        <v>72</v>
      </c>
      <c r="H35" s="6" t="s">
        <v>39</v>
      </c>
      <c r="I35" s="6" t="s">
        <v>41</v>
      </c>
      <c r="J35" s="25">
        <f t="shared" si="0"/>
        <v>0.8203125</v>
      </c>
      <c r="K35" s="41"/>
      <c r="L35" s="28" t="str">
        <f t="shared" si="1"/>
        <v/>
      </c>
    </row>
    <row r="36" spans="1:12" ht="45" x14ac:dyDescent="0.25">
      <c r="A36" s="6" t="s">
        <v>17</v>
      </c>
      <c r="B36" s="6" t="s">
        <v>4</v>
      </c>
      <c r="C36" s="6">
        <v>21</v>
      </c>
      <c r="D36" s="6" t="s">
        <v>140</v>
      </c>
      <c r="E36" s="6" t="s">
        <v>18</v>
      </c>
      <c r="F36" s="9" t="s">
        <v>19</v>
      </c>
      <c r="G36" s="9" t="s">
        <v>73</v>
      </c>
      <c r="H36" s="6" t="s">
        <v>39</v>
      </c>
      <c r="I36" s="6" t="s">
        <v>41</v>
      </c>
      <c r="J36" s="25">
        <f t="shared" si="0"/>
        <v>0.8203125</v>
      </c>
      <c r="K36" s="41"/>
      <c r="L36" s="28" t="str">
        <f t="shared" si="1"/>
        <v/>
      </c>
    </row>
    <row r="37" spans="1:12" ht="45" x14ac:dyDescent="0.25">
      <c r="A37" s="6" t="s">
        <v>17</v>
      </c>
      <c r="B37" s="6" t="s">
        <v>4</v>
      </c>
      <c r="C37" s="6">
        <v>22</v>
      </c>
      <c r="D37" s="6" t="s">
        <v>141</v>
      </c>
      <c r="E37" s="6" t="s">
        <v>18</v>
      </c>
      <c r="F37" s="9" t="s">
        <v>19</v>
      </c>
      <c r="G37" s="9" t="s">
        <v>74</v>
      </c>
      <c r="H37" s="6" t="s">
        <v>39</v>
      </c>
      <c r="I37" s="6" t="s">
        <v>41</v>
      </c>
      <c r="J37" s="25">
        <f t="shared" si="0"/>
        <v>0.8203125</v>
      </c>
      <c r="K37" s="41"/>
      <c r="L37" s="28" t="str">
        <f t="shared" si="1"/>
        <v/>
      </c>
    </row>
    <row r="38" spans="1:12" x14ac:dyDescent="0.25">
      <c r="A38" s="6" t="s">
        <v>17</v>
      </c>
      <c r="B38" s="6" t="s">
        <v>4</v>
      </c>
      <c r="C38" s="6">
        <v>23</v>
      </c>
      <c r="D38" s="6" t="s">
        <v>142</v>
      </c>
      <c r="E38" s="6" t="s">
        <v>18</v>
      </c>
      <c r="F38" s="9" t="s">
        <v>19</v>
      </c>
      <c r="G38" s="9" t="s">
        <v>75</v>
      </c>
      <c r="H38" s="6" t="s">
        <v>39</v>
      </c>
      <c r="I38" s="6" t="s">
        <v>41</v>
      </c>
      <c r="J38" s="25">
        <f t="shared" si="0"/>
        <v>0.8203125</v>
      </c>
      <c r="K38" s="41"/>
      <c r="L38" s="28" t="str">
        <f t="shared" si="1"/>
        <v/>
      </c>
    </row>
    <row r="39" spans="1:12" ht="30" x14ac:dyDescent="0.25">
      <c r="A39" s="6" t="s">
        <v>17</v>
      </c>
      <c r="B39" s="6" t="s">
        <v>4</v>
      </c>
      <c r="C39" s="6">
        <v>27</v>
      </c>
      <c r="D39" s="6" t="s">
        <v>143</v>
      </c>
      <c r="E39" s="6" t="s">
        <v>18</v>
      </c>
      <c r="F39" s="9" t="s">
        <v>19</v>
      </c>
      <c r="G39" s="9" t="s">
        <v>76</v>
      </c>
      <c r="H39" s="6" t="s">
        <v>39</v>
      </c>
      <c r="I39" s="6" t="s">
        <v>41</v>
      </c>
      <c r="J39" s="25">
        <f t="shared" si="0"/>
        <v>0.8203125</v>
      </c>
      <c r="K39" s="41"/>
      <c r="L39" s="28" t="str">
        <f t="shared" si="1"/>
        <v/>
      </c>
    </row>
    <row r="40" spans="1:12" x14ac:dyDescent="0.25">
      <c r="A40" s="6" t="s">
        <v>17</v>
      </c>
      <c r="B40" s="6" t="s">
        <v>4</v>
      </c>
      <c r="C40" s="6">
        <v>30</v>
      </c>
      <c r="D40" s="6" t="s">
        <v>187</v>
      </c>
      <c r="E40" s="6" t="s">
        <v>18</v>
      </c>
      <c r="F40" s="9" t="s">
        <v>19</v>
      </c>
      <c r="G40" s="9" t="s">
        <v>77</v>
      </c>
      <c r="H40" s="6" t="s">
        <v>39</v>
      </c>
      <c r="I40" s="6" t="s">
        <v>41</v>
      </c>
      <c r="J40" s="25">
        <f t="shared" si="0"/>
        <v>0.8203125</v>
      </c>
      <c r="K40" s="41"/>
      <c r="L40" s="28" t="str">
        <f t="shared" si="1"/>
        <v/>
      </c>
    </row>
    <row r="41" spans="1:12" x14ac:dyDescent="0.25">
      <c r="A41" s="6" t="s">
        <v>17</v>
      </c>
      <c r="B41" s="6" t="s">
        <v>4</v>
      </c>
      <c r="C41" s="6">
        <v>31</v>
      </c>
      <c r="D41" s="5" t="s">
        <v>228</v>
      </c>
      <c r="E41" s="6" t="s">
        <v>18</v>
      </c>
      <c r="F41" s="9" t="s">
        <v>19</v>
      </c>
      <c r="G41" s="9" t="s">
        <v>82</v>
      </c>
      <c r="H41" s="6" t="s">
        <v>39</v>
      </c>
      <c r="I41" s="6" t="s">
        <v>41</v>
      </c>
      <c r="J41" s="25">
        <f t="shared" si="0"/>
        <v>0.8203125</v>
      </c>
      <c r="K41" s="41"/>
      <c r="L41" s="28" t="str">
        <f t="shared" si="1"/>
        <v/>
      </c>
    </row>
    <row r="42" spans="1:12" x14ac:dyDescent="0.25">
      <c r="A42" s="6" t="s">
        <v>17</v>
      </c>
      <c r="B42" s="6" t="s">
        <v>4</v>
      </c>
      <c r="C42" s="6">
        <v>32</v>
      </c>
      <c r="D42" s="5" t="s">
        <v>229</v>
      </c>
      <c r="E42" s="6" t="s">
        <v>18</v>
      </c>
      <c r="F42" s="9" t="s">
        <v>19</v>
      </c>
      <c r="G42" s="9" t="s">
        <v>83</v>
      </c>
      <c r="H42" s="6" t="s">
        <v>39</v>
      </c>
      <c r="I42" s="6" t="s">
        <v>41</v>
      </c>
      <c r="J42" s="25">
        <f t="shared" si="0"/>
        <v>0.8203125</v>
      </c>
      <c r="K42" s="41"/>
      <c r="L42" s="28" t="str">
        <f t="shared" si="1"/>
        <v/>
      </c>
    </row>
    <row r="43" spans="1:12" ht="30" x14ac:dyDescent="0.25">
      <c r="A43" s="6" t="s">
        <v>17</v>
      </c>
      <c r="B43" s="6" t="s">
        <v>4</v>
      </c>
      <c r="C43" s="6">
        <v>33</v>
      </c>
      <c r="D43" s="5" t="s">
        <v>230</v>
      </c>
      <c r="E43" s="6" t="s">
        <v>18</v>
      </c>
      <c r="F43" s="9" t="s">
        <v>19</v>
      </c>
      <c r="G43" s="9" t="s">
        <v>84</v>
      </c>
      <c r="H43" s="6" t="s">
        <v>39</v>
      </c>
      <c r="I43" s="6" t="s">
        <v>41</v>
      </c>
      <c r="J43" s="25">
        <f t="shared" si="0"/>
        <v>0.8203125</v>
      </c>
      <c r="K43" s="41"/>
      <c r="L43" s="28" t="str">
        <f t="shared" si="1"/>
        <v/>
      </c>
    </row>
    <row r="44" spans="1:12" x14ac:dyDescent="0.25">
      <c r="A44" s="6" t="s">
        <v>17</v>
      </c>
      <c r="B44" s="6" t="s">
        <v>4</v>
      </c>
      <c r="C44" s="6">
        <v>34</v>
      </c>
      <c r="D44" s="5" t="s">
        <v>231</v>
      </c>
      <c r="E44" s="6" t="s">
        <v>18</v>
      </c>
      <c r="F44" s="9" t="s">
        <v>19</v>
      </c>
      <c r="G44" s="9" t="s">
        <v>85</v>
      </c>
      <c r="H44" s="6" t="s">
        <v>39</v>
      </c>
      <c r="I44" s="6" t="s">
        <v>41</v>
      </c>
      <c r="J44" s="25">
        <f t="shared" si="0"/>
        <v>0.8203125</v>
      </c>
      <c r="K44" s="41"/>
      <c r="L44" s="28" t="str">
        <f t="shared" si="1"/>
        <v/>
      </c>
    </row>
    <row r="45" spans="1:12" ht="60" x14ac:dyDescent="0.25">
      <c r="A45" s="6" t="s">
        <v>17</v>
      </c>
      <c r="B45" s="6" t="s">
        <v>7</v>
      </c>
      <c r="C45" s="6">
        <v>1</v>
      </c>
      <c r="D45" s="6" t="s">
        <v>144</v>
      </c>
      <c r="E45" s="6" t="s">
        <v>18</v>
      </c>
      <c r="F45" s="9" t="s">
        <v>20</v>
      </c>
      <c r="G45" s="9" t="s">
        <v>241</v>
      </c>
      <c r="H45" s="6" t="s">
        <v>39</v>
      </c>
      <c r="I45" s="6" t="s">
        <v>41</v>
      </c>
      <c r="J45" s="25">
        <f t="shared" si="0"/>
        <v>0.8203125</v>
      </c>
      <c r="K45" s="41"/>
      <c r="L45" s="28" t="str">
        <f t="shared" si="1"/>
        <v/>
      </c>
    </row>
    <row r="46" spans="1:12" ht="45" x14ac:dyDescent="0.25">
      <c r="A46" s="6" t="s">
        <v>17</v>
      </c>
      <c r="B46" s="6" t="s">
        <v>7</v>
      </c>
      <c r="C46" s="6">
        <v>5</v>
      </c>
      <c r="D46" s="15" t="s">
        <v>275</v>
      </c>
      <c r="E46" s="6" t="s">
        <v>18</v>
      </c>
      <c r="F46" s="9" t="s">
        <v>20</v>
      </c>
      <c r="G46" s="9" t="s">
        <v>81</v>
      </c>
      <c r="H46" s="6" t="s">
        <v>39</v>
      </c>
      <c r="I46" s="6" t="s">
        <v>41</v>
      </c>
      <c r="J46" s="25">
        <f t="shared" si="0"/>
        <v>0.8203125</v>
      </c>
      <c r="K46" s="41"/>
      <c r="L46" s="28" t="str">
        <f t="shared" si="1"/>
        <v/>
      </c>
    </row>
    <row r="47" spans="1:12" ht="30" x14ac:dyDescent="0.25">
      <c r="A47" s="6" t="s">
        <v>145</v>
      </c>
      <c r="B47" s="6" t="s">
        <v>4</v>
      </c>
      <c r="C47" s="6">
        <v>1</v>
      </c>
      <c r="D47" s="6" t="s">
        <v>151</v>
      </c>
      <c r="E47" s="15" t="s">
        <v>276</v>
      </c>
      <c r="F47" s="9" t="s">
        <v>22</v>
      </c>
      <c r="G47" s="9" t="s">
        <v>86</v>
      </c>
      <c r="H47" s="6" t="s">
        <v>43</v>
      </c>
      <c r="I47" s="6" t="s">
        <v>41</v>
      </c>
      <c r="J47" s="25">
        <f t="shared" si="0"/>
        <v>0.8203125</v>
      </c>
      <c r="K47" s="41"/>
      <c r="L47" s="28" t="str">
        <f t="shared" si="1"/>
        <v/>
      </c>
    </row>
    <row r="48" spans="1:12" x14ac:dyDescent="0.25">
      <c r="A48" s="6" t="s">
        <v>145</v>
      </c>
      <c r="B48" s="6" t="s">
        <v>4</v>
      </c>
      <c r="C48" s="6">
        <v>4</v>
      </c>
      <c r="D48" s="6" t="s">
        <v>152</v>
      </c>
      <c r="E48" s="15" t="s">
        <v>276</v>
      </c>
      <c r="F48" s="9" t="s">
        <v>22</v>
      </c>
      <c r="G48" s="9" t="s">
        <v>146</v>
      </c>
      <c r="H48" s="6" t="s">
        <v>39</v>
      </c>
      <c r="I48" s="6" t="s">
        <v>41</v>
      </c>
      <c r="J48" s="25">
        <f t="shared" si="0"/>
        <v>0.8203125</v>
      </c>
      <c r="K48" s="41"/>
      <c r="L48" s="28" t="str">
        <f t="shared" si="1"/>
        <v/>
      </c>
    </row>
    <row r="49" spans="1:12" x14ac:dyDescent="0.25">
      <c r="A49" s="6" t="s">
        <v>145</v>
      </c>
      <c r="B49" s="15" t="s">
        <v>4</v>
      </c>
      <c r="C49" s="6">
        <v>5</v>
      </c>
      <c r="D49" s="15" t="s">
        <v>277</v>
      </c>
      <c r="E49" s="15" t="s">
        <v>276</v>
      </c>
      <c r="F49" s="9" t="s">
        <v>22</v>
      </c>
      <c r="G49" s="8" t="s">
        <v>87</v>
      </c>
      <c r="H49" s="6" t="s">
        <v>39</v>
      </c>
      <c r="I49" s="6" t="s">
        <v>41</v>
      </c>
      <c r="J49" s="25">
        <f t="shared" si="0"/>
        <v>0.8203125</v>
      </c>
      <c r="K49" s="41"/>
      <c r="L49" s="28" t="str">
        <f t="shared" si="1"/>
        <v/>
      </c>
    </row>
    <row r="50" spans="1:12" x14ac:dyDescent="0.25">
      <c r="A50" s="6" t="s">
        <v>145</v>
      </c>
      <c r="B50" s="15" t="s">
        <v>4</v>
      </c>
      <c r="C50" s="6">
        <v>6</v>
      </c>
      <c r="D50" s="15" t="s">
        <v>278</v>
      </c>
      <c r="E50" s="15" t="s">
        <v>276</v>
      </c>
      <c r="F50" s="9" t="s">
        <v>22</v>
      </c>
      <c r="G50" s="8" t="s">
        <v>88</v>
      </c>
      <c r="H50" s="6" t="s">
        <v>39</v>
      </c>
      <c r="I50" s="6" t="s">
        <v>41</v>
      </c>
      <c r="J50" s="25">
        <f t="shared" si="0"/>
        <v>0.8203125</v>
      </c>
      <c r="K50" s="41"/>
      <c r="L50" s="28" t="str">
        <f t="shared" si="1"/>
        <v/>
      </c>
    </row>
    <row r="51" spans="1:12" ht="30" x14ac:dyDescent="0.25">
      <c r="A51" s="6" t="s">
        <v>145</v>
      </c>
      <c r="B51" s="15" t="s">
        <v>4</v>
      </c>
      <c r="C51" s="6">
        <v>7</v>
      </c>
      <c r="D51" s="15" t="s">
        <v>279</v>
      </c>
      <c r="E51" s="15" t="s">
        <v>276</v>
      </c>
      <c r="F51" s="9" t="s">
        <v>22</v>
      </c>
      <c r="G51" s="8" t="s">
        <v>89</v>
      </c>
      <c r="H51" s="6" t="s">
        <v>39</v>
      </c>
      <c r="I51" s="6" t="s">
        <v>41</v>
      </c>
      <c r="J51" s="25">
        <f t="shared" si="0"/>
        <v>0.8203125</v>
      </c>
      <c r="K51" s="41"/>
      <c r="L51" s="28" t="str">
        <f t="shared" si="1"/>
        <v/>
      </c>
    </row>
    <row r="52" spans="1:12" ht="30" x14ac:dyDescent="0.25">
      <c r="A52" s="6" t="s">
        <v>145</v>
      </c>
      <c r="B52" s="15" t="s">
        <v>4</v>
      </c>
      <c r="C52" s="6">
        <v>8</v>
      </c>
      <c r="D52" s="15" t="s">
        <v>280</v>
      </c>
      <c r="E52" s="15" t="s">
        <v>276</v>
      </c>
      <c r="F52" s="9" t="s">
        <v>22</v>
      </c>
      <c r="G52" s="8" t="s">
        <v>90</v>
      </c>
      <c r="H52" s="6" t="s">
        <v>39</v>
      </c>
      <c r="I52" s="6" t="s">
        <v>41</v>
      </c>
      <c r="J52" s="25">
        <f t="shared" si="0"/>
        <v>0.8203125</v>
      </c>
      <c r="K52" s="41"/>
      <c r="L52" s="28" t="str">
        <f t="shared" si="1"/>
        <v/>
      </c>
    </row>
    <row r="53" spans="1:12" ht="30" x14ac:dyDescent="0.25">
      <c r="A53" s="6" t="s">
        <v>145</v>
      </c>
      <c r="B53" s="15" t="s">
        <v>4</v>
      </c>
      <c r="C53" s="6">
        <v>10</v>
      </c>
      <c r="D53" s="15" t="s">
        <v>281</v>
      </c>
      <c r="E53" s="15" t="s">
        <v>276</v>
      </c>
      <c r="F53" s="9" t="s">
        <v>22</v>
      </c>
      <c r="G53" s="9" t="s">
        <v>79</v>
      </c>
      <c r="H53" s="6" t="s">
        <v>39</v>
      </c>
      <c r="I53" s="6" t="s">
        <v>41</v>
      </c>
      <c r="J53" s="25">
        <f t="shared" si="0"/>
        <v>0.8203125</v>
      </c>
      <c r="K53" s="41"/>
      <c r="L53" s="28" t="str">
        <f t="shared" si="1"/>
        <v/>
      </c>
    </row>
    <row r="54" spans="1:12" ht="30" x14ac:dyDescent="0.25">
      <c r="A54" s="6" t="s">
        <v>145</v>
      </c>
      <c r="B54" s="15" t="s">
        <v>4</v>
      </c>
      <c r="C54" s="6">
        <v>12</v>
      </c>
      <c r="D54" s="15" t="s">
        <v>282</v>
      </c>
      <c r="E54" s="15" t="s">
        <v>276</v>
      </c>
      <c r="F54" s="9" t="s">
        <v>22</v>
      </c>
      <c r="G54" s="9" t="s">
        <v>80</v>
      </c>
      <c r="H54" s="6" t="s">
        <v>39</v>
      </c>
      <c r="I54" s="6" t="s">
        <v>41</v>
      </c>
      <c r="J54" s="25">
        <f t="shared" si="0"/>
        <v>0.8203125</v>
      </c>
      <c r="K54" s="41"/>
      <c r="L54" s="28" t="str">
        <f t="shared" si="1"/>
        <v/>
      </c>
    </row>
    <row r="55" spans="1:12" ht="30" x14ac:dyDescent="0.25">
      <c r="A55" s="6" t="s">
        <v>145</v>
      </c>
      <c r="B55" s="6" t="s">
        <v>7</v>
      </c>
      <c r="C55" s="6">
        <v>3</v>
      </c>
      <c r="D55" s="15" t="s">
        <v>153</v>
      </c>
      <c r="E55" s="15" t="s">
        <v>276</v>
      </c>
      <c r="F55" s="9" t="s">
        <v>23</v>
      </c>
      <c r="G55" s="8" t="s">
        <v>147</v>
      </c>
      <c r="H55" s="6" t="s">
        <v>39</v>
      </c>
      <c r="I55" s="6" t="s">
        <v>41</v>
      </c>
      <c r="J55" s="25">
        <f t="shared" si="0"/>
        <v>0.8203125</v>
      </c>
      <c r="K55" s="41"/>
      <c r="L55" s="28" t="str">
        <f t="shared" si="1"/>
        <v/>
      </c>
    </row>
    <row r="56" spans="1:12" ht="45" x14ac:dyDescent="0.25">
      <c r="A56" s="6" t="s">
        <v>145</v>
      </c>
      <c r="B56" s="6" t="s">
        <v>7</v>
      </c>
      <c r="C56" s="6">
        <v>4</v>
      </c>
      <c r="D56" s="15" t="s">
        <v>154</v>
      </c>
      <c r="E56" s="15" t="s">
        <v>276</v>
      </c>
      <c r="F56" s="9" t="s">
        <v>23</v>
      </c>
      <c r="G56" s="9" t="s">
        <v>150</v>
      </c>
      <c r="H56" s="6" t="s">
        <v>43</v>
      </c>
      <c r="I56" s="6" t="s">
        <v>41</v>
      </c>
      <c r="J56" s="25">
        <f t="shared" si="0"/>
        <v>0.8203125</v>
      </c>
      <c r="K56" s="41"/>
      <c r="L56" s="28" t="str">
        <f t="shared" si="1"/>
        <v/>
      </c>
    </row>
    <row r="57" spans="1:12" ht="75" x14ac:dyDescent="0.25">
      <c r="A57" s="6" t="s">
        <v>145</v>
      </c>
      <c r="B57" s="6" t="s">
        <v>7</v>
      </c>
      <c r="C57" s="6">
        <v>5</v>
      </c>
      <c r="D57" s="15" t="s">
        <v>284</v>
      </c>
      <c r="E57" s="15" t="s">
        <v>276</v>
      </c>
      <c r="F57" s="9" t="s">
        <v>23</v>
      </c>
      <c r="G57" s="9" t="s">
        <v>149</v>
      </c>
      <c r="H57" s="6" t="s">
        <v>248</v>
      </c>
      <c r="I57" s="6" t="s">
        <v>41</v>
      </c>
      <c r="J57" s="25">
        <f t="shared" si="0"/>
        <v>0.8203125</v>
      </c>
      <c r="K57" s="41"/>
      <c r="L57" s="28" t="str">
        <f t="shared" si="1"/>
        <v/>
      </c>
    </row>
    <row r="58" spans="1:12" ht="30" x14ac:dyDescent="0.25">
      <c r="A58" s="6" t="s">
        <v>145</v>
      </c>
      <c r="B58" s="6" t="s">
        <v>7</v>
      </c>
      <c r="C58" s="6">
        <v>6</v>
      </c>
      <c r="D58" s="15" t="s">
        <v>155</v>
      </c>
      <c r="E58" s="15" t="s">
        <v>276</v>
      </c>
      <c r="F58" s="9" t="s">
        <v>23</v>
      </c>
      <c r="G58" s="9" t="s">
        <v>148</v>
      </c>
      <c r="H58" s="6" t="s">
        <v>248</v>
      </c>
      <c r="I58" s="6" t="s">
        <v>41</v>
      </c>
      <c r="J58" s="25">
        <f t="shared" si="0"/>
        <v>0.8203125</v>
      </c>
      <c r="K58" s="41"/>
      <c r="L58" s="28" t="str">
        <f t="shared" si="1"/>
        <v/>
      </c>
    </row>
    <row r="59" spans="1:12" x14ac:dyDescent="0.25">
      <c r="A59" s="6" t="s">
        <v>145</v>
      </c>
      <c r="B59" s="6" t="s">
        <v>7</v>
      </c>
      <c r="C59" s="6">
        <v>7</v>
      </c>
      <c r="D59" s="15" t="s">
        <v>285</v>
      </c>
      <c r="E59" s="15" t="s">
        <v>276</v>
      </c>
      <c r="F59" s="9" t="s">
        <v>23</v>
      </c>
      <c r="G59" s="9" t="s">
        <v>91</v>
      </c>
      <c r="H59" s="6" t="s">
        <v>39</v>
      </c>
      <c r="I59" s="6" t="s">
        <v>41</v>
      </c>
      <c r="J59" s="25">
        <f t="shared" si="0"/>
        <v>0.8203125</v>
      </c>
      <c r="K59" s="41"/>
      <c r="L59" s="28" t="str">
        <f t="shared" si="1"/>
        <v/>
      </c>
    </row>
    <row r="60" spans="1:12" ht="60" x14ac:dyDescent="0.25">
      <c r="A60" s="6" t="s">
        <v>21</v>
      </c>
      <c r="B60" s="6" t="s">
        <v>7</v>
      </c>
      <c r="C60" s="6">
        <v>8</v>
      </c>
      <c r="D60" s="15" t="s">
        <v>156</v>
      </c>
      <c r="E60" s="15" t="s">
        <v>276</v>
      </c>
      <c r="F60" s="9" t="s">
        <v>23</v>
      </c>
      <c r="G60" s="9" t="s">
        <v>161</v>
      </c>
      <c r="H60" s="6" t="s">
        <v>43</v>
      </c>
      <c r="I60" s="6" t="s">
        <v>41</v>
      </c>
      <c r="J60" s="25">
        <f t="shared" si="0"/>
        <v>0.8203125</v>
      </c>
      <c r="K60" s="41"/>
      <c r="L60" s="28" t="str">
        <f t="shared" si="1"/>
        <v/>
      </c>
    </row>
    <row r="61" spans="1:12" s="2" customFormat="1" ht="45" x14ac:dyDescent="0.25">
      <c r="A61" s="7" t="s">
        <v>24</v>
      </c>
      <c r="B61" s="7" t="s">
        <v>4</v>
      </c>
      <c r="C61" s="7">
        <v>1</v>
      </c>
      <c r="D61" s="7" t="s">
        <v>215</v>
      </c>
      <c r="E61" s="7" t="s">
        <v>25</v>
      </c>
      <c r="F61" s="8" t="s">
        <v>26</v>
      </c>
      <c r="G61" s="17" t="s">
        <v>283</v>
      </c>
      <c r="H61" s="7" t="s">
        <v>248</v>
      </c>
      <c r="I61" s="7" t="s">
        <v>41</v>
      </c>
      <c r="J61" s="25">
        <f t="shared" si="0"/>
        <v>0.8203125</v>
      </c>
      <c r="K61" s="41"/>
      <c r="L61" s="28" t="str">
        <f t="shared" si="1"/>
        <v/>
      </c>
    </row>
    <row r="62" spans="1:12" s="2" customFormat="1" x14ac:dyDescent="0.25">
      <c r="A62" s="7" t="s">
        <v>24</v>
      </c>
      <c r="B62" s="7" t="s">
        <v>4</v>
      </c>
      <c r="C62" s="7">
        <v>3</v>
      </c>
      <c r="D62" s="7" t="s">
        <v>216</v>
      </c>
      <c r="E62" s="7" t="s">
        <v>25</v>
      </c>
      <c r="F62" s="8" t="s">
        <v>26</v>
      </c>
      <c r="G62" s="8" t="s">
        <v>249</v>
      </c>
      <c r="H62" s="18" t="s">
        <v>45</v>
      </c>
      <c r="I62" s="7" t="s">
        <v>41</v>
      </c>
      <c r="J62" s="25">
        <f t="shared" si="0"/>
        <v>0.8203125</v>
      </c>
      <c r="K62" s="41"/>
      <c r="L62" s="28" t="str">
        <f t="shared" si="1"/>
        <v/>
      </c>
    </row>
    <row r="63" spans="1:12" s="2" customFormat="1" ht="30" x14ac:dyDescent="0.25">
      <c r="A63" s="7" t="s">
        <v>24</v>
      </c>
      <c r="B63" s="7" t="s">
        <v>4</v>
      </c>
      <c r="C63" s="7">
        <v>4</v>
      </c>
      <c r="D63" s="7" t="s">
        <v>217</v>
      </c>
      <c r="E63" s="7" t="s">
        <v>25</v>
      </c>
      <c r="F63" s="8" t="s">
        <v>26</v>
      </c>
      <c r="G63" s="8" t="s">
        <v>185</v>
      </c>
      <c r="H63" s="7"/>
      <c r="I63" s="7"/>
      <c r="J63" s="25">
        <f t="shared" si="0"/>
        <v>0.8203125</v>
      </c>
      <c r="K63" s="41"/>
      <c r="L63" s="28" t="str">
        <f t="shared" si="1"/>
        <v/>
      </c>
    </row>
    <row r="64" spans="1:12" s="2" customFormat="1" ht="60" x14ac:dyDescent="0.25">
      <c r="A64" s="7" t="s">
        <v>24</v>
      </c>
      <c r="B64" s="7" t="s">
        <v>4</v>
      </c>
      <c r="C64" s="7">
        <v>5</v>
      </c>
      <c r="D64" s="7" t="s">
        <v>218</v>
      </c>
      <c r="E64" s="7" t="s">
        <v>25</v>
      </c>
      <c r="F64" s="8" t="s">
        <v>26</v>
      </c>
      <c r="G64" s="8" t="s">
        <v>186</v>
      </c>
      <c r="H64" s="7" t="s">
        <v>45</v>
      </c>
      <c r="I64" s="7" t="s">
        <v>41</v>
      </c>
      <c r="J64" s="25">
        <f t="shared" si="0"/>
        <v>0.8203125</v>
      </c>
      <c r="K64" s="41"/>
      <c r="L64" s="28" t="str">
        <f t="shared" si="1"/>
        <v/>
      </c>
    </row>
    <row r="65" spans="1:12" s="2" customFormat="1" x14ac:dyDescent="0.25">
      <c r="A65" s="7" t="s">
        <v>24</v>
      </c>
      <c r="B65" s="7" t="s">
        <v>7</v>
      </c>
      <c r="C65" s="7">
        <v>6</v>
      </c>
      <c r="D65" s="7" t="s">
        <v>219</v>
      </c>
      <c r="E65" s="7" t="s">
        <v>25</v>
      </c>
      <c r="F65" s="8" t="s">
        <v>27</v>
      </c>
      <c r="G65" s="8" t="s">
        <v>250</v>
      </c>
      <c r="H65" s="7" t="s">
        <v>45</v>
      </c>
      <c r="I65" s="7" t="s">
        <v>41</v>
      </c>
      <c r="J65" s="25">
        <f t="shared" si="0"/>
        <v>0.8203125</v>
      </c>
      <c r="K65" s="41"/>
      <c r="L65" s="28" t="str">
        <f t="shared" si="1"/>
        <v/>
      </c>
    </row>
    <row r="66" spans="1:12" s="2" customFormat="1" ht="60" x14ac:dyDescent="0.25">
      <c r="A66" s="7" t="s">
        <v>24</v>
      </c>
      <c r="B66" s="7" t="s">
        <v>7</v>
      </c>
      <c r="C66" s="7">
        <v>11</v>
      </c>
      <c r="D66" s="7" t="s">
        <v>220</v>
      </c>
      <c r="E66" s="7" t="s">
        <v>25</v>
      </c>
      <c r="F66" s="8" t="s">
        <v>27</v>
      </c>
      <c r="G66" s="8" t="s">
        <v>182</v>
      </c>
      <c r="H66" s="7" t="s">
        <v>39</v>
      </c>
      <c r="I66" s="7" t="s">
        <v>41</v>
      </c>
      <c r="J66" s="25">
        <f t="shared" ref="J66:J127" si="3">105/128</f>
        <v>0.8203125</v>
      </c>
      <c r="K66" s="41"/>
      <c r="L66" s="28" t="str">
        <f t="shared" si="1"/>
        <v/>
      </c>
    </row>
    <row r="67" spans="1:12" s="2" customFormat="1" ht="45" x14ac:dyDescent="0.25">
      <c r="A67" s="7" t="s">
        <v>24</v>
      </c>
      <c r="B67" s="7" t="s">
        <v>7</v>
      </c>
      <c r="C67" s="7">
        <v>12</v>
      </c>
      <c r="D67" s="7" t="s">
        <v>221</v>
      </c>
      <c r="E67" s="7" t="s">
        <v>25</v>
      </c>
      <c r="F67" s="8" t="s">
        <v>27</v>
      </c>
      <c r="G67" s="8" t="s">
        <v>251</v>
      </c>
      <c r="H67" s="7" t="s">
        <v>45</v>
      </c>
      <c r="I67" s="7" t="s">
        <v>41</v>
      </c>
      <c r="J67" s="25">
        <f t="shared" si="3"/>
        <v>0.8203125</v>
      </c>
      <c r="K67" s="41"/>
      <c r="L67" s="28" t="str">
        <f t="shared" ref="L67:L126" si="4">IF(K67="Ja",J67,"")</f>
        <v/>
      </c>
    </row>
    <row r="68" spans="1:12" s="2" customFormat="1" x14ac:dyDescent="0.25">
      <c r="A68" s="7" t="s">
        <v>24</v>
      </c>
      <c r="B68" s="7" t="s">
        <v>7</v>
      </c>
      <c r="C68" s="7">
        <v>14</v>
      </c>
      <c r="D68" s="7" t="s">
        <v>222</v>
      </c>
      <c r="E68" s="7" t="s">
        <v>25</v>
      </c>
      <c r="F68" s="8" t="s">
        <v>27</v>
      </c>
      <c r="G68" s="8" t="s">
        <v>92</v>
      </c>
      <c r="H68" s="7" t="s">
        <v>43</v>
      </c>
      <c r="I68" s="7" t="s">
        <v>41</v>
      </c>
      <c r="J68" s="25">
        <f t="shared" si="3"/>
        <v>0.8203125</v>
      </c>
      <c r="K68" s="41"/>
      <c r="L68" s="28" t="str">
        <f t="shared" si="4"/>
        <v/>
      </c>
    </row>
    <row r="69" spans="1:12" s="2" customFormat="1" ht="45" x14ac:dyDescent="0.25">
      <c r="A69" s="7" t="s">
        <v>24</v>
      </c>
      <c r="B69" s="7" t="s">
        <v>7</v>
      </c>
      <c r="C69" s="7">
        <v>17</v>
      </c>
      <c r="D69" s="7" t="s">
        <v>223</v>
      </c>
      <c r="E69" s="7" t="s">
        <v>25</v>
      </c>
      <c r="F69" s="8" t="s">
        <v>27</v>
      </c>
      <c r="G69" s="8" t="s">
        <v>93</v>
      </c>
      <c r="H69" s="7" t="s">
        <v>45</v>
      </c>
      <c r="I69" s="7" t="s">
        <v>41</v>
      </c>
      <c r="J69" s="25">
        <f t="shared" si="3"/>
        <v>0.8203125</v>
      </c>
      <c r="K69" s="41"/>
      <c r="L69" s="28" t="str">
        <f t="shared" si="4"/>
        <v/>
      </c>
    </row>
    <row r="70" spans="1:12" s="2" customFormat="1" x14ac:dyDescent="0.25">
      <c r="A70" s="7" t="s">
        <v>24</v>
      </c>
      <c r="B70" s="7" t="s">
        <v>7</v>
      </c>
      <c r="C70" s="7">
        <v>19</v>
      </c>
      <c r="D70" s="7" t="s">
        <v>224</v>
      </c>
      <c r="E70" s="7" t="s">
        <v>25</v>
      </c>
      <c r="F70" s="8" t="s">
        <v>27</v>
      </c>
      <c r="G70" s="8" t="s">
        <v>252</v>
      </c>
      <c r="H70" s="7" t="s">
        <v>45</v>
      </c>
      <c r="I70" s="7" t="s">
        <v>41</v>
      </c>
      <c r="J70" s="25">
        <f t="shared" si="3"/>
        <v>0.8203125</v>
      </c>
      <c r="K70" s="41"/>
      <c r="L70" s="28" t="str">
        <f t="shared" si="4"/>
        <v/>
      </c>
    </row>
    <row r="71" spans="1:12" s="2" customFormat="1" ht="30" x14ac:dyDescent="0.25">
      <c r="A71" s="7" t="s">
        <v>24</v>
      </c>
      <c r="B71" s="7" t="s">
        <v>7</v>
      </c>
      <c r="C71" s="7">
        <v>20</v>
      </c>
      <c r="D71" s="7" t="s">
        <v>225</v>
      </c>
      <c r="E71" s="7" t="s">
        <v>25</v>
      </c>
      <c r="F71" s="8" t="s">
        <v>27</v>
      </c>
      <c r="G71" s="8" t="s">
        <v>183</v>
      </c>
      <c r="H71" s="7"/>
      <c r="I71" s="7" t="s">
        <v>41</v>
      </c>
      <c r="J71" s="25">
        <f t="shared" si="3"/>
        <v>0.8203125</v>
      </c>
      <c r="K71" s="41"/>
      <c r="L71" s="28" t="str">
        <f t="shared" si="4"/>
        <v/>
      </c>
    </row>
    <row r="72" spans="1:12" s="2" customFormat="1" ht="60" x14ac:dyDescent="0.25">
      <c r="A72" s="7" t="s">
        <v>24</v>
      </c>
      <c r="B72" s="7" t="s">
        <v>10</v>
      </c>
      <c r="C72" s="7">
        <v>2</v>
      </c>
      <c r="D72" s="7" t="s">
        <v>189</v>
      </c>
      <c r="E72" s="7" t="s">
        <v>25</v>
      </c>
      <c r="F72" s="8" t="s">
        <v>28</v>
      </c>
      <c r="G72" s="8" t="s">
        <v>184</v>
      </c>
      <c r="H72" s="7" t="s">
        <v>43</v>
      </c>
      <c r="I72" s="7" t="s">
        <v>41</v>
      </c>
      <c r="J72" s="25">
        <f t="shared" si="3"/>
        <v>0.8203125</v>
      </c>
      <c r="K72" s="41"/>
      <c r="L72" s="28" t="str">
        <f t="shared" si="4"/>
        <v/>
      </c>
    </row>
    <row r="73" spans="1:12" s="2" customFormat="1" x14ac:dyDescent="0.25">
      <c r="A73" s="7" t="s">
        <v>24</v>
      </c>
      <c r="B73" s="7" t="s">
        <v>10</v>
      </c>
      <c r="C73" s="7">
        <v>3</v>
      </c>
      <c r="D73" s="7" t="s">
        <v>190</v>
      </c>
      <c r="E73" s="7" t="s">
        <v>25</v>
      </c>
      <c r="F73" s="8" t="s">
        <v>28</v>
      </c>
      <c r="G73" s="8" t="s">
        <v>110</v>
      </c>
      <c r="H73" s="18" t="s">
        <v>43</v>
      </c>
      <c r="I73" s="7" t="s">
        <v>41</v>
      </c>
      <c r="J73" s="25">
        <f t="shared" si="3"/>
        <v>0.8203125</v>
      </c>
      <c r="K73" s="41"/>
      <c r="L73" s="28" t="str">
        <f t="shared" si="4"/>
        <v/>
      </c>
    </row>
    <row r="74" spans="1:12" s="2" customFormat="1" ht="30" x14ac:dyDescent="0.25">
      <c r="A74" s="7" t="s">
        <v>29</v>
      </c>
      <c r="B74" s="7" t="s">
        <v>4</v>
      </c>
      <c r="C74" s="7">
        <v>2</v>
      </c>
      <c r="D74" s="7" t="s">
        <v>191</v>
      </c>
      <c r="E74" s="7" t="s">
        <v>157</v>
      </c>
      <c r="F74" s="8" t="s">
        <v>126</v>
      </c>
      <c r="G74" s="8" t="s">
        <v>94</v>
      </c>
      <c r="H74" s="7" t="s">
        <v>45</v>
      </c>
      <c r="I74" s="7" t="s">
        <v>41</v>
      </c>
      <c r="J74" s="25">
        <f t="shared" si="3"/>
        <v>0.8203125</v>
      </c>
      <c r="K74" s="41"/>
      <c r="L74" s="28" t="str">
        <f t="shared" si="4"/>
        <v/>
      </c>
    </row>
    <row r="75" spans="1:12" s="2" customFormat="1" x14ac:dyDescent="0.25">
      <c r="A75" s="7" t="s">
        <v>29</v>
      </c>
      <c r="B75" s="7" t="s">
        <v>4</v>
      </c>
      <c r="C75" s="7">
        <v>5</v>
      </c>
      <c r="D75" s="7" t="s">
        <v>192</v>
      </c>
      <c r="E75" s="7" t="s">
        <v>157</v>
      </c>
      <c r="F75" s="8" t="s">
        <v>126</v>
      </c>
      <c r="G75" s="8" t="s">
        <v>253</v>
      </c>
      <c r="H75" s="7" t="s">
        <v>45</v>
      </c>
      <c r="I75" s="7" t="s">
        <v>41</v>
      </c>
      <c r="J75" s="25">
        <f t="shared" si="3"/>
        <v>0.8203125</v>
      </c>
      <c r="K75" s="41"/>
      <c r="L75" s="28" t="str">
        <f t="shared" si="4"/>
        <v/>
      </c>
    </row>
    <row r="76" spans="1:12" s="2" customFormat="1" ht="45" x14ac:dyDescent="0.25">
      <c r="A76" s="7" t="s">
        <v>29</v>
      </c>
      <c r="B76" s="7" t="s">
        <v>4</v>
      </c>
      <c r="C76" s="7">
        <v>10</v>
      </c>
      <c r="D76" s="7" t="s">
        <v>193</v>
      </c>
      <c r="E76" s="7" t="s">
        <v>157</v>
      </c>
      <c r="F76" s="8" t="s">
        <v>126</v>
      </c>
      <c r="G76" s="8" t="s">
        <v>254</v>
      </c>
      <c r="H76" s="7" t="s">
        <v>45</v>
      </c>
      <c r="I76" s="7" t="s">
        <v>41</v>
      </c>
      <c r="J76" s="25">
        <f t="shared" si="3"/>
        <v>0.8203125</v>
      </c>
      <c r="K76" s="41"/>
      <c r="L76" s="28" t="str">
        <f t="shared" si="4"/>
        <v/>
      </c>
    </row>
    <row r="77" spans="1:12" s="2" customFormat="1" x14ac:dyDescent="0.25">
      <c r="A77" s="7" t="s">
        <v>29</v>
      </c>
      <c r="B77" s="7" t="s">
        <v>4</v>
      </c>
      <c r="C77" s="7">
        <v>11</v>
      </c>
      <c r="D77" s="7" t="s">
        <v>194</v>
      </c>
      <c r="E77" s="7" t="s">
        <v>157</v>
      </c>
      <c r="F77" s="8" t="s">
        <v>126</v>
      </c>
      <c r="G77" s="8" t="s">
        <v>95</v>
      </c>
      <c r="H77" s="7" t="s">
        <v>45</v>
      </c>
      <c r="I77" s="7" t="s">
        <v>41</v>
      </c>
      <c r="J77" s="25">
        <f t="shared" si="3"/>
        <v>0.8203125</v>
      </c>
      <c r="K77" s="41"/>
      <c r="L77" s="28" t="str">
        <f t="shared" si="4"/>
        <v/>
      </c>
    </row>
    <row r="78" spans="1:12" s="2" customFormat="1" x14ac:dyDescent="0.25">
      <c r="A78" s="7" t="s">
        <v>29</v>
      </c>
      <c r="B78" s="7" t="s">
        <v>4</v>
      </c>
      <c r="C78" s="7">
        <v>12</v>
      </c>
      <c r="D78" s="7" t="s">
        <v>195</v>
      </c>
      <c r="E78" s="7" t="s">
        <v>157</v>
      </c>
      <c r="F78" s="8" t="s">
        <v>126</v>
      </c>
      <c r="G78" s="8" t="s">
        <v>96</v>
      </c>
      <c r="H78" s="7" t="s">
        <v>45</v>
      </c>
      <c r="I78" s="7" t="s">
        <v>41</v>
      </c>
      <c r="J78" s="25">
        <f t="shared" si="3"/>
        <v>0.8203125</v>
      </c>
      <c r="K78" s="41"/>
      <c r="L78" s="28" t="str">
        <f t="shared" si="4"/>
        <v/>
      </c>
    </row>
    <row r="79" spans="1:12" s="2" customFormat="1" x14ac:dyDescent="0.25">
      <c r="A79" s="7" t="s">
        <v>29</v>
      </c>
      <c r="B79" s="7" t="s">
        <v>4</v>
      </c>
      <c r="C79" s="7">
        <v>13</v>
      </c>
      <c r="D79" s="7" t="s">
        <v>196</v>
      </c>
      <c r="E79" s="7" t="s">
        <v>157</v>
      </c>
      <c r="F79" s="8" t="s">
        <v>126</v>
      </c>
      <c r="G79" s="8" t="s">
        <v>97</v>
      </c>
      <c r="H79" s="7" t="s">
        <v>45</v>
      </c>
      <c r="I79" s="7" t="s">
        <v>41</v>
      </c>
      <c r="J79" s="25">
        <f t="shared" si="3"/>
        <v>0.8203125</v>
      </c>
      <c r="K79" s="41"/>
      <c r="L79" s="28" t="str">
        <f t="shared" si="4"/>
        <v/>
      </c>
    </row>
    <row r="80" spans="1:12" s="2" customFormat="1" x14ac:dyDescent="0.25">
      <c r="A80" s="7" t="s">
        <v>29</v>
      </c>
      <c r="B80" s="7" t="s">
        <v>4</v>
      </c>
      <c r="C80" s="7">
        <v>14</v>
      </c>
      <c r="D80" s="7" t="s">
        <v>197</v>
      </c>
      <c r="E80" s="7" t="s">
        <v>157</v>
      </c>
      <c r="F80" s="8" t="s">
        <v>126</v>
      </c>
      <c r="G80" s="8" t="s">
        <v>255</v>
      </c>
      <c r="H80" s="7" t="s">
        <v>45</v>
      </c>
      <c r="I80" s="7" t="s">
        <v>41</v>
      </c>
      <c r="J80" s="25">
        <f t="shared" si="3"/>
        <v>0.8203125</v>
      </c>
      <c r="K80" s="41"/>
      <c r="L80" s="28" t="str">
        <f t="shared" si="4"/>
        <v/>
      </c>
    </row>
    <row r="81" spans="1:12" s="2" customFormat="1" x14ac:dyDescent="0.25">
      <c r="A81" s="7" t="s">
        <v>29</v>
      </c>
      <c r="B81" s="7" t="s">
        <v>4</v>
      </c>
      <c r="C81" s="7">
        <v>15</v>
      </c>
      <c r="D81" s="7" t="s">
        <v>198</v>
      </c>
      <c r="E81" s="7" t="s">
        <v>157</v>
      </c>
      <c r="F81" s="8" t="s">
        <v>126</v>
      </c>
      <c r="G81" s="8" t="s">
        <v>98</v>
      </c>
      <c r="H81" s="7" t="s">
        <v>45</v>
      </c>
      <c r="I81" s="7" t="s">
        <v>41</v>
      </c>
      <c r="J81" s="25">
        <f t="shared" si="3"/>
        <v>0.8203125</v>
      </c>
      <c r="K81" s="41"/>
      <c r="L81" s="28" t="str">
        <f t="shared" si="4"/>
        <v/>
      </c>
    </row>
    <row r="82" spans="1:12" s="2" customFormat="1" ht="30" x14ac:dyDescent="0.25">
      <c r="A82" s="7" t="s">
        <v>29</v>
      </c>
      <c r="B82" s="7" t="s">
        <v>4</v>
      </c>
      <c r="C82" s="7">
        <v>16</v>
      </c>
      <c r="D82" s="7" t="s">
        <v>199</v>
      </c>
      <c r="E82" s="7" t="s">
        <v>157</v>
      </c>
      <c r="F82" s="8" t="s">
        <v>126</v>
      </c>
      <c r="G82" s="8" t="s">
        <v>99</v>
      </c>
      <c r="H82" s="7" t="s">
        <v>45</v>
      </c>
      <c r="I82" s="7" t="s">
        <v>41</v>
      </c>
      <c r="J82" s="25">
        <f t="shared" si="3"/>
        <v>0.8203125</v>
      </c>
      <c r="K82" s="41"/>
      <c r="L82" s="28" t="str">
        <f t="shared" si="4"/>
        <v/>
      </c>
    </row>
    <row r="83" spans="1:12" s="2" customFormat="1" ht="45" x14ac:dyDescent="0.25">
      <c r="A83" s="7" t="s">
        <v>29</v>
      </c>
      <c r="B83" s="7" t="s">
        <v>4</v>
      </c>
      <c r="C83" s="7">
        <v>17</v>
      </c>
      <c r="D83" s="7" t="s">
        <v>200</v>
      </c>
      <c r="E83" s="7" t="s">
        <v>157</v>
      </c>
      <c r="F83" s="8" t="s">
        <v>126</v>
      </c>
      <c r="G83" s="8" t="s">
        <v>256</v>
      </c>
      <c r="H83" s="7" t="s">
        <v>45</v>
      </c>
      <c r="I83" s="7" t="s">
        <v>41</v>
      </c>
      <c r="J83" s="25">
        <f t="shared" si="3"/>
        <v>0.8203125</v>
      </c>
      <c r="K83" s="41"/>
      <c r="L83" s="28" t="str">
        <f t="shared" si="4"/>
        <v/>
      </c>
    </row>
    <row r="84" spans="1:12" s="2" customFormat="1" ht="30" x14ac:dyDescent="0.25">
      <c r="A84" s="7" t="s">
        <v>29</v>
      </c>
      <c r="B84" s="7" t="s">
        <v>4</v>
      </c>
      <c r="C84" s="7">
        <v>21</v>
      </c>
      <c r="D84" s="7" t="s">
        <v>201</v>
      </c>
      <c r="E84" s="7" t="s">
        <v>157</v>
      </c>
      <c r="F84" s="8" t="s">
        <v>126</v>
      </c>
      <c r="G84" s="8" t="s">
        <v>257</v>
      </c>
      <c r="H84" s="7" t="s">
        <v>45</v>
      </c>
      <c r="I84" s="7" t="s">
        <v>41</v>
      </c>
      <c r="J84" s="25">
        <f t="shared" si="3"/>
        <v>0.8203125</v>
      </c>
      <c r="K84" s="41"/>
      <c r="L84" s="28" t="str">
        <f t="shared" si="4"/>
        <v/>
      </c>
    </row>
    <row r="85" spans="1:12" s="2" customFormat="1" x14ac:dyDescent="0.25">
      <c r="A85" s="7" t="s">
        <v>29</v>
      </c>
      <c r="B85" s="7" t="s">
        <v>4</v>
      </c>
      <c r="C85" s="7">
        <v>24</v>
      </c>
      <c r="D85" s="7" t="s">
        <v>202</v>
      </c>
      <c r="E85" s="7" t="s">
        <v>157</v>
      </c>
      <c r="F85" s="8" t="s">
        <v>126</v>
      </c>
      <c r="G85" s="8" t="s">
        <v>100</v>
      </c>
      <c r="H85" s="7" t="s">
        <v>45</v>
      </c>
      <c r="I85" s="7" t="s">
        <v>41</v>
      </c>
      <c r="J85" s="25">
        <f t="shared" si="3"/>
        <v>0.8203125</v>
      </c>
      <c r="K85" s="41"/>
      <c r="L85" s="28" t="str">
        <f t="shared" si="4"/>
        <v/>
      </c>
    </row>
    <row r="86" spans="1:12" s="2" customFormat="1" x14ac:dyDescent="0.25">
      <c r="A86" s="7" t="s">
        <v>29</v>
      </c>
      <c r="B86" s="7" t="s">
        <v>4</v>
      </c>
      <c r="C86" s="7">
        <v>27</v>
      </c>
      <c r="D86" s="7" t="s">
        <v>203</v>
      </c>
      <c r="E86" s="7" t="s">
        <v>157</v>
      </c>
      <c r="F86" s="8" t="s">
        <v>126</v>
      </c>
      <c r="G86" s="8" t="s">
        <v>101</v>
      </c>
      <c r="H86" s="7" t="s">
        <v>45</v>
      </c>
      <c r="I86" s="7" t="s">
        <v>41</v>
      </c>
      <c r="J86" s="25">
        <f t="shared" si="3"/>
        <v>0.8203125</v>
      </c>
      <c r="K86" s="41"/>
      <c r="L86" s="28" t="str">
        <f t="shared" si="4"/>
        <v/>
      </c>
    </row>
    <row r="87" spans="1:12" s="2" customFormat="1" ht="30" x14ac:dyDescent="0.25">
      <c r="A87" s="7" t="s">
        <v>29</v>
      </c>
      <c r="B87" s="7" t="s">
        <v>4</v>
      </c>
      <c r="C87" s="7">
        <v>32</v>
      </c>
      <c r="D87" s="7" t="s">
        <v>204</v>
      </c>
      <c r="E87" s="7" t="s">
        <v>157</v>
      </c>
      <c r="F87" s="8" t="s">
        <v>126</v>
      </c>
      <c r="G87" s="8" t="s">
        <v>102</v>
      </c>
      <c r="H87" s="7" t="s">
        <v>45</v>
      </c>
      <c r="I87" s="7" t="s">
        <v>41</v>
      </c>
      <c r="J87" s="25">
        <f t="shared" si="3"/>
        <v>0.8203125</v>
      </c>
      <c r="K87" s="41"/>
      <c r="L87" s="28" t="str">
        <f t="shared" si="4"/>
        <v/>
      </c>
    </row>
    <row r="88" spans="1:12" s="2" customFormat="1" x14ac:dyDescent="0.25">
      <c r="A88" s="7" t="s">
        <v>29</v>
      </c>
      <c r="B88" s="7" t="s">
        <v>4</v>
      </c>
      <c r="C88" s="7">
        <v>36</v>
      </c>
      <c r="D88" s="7" t="s">
        <v>205</v>
      </c>
      <c r="E88" s="7" t="s">
        <v>157</v>
      </c>
      <c r="F88" s="8" t="s">
        <v>126</v>
      </c>
      <c r="G88" s="8" t="s">
        <v>103</v>
      </c>
      <c r="H88" s="7" t="s">
        <v>45</v>
      </c>
      <c r="I88" s="7" t="s">
        <v>41</v>
      </c>
      <c r="J88" s="25">
        <f t="shared" si="3"/>
        <v>0.8203125</v>
      </c>
      <c r="K88" s="41"/>
      <c r="L88" s="28" t="str">
        <f t="shared" si="4"/>
        <v/>
      </c>
    </row>
    <row r="89" spans="1:12" s="2" customFormat="1" ht="30" x14ac:dyDescent="0.25">
      <c r="A89" s="7" t="s">
        <v>29</v>
      </c>
      <c r="B89" s="7" t="s">
        <v>4</v>
      </c>
      <c r="C89" s="7">
        <v>39</v>
      </c>
      <c r="D89" s="7" t="s">
        <v>206</v>
      </c>
      <c r="E89" s="7" t="s">
        <v>157</v>
      </c>
      <c r="F89" s="8" t="s">
        <v>126</v>
      </c>
      <c r="G89" s="8" t="s">
        <v>104</v>
      </c>
      <c r="H89" s="7" t="s">
        <v>45</v>
      </c>
      <c r="I89" s="7" t="s">
        <v>41</v>
      </c>
      <c r="J89" s="25">
        <f t="shared" si="3"/>
        <v>0.8203125</v>
      </c>
      <c r="K89" s="41"/>
      <c r="L89" s="28" t="str">
        <f t="shared" si="4"/>
        <v/>
      </c>
    </row>
    <row r="90" spans="1:12" s="2" customFormat="1" ht="30" x14ac:dyDescent="0.25">
      <c r="A90" s="7" t="s">
        <v>29</v>
      </c>
      <c r="B90" s="7" t="s">
        <v>4</v>
      </c>
      <c r="C90" s="7">
        <v>43</v>
      </c>
      <c r="D90" s="7" t="s">
        <v>207</v>
      </c>
      <c r="E90" s="7" t="s">
        <v>157</v>
      </c>
      <c r="F90" s="8" t="s">
        <v>126</v>
      </c>
      <c r="G90" s="8" t="s">
        <v>258</v>
      </c>
      <c r="H90" s="7" t="s">
        <v>45</v>
      </c>
      <c r="I90" s="7" t="s">
        <v>41</v>
      </c>
      <c r="J90" s="25">
        <f t="shared" si="3"/>
        <v>0.8203125</v>
      </c>
      <c r="K90" s="41"/>
      <c r="L90" s="28" t="str">
        <f t="shared" si="4"/>
        <v/>
      </c>
    </row>
    <row r="91" spans="1:12" s="16" customFormat="1" ht="30" x14ac:dyDescent="0.25">
      <c r="A91" s="20" t="s">
        <v>29</v>
      </c>
      <c r="B91" s="20" t="s">
        <v>4</v>
      </c>
      <c r="C91" s="20">
        <v>44</v>
      </c>
      <c r="D91" s="20" t="s">
        <v>287</v>
      </c>
      <c r="E91" s="20" t="s">
        <v>157</v>
      </c>
      <c r="F91" s="21" t="s">
        <v>126</v>
      </c>
      <c r="G91" s="21" t="s">
        <v>286</v>
      </c>
      <c r="H91" s="20" t="s">
        <v>45</v>
      </c>
      <c r="I91" s="20" t="s">
        <v>41</v>
      </c>
      <c r="J91" s="25">
        <f t="shared" si="3"/>
        <v>0.8203125</v>
      </c>
      <c r="K91" s="41"/>
      <c r="L91" s="28" t="str">
        <f t="shared" si="4"/>
        <v/>
      </c>
    </row>
    <row r="92" spans="1:12" s="2" customFormat="1" ht="45" x14ac:dyDescent="0.25">
      <c r="A92" s="7" t="s">
        <v>29</v>
      </c>
      <c r="B92" s="7" t="s">
        <v>4</v>
      </c>
      <c r="C92" s="7">
        <v>45</v>
      </c>
      <c r="D92" s="18" t="s">
        <v>288</v>
      </c>
      <c r="E92" s="7" t="s">
        <v>157</v>
      </c>
      <c r="F92" s="8" t="s">
        <v>126</v>
      </c>
      <c r="G92" s="8" t="s">
        <v>259</v>
      </c>
      <c r="H92" s="20" t="s">
        <v>45</v>
      </c>
      <c r="I92" s="7" t="s">
        <v>41</v>
      </c>
      <c r="J92" s="25">
        <f t="shared" si="3"/>
        <v>0.8203125</v>
      </c>
      <c r="K92" s="41"/>
      <c r="L92" s="28" t="str">
        <f t="shared" si="4"/>
        <v/>
      </c>
    </row>
    <row r="93" spans="1:12" s="2" customFormat="1" ht="30" x14ac:dyDescent="0.25">
      <c r="A93" s="7" t="s">
        <v>29</v>
      </c>
      <c r="B93" s="7" t="s">
        <v>4</v>
      </c>
      <c r="C93" s="7">
        <v>48</v>
      </c>
      <c r="D93" s="18" t="s">
        <v>289</v>
      </c>
      <c r="E93" s="7" t="s">
        <v>157</v>
      </c>
      <c r="F93" s="8" t="s">
        <v>126</v>
      </c>
      <c r="G93" s="8" t="s">
        <v>106</v>
      </c>
      <c r="H93" s="20" t="s">
        <v>45</v>
      </c>
      <c r="I93" s="7" t="s">
        <v>41</v>
      </c>
      <c r="J93" s="25">
        <f t="shared" si="3"/>
        <v>0.8203125</v>
      </c>
      <c r="K93" s="41"/>
      <c r="L93" s="28" t="str">
        <f t="shared" si="4"/>
        <v/>
      </c>
    </row>
    <row r="94" spans="1:12" s="2" customFormat="1" ht="45" x14ac:dyDescent="0.25">
      <c r="A94" s="7" t="s">
        <v>29</v>
      </c>
      <c r="B94" s="7" t="s">
        <v>4</v>
      </c>
      <c r="C94" s="7">
        <v>49</v>
      </c>
      <c r="D94" s="18" t="s">
        <v>290</v>
      </c>
      <c r="E94" s="7" t="s">
        <v>157</v>
      </c>
      <c r="F94" s="8" t="s">
        <v>126</v>
      </c>
      <c r="G94" s="8" t="s">
        <v>107</v>
      </c>
      <c r="H94" s="20" t="s">
        <v>45</v>
      </c>
      <c r="I94" s="7" t="s">
        <v>41</v>
      </c>
      <c r="J94" s="25">
        <f t="shared" si="3"/>
        <v>0.8203125</v>
      </c>
      <c r="K94" s="41"/>
      <c r="L94" s="28" t="str">
        <f t="shared" si="4"/>
        <v/>
      </c>
    </row>
    <row r="95" spans="1:12" s="2" customFormat="1" ht="30" x14ac:dyDescent="0.25">
      <c r="A95" s="7" t="s">
        <v>29</v>
      </c>
      <c r="B95" s="7" t="s">
        <v>4</v>
      </c>
      <c r="C95" s="7">
        <v>52</v>
      </c>
      <c r="D95" s="7" t="s">
        <v>208</v>
      </c>
      <c r="E95" s="7" t="s">
        <v>157</v>
      </c>
      <c r="F95" s="8" t="s">
        <v>126</v>
      </c>
      <c r="G95" s="8" t="s">
        <v>260</v>
      </c>
      <c r="H95" s="20" t="s">
        <v>45</v>
      </c>
      <c r="I95" s="7" t="s">
        <v>41</v>
      </c>
      <c r="J95" s="25">
        <f t="shared" si="3"/>
        <v>0.8203125</v>
      </c>
      <c r="K95" s="41"/>
      <c r="L95" s="28" t="str">
        <f t="shared" si="4"/>
        <v/>
      </c>
    </row>
    <row r="96" spans="1:12" s="2" customFormat="1" ht="30" x14ac:dyDescent="0.25">
      <c r="A96" s="7" t="s">
        <v>29</v>
      </c>
      <c r="B96" s="7" t="s">
        <v>4</v>
      </c>
      <c r="C96" s="7">
        <v>53</v>
      </c>
      <c r="D96" s="7" t="s">
        <v>209</v>
      </c>
      <c r="E96" s="7" t="s">
        <v>157</v>
      </c>
      <c r="F96" s="8" t="s">
        <v>126</v>
      </c>
      <c r="G96" s="8" t="s">
        <v>261</v>
      </c>
      <c r="H96" s="20" t="s">
        <v>45</v>
      </c>
      <c r="I96" s="7" t="s">
        <v>41</v>
      </c>
      <c r="J96" s="25">
        <f t="shared" si="3"/>
        <v>0.8203125</v>
      </c>
      <c r="K96" s="41"/>
      <c r="L96" s="28" t="str">
        <f t="shared" si="4"/>
        <v/>
      </c>
    </row>
    <row r="97" spans="1:56" s="2" customFormat="1" ht="30" x14ac:dyDescent="0.25">
      <c r="A97" s="7" t="s">
        <v>29</v>
      </c>
      <c r="B97" s="7" t="s">
        <v>4</v>
      </c>
      <c r="C97" s="7">
        <v>54</v>
      </c>
      <c r="D97" s="7" t="s">
        <v>210</v>
      </c>
      <c r="E97" s="7" t="s">
        <v>157</v>
      </c>
      <c r="F97" s="8" t="s">
        <v>126</v>
      </c>
      <c r="G97" s="8" t="s">
        <v>262</v>
      </c>
      <c r="H97" s="20" t="s">
        <v>45</v>
      </c>
      <c r="I97" s="7" t="s">
        <v>41</v>
      </c>
      <c r="J97" s="25">
        <f t="shared" si="3"/>
        <v>0.8203125</v>
      </c>
      <c r="K97" s="41"/>
      <c r="L97" s="28" t="str">
        <f t="shared" si="4"/>
        <v/>
      </c>
    </row>
    <row r="98" spans="1:56" s="2" customFormat="1" ht="45" x14ac:dyDescent="0.25">
      <c r="A98" s="7" t="s">
        <v>29</v>
      </c>
      <c r="B98" s="7" t="s">
        <v>4</v>
      </c>
      <c r="C98" s="7">
        <v>55</v>
      </c>
      <c r="D98" s="7" t="s">
        <v>211</v>
      </c>
      <c r="E98" s="7" t="s">
        <v>157</v>
      </c>
      <c r="F98" s="8" t="s">
        <v>126</v>
      </c>
      <c r="G98" s="8" t="s">
        <v>108</v>
      </c>
      <c r="H98" s="20" t="s">
        <v>45</v>
      </c>
      <c r="I98" s="7" t="s">
        <v>41</v>
      </c>
      <c r="J98" s="25">
        <f t="shared" si="3"/>
        <v>0.8203125</v>
      </c>
      <c r="K98" s="41"/>
      <c r="L98" s="28" t="str">
        <f t="shared" si="4"/>
        <v/>
      </c>
    </row>
    <row r="99" spans="1:56" s="2" customFormat="1" ht="30" x14ac:dyDescent="0.25">
      <c r="A99" s="7" t="s">
        <v>29</v>
      </c>
      <c r="B99" s="7" t="s">
        <v>4</v>
      </c>
      <c r="C99" s="7">
        <v>56</v>
      </c>
      <c r="D99" s="7" t="s">
        <v>212</v>
      </c>
      <c r="E99" s="7" t="s">
        <v>157</v>
      </c>
      <c r="F99" s="8" t="s">
        <v>126</v>
      </c>
      <c r="G99" s="8" t="s">
        <v>109</v>
      </c>
      <c r="H99" s="20" t="s">
        <v>45</v>
      </c>
      <c r="I99" s="7" t="s">
        <v>41</v>
      </c>
      <c r="J99" s="25">
        <f t="shared" si="3"/>
        <v>0.8203125</v>
      </c>
      <c r="K99" s="41"/>
      <c r="L99" s="28" t="str">
        <f t="shared" si="4"/>
        <v/>
      </c>
    </row>
    <row r="100" spans="1:56" s="2" customFormat="1" ht="30" x14ac:dyDescent="0.25">
      <c r="A100" s="7" t="s">
        <v>30</v>
      </c>
      <c r="B100" s="7" t="s">
        <v>159</v>
      </c>
      <c r="C100" s="7">
        <v>1</v>
      </c>
      <c r="D100" s="7" t="s">
        <v>213</v>
      </c>
      <c r="E100" s="7" t="s">
        <v>158</v>
      </c>
      <c r="F100" s="8" t="s">
        <v>31</v>
      </c>
      <c r="G100" s="8" t="s">
        <v>160</v>
      </c>
      <c r="H100" s="7" t="s">
        <v>39</v>
      </c>
      <c r="I100" s="7" t="s">
        <v>41</v>
      </c>
      <c r="J100" s="25">
        <f t="shared" si="3"/>
        <v>0.8203125</v>
      </c>
      <c r="K100" s="41"/>
      <c r="L100" s="28" t="str">
        <f t="shared" si="4"/>
        <v/>
      </c>
    </row>
    <row r="101" spans="1:56" s="2" customFormat="1" x14ac:dyDescent="0.25">
      <c r="A101" s="7" t="s">
        <v>30</v>
      </c>
      <c r="B101" s="7" t="s">
        <v>4</v>
      </c>
      <c r="C101" s="7">
        <v>3</v>
      </c>
      <c r="D101" s="7" t="s">
        <v>214</v>
      </c>
      <c r="E101" s="7" t="s">
        <v>158</v>
      </c>
      <c r="F101" s="8" t="s">
        <v>31</v>
      </c>
      <c r="G101" s="8" t="s">
        <v>263</v>
      </c>
      <c r="H101" s="18" t="s">
        <v>45</v>
      </c>
      <c r="I101" s="7" t="s">
        <v>41</v>
      </c>
      <c r="J101" s="25">
        <f t="shared" si="3"/>
        <v>0.8203125</v>
      </c>
      <c r="K101" s="41"/>
      <c r="L101" s="28" t="str">
        <f t="shared" si="4"/>
        <v/>
      </c>
    </row>
    <row r="102" spans="1:56" s="19" customFormat="1" ht="30" x14ac:dyDescent="0.25">
      <c r="A102" s="20" t="s">
        <v>291</v>
      </c>
      <c r="B102" s="20" t="s">
        <v>4</v>
      </c>
      <c r="C102" s="20">
        <v>14</v>
      </c>
      <c r="D102" s="20" t="s">
        <v>292</v>
      </c>
      <c r="E102" s="20" t="s">
        <v>293</v>
      </c>
      <c r="F102" s="21" t="s">
        <v>294</v>
      </c>
      <c r="G102" s="21" t="s">
        <v>295</v>
      </c>
      <c r="H102" s="20" t="s">
        <v>39</v>
      </c>
      <c r="I102" s="20" t="s">
        <v>56</v>
      </c>
      <c r="J102" s="25">
        <f t="shared" si="3"/>
        <v>0.8203125</v>
      </c>
      <c r="K102" s="41"/>
      <c r="L102" s="28" t="str">
        <f t="shared" si="4"/>
        <v/>
      </c>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row>
    <row r="103" spans="1:56" s="19" customFormat="1" ht="30" x14ac:dyDescent="0.25">
      <c r="A103" s="20" t="s">
        <v>291</v>
      </c>
      <c r="B103" s="20" t="s">
        <v>4</v>
      </c>
      <c r="C103" s="20">
        <v>15</v>
      </c>
      <c r="D103" s="20" t="s">
        <v>296</v>
      </c>
      <c r="E103" s="20" t="s">
        <v>293</v>
      </c>
      <c r="F103" s="21" t="s">
        <v>294</v>
      </c>
      <c r="G103" s="21" t="s">
        <v>297</v>
      </c>
      <c r="H103" s="20" t="s">
        <v>39</v>
      </c>
      <c r="I103" s="20" t="s">
        <v>56</v>
      </c>
      <c r="J103" s="25">
        <f t="shared" si="3"/>
        <v>0.8203125</v>
      </c>
      <c r="K103" s="41"/>
      <c r="L103" s="28" t="str">
        <f t="shared" si="4"/>
        <v/>
      </c>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row>
    <row r="104" spans="1:56" s="19" customFormat="1" ht="30" x14ac:dyDescent="0.25">
      <c r="A104" s="20" t="s">
        <v>291</v>
      </c>
      <c r="B104" s="20" t="s">
        <v>4</v>
      </c>
      <c r="C104" s="20">
        <v>16</v>
      </c>
      <c r="D104" s="20" t="s">
        <v>298</v>
      </c>
      <c r="E104" s="20" t="s">
        <v>293</v>
      </c>
      <c r="F104" s="21" t="s">
        <v>294</v>
      </c>
      <c r="G104" s="21" t="s">
        <v>299</v>
      </c>
      <c r="H104" s="20" t="s">
        <v>39</v>
      </c>
      <c r="I104" s="20" t="s">
        <v>56</v>
      </c>
      <c r="J104" s="25">
        <f t="shared" si="3"/>
        <v>0.8203125</v>
      </c>
      <c r="K104" s="41"/>
      <c r="L104" s="28" t="str">
        <f t="shared" si="4"/>
        <v/>
      </c>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row>
    <row r="105" spans="1:56" s="19" customFormat="1" ht="30" x14ac:dyDescent="0.25">
      <c r="A105" s="20" t="s">
        <v>291</v>
      </c>
      <c r="B105" s="20" t="s">
        <v>4</v>
      </c>
      <c r="C105" s="20">
        <v>20</v>
      </c>
      <c r="D105" s="20" t="s">
        <v>300</v>
      </c>
      <c r="E105" s="20" t="s">
        <v>293</v>
      </c>
      <c r="F105" s="21" t="s">
        <v>294</v>
      </c>
      <c r="G105" s="21" t="s">
        <v>301</v>
      </c>
      <c r="H105" s="20" t="s">
        <v>39</v>
      </c>
      <c r="I105" s="20" t="s">
        <v>56</v>
      </c>
      <c r="J105" s="25">
        <f t="shared" si="3"/>
        <v>0.8203125</v>
      </c>
      <c r="K105" s="41"/>
      <c r="L105" s="28" t="str">
        <f t="shared" si="4"/>
        <v/>
      </c>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row>
    <row r="106" spans="1:56" s="2" customFormat="1" ht="45" x14ac:dyDescent="0.25">
      <c r="A106" s="18" t="s">
        <v>291</v>
      </c>
      <c r="B106" s="18" t="s">
        <v>4</v>
      </c>
      <c r="C106" s="18">
        <v>21</v>
      </c>
      <c r="D106" s="20" t="s">
        <v>302</v>
      </c>
      <c r="E106" s="20" t="s">
        <v>293</v>
      </c>
      <c r="F106" s="21" t="s">
        <v>294</v>
      </c>
      <c r="G106" s="21" t="s">
        <v>166</v>
      </c>
      <c r="H106" s="18" t="s">
        <v>45</v>
      </c>
      <c r="I106" s="18" t="s">
        <v>41</v>
      </c>
      <c r="J106" s="25">
        <f t="shared" si="3"/>
        <v>0.8203125</v>
      </c>
      <c r="K106" s="41"/>
      <c r="L106" s="28" t="str">
        <f t="shared" si="4"/>
        <v/>
      </c>
    </row>
    <row r="107" spans="1:56" s="2" customFormat="1" ht="30" x14ac:dyDescent="0.25">
      <c r="A107" s="18" t="s">
        <v>291</v>
      </c>
      <c r="B107" s="18" t="s">
        <v>4</v>
      </c>
      <c r="C107" s="18">
        <v>22</v>
      </c>
      <c r="D107" s="20" t="s">
        <v>303</v>
      </c>
      <c r="E107" s="20" t="s">
        <v>293</v>
      </c>
      <c r="F107" s="21" t="s">
        <v>294</v>
      </c>
      <c r="G107" s="21" t="s">
        <v>125</v>
      </c>
      <c r="H107" s="18" t="s">
        <v>304</v>
      </c>
      <c r="I107" s="18" t="s">
        <v>41</v>
      </c>
      <c r="J107" s="25">
        <f t="shared" si="3"/>
        <v>0.8203125</v>
      </c>
      <c r="K107" s="41"/>
      <c r="L107" s="28" t="str">
        <f t="shared" si="4"/>
        <v/>
      </c>
    </row>
    <row r="108" spans="1:56" s="2" customFormat="1" x14ac:dyDescent="0.25">
      <c r="A108" s="17" t="s">
        <v>305</v>
      </c>
      <c r="B108" s="18" t="s">
        <v>4</v>
      </c>
      <c r="C108" s="7">
        <v>1</v>
      </c>
      <c r="D108" s="20" t="s">
        <v>336</v>
      </c>
      <c r="E108" s="20" t="s">
        <v>232</v>
      </c>
      <c r="F108" s="21" t="s">
        <v>226</v>
      </c>
      <c r="G108" s="21" t="s">
        <v>339</v>
      </c>
      <c r="H108" s="20" t="s">
        <v>45</v>
      </c>
      <c r="I108" s="18" t="s">
        <v>41</v>
      </c>
      <c r="J108" s="25">
        <f t="shared" si="3"/>
        <v>0.8203125</v>
      </c>
      <c r="K108" s="41"/>
      <c r="L108" s="28" t="str">
        <f t="shared" si="4"/>
        <v/>
      </c>
    </row>
    <row r="109" spans="1:56" s="2" customFormat="1" ht="45" x14ac:dyDescent="0.25">
      <c r="A109" s="17" t="s">
        <v>305</v>
      </c>
      <c r="B109" s="18" t="s">
        <v>4</v>
      </c>
      <c r="C109" s="7">
        <v>2</v>
      </c>
      <c r="D109" s="20" t="s">
        <v>337</v>
      </c>
      <c r="E109" s="20" t="s">
        <v>232</v>
      </c>
      <c r="F109" s="21" t="s">
        <v>226</v>
      </c>
      <c r="G109" s="21" t="s">
        <v>340</v>
      </c>
      <c r="H109" s="20" t="s">
        <v>39</v>
      </c>
      <c r="I109" s="18" t="s">
        <v>41</v>
      </c>
      <c r="J109" s="25">
        <f t="shared" si="3"/>
        <v>0.8203125</v>
      </c>
      <c r="K109" s="41"/>
      <c r="L109" s="28" t="str">
        <f t="shared" si="4"/>
        <v/>
      </c>
    </row>
    <row r="110" spans="1:56" s="2" customFormat="1" ht="30" x14ac:dyDescent="0.25">
      <c r="A110" s="17" t="s">
        <v>305</v>
      </c>
      <c r="B110" s="18" t="s">
        <v>4</v>
      </c>
      <c r="C110" s="7">
        <v>8</v>
      </c>
      <c r="D110" s="20" t="s">
        <v>338</v>
      </c>
      <c r="E110" s="20" t="s">
        <v>232</v>
      </c>
      <c r="F110" s="21" t="s">
        <v>226</v>
      </c>
      <c r="G110" s="21" t="s">
        <v>341</v>
      </c>
      <c r="H110" s="20" t="s">
        <v>39</v>
      </c>
      <c r="I110" s="18" t="s">
        <v>41</v>
      </c>
      <c r="J110" s="25">
        <f t="shared" si="3"/>
        <v>0.8203125</v>
      </c>
      <c r="K110" s="41"/>
      <c r="L110" s="28" t="str">
        <f t="shared" si="4"/>
        <v/>
      </c>
    </row>
    <row r="111" spans="1:56" s="16" customFormat="1" ht="30" x14ac:dyDescent="0.25">
      <c r="A111" s="20" t="s">
        <v>305</v>
      </c>
      <c r="B111" s="20" t="s">
        <v>4</v>
      </c>
      <c r="C111" s="20">
        <v>18</v>
      </c>
      <c r="D111" s="20" t="s">
        <v>306</v>
      </c>
      <c r="E111" s="20" t="s">
        <v>232</v>
      </c>
      <c r="F111" s="21" t="s">
        <v>226</v>
      </c>
      <c r="G111" s="21" t="s">
        <v>111</v>
      </c>
      <c r="H111" s="20" t="s">
        <v>45</v>
      </c>
      <c r="I111" s="20"/>
      <c r="J111" s="25">
        <f t="shared" si="3"/>
        <v>0.8203125</v>
      </c>
      <c r="K111" s="41"/>
      <c r="L111" s="28" t="str">
        <f t="shared" si="4"/>
        <v/>
      </c>
    </row>
    <row r="112" spans="1:56" s="16" customFormat="1" ht="60" x14ac:dyDescent="0.25">
      <c r="A112" s="20" t="s">
        <v>305</v>
      </c>
      <c r="B112" s="20" t="s">
        <v>4</v>
      </c>
      <c r="C112" s="20">
        <v>21</v>
      </c>
      <c r="D112" s="20" t="s">
        <v>307</v>
      </c>
      <c r="E112" s="20" t="s">
        <v>232</v>
      </c>
      <c r="F112" s="21" t="s">
        <v>226</v>
      </c>
      <c r="G112" s="21" t="s">
        <v>264</v>
      </c>
      <c r="H112" s="20" t="s">
        <v>45</v>
      </c>
      <c r="I112" s="20" t="s">
        <v>41</v>
      </c>
      <c r="J112" s="25">
        <f t="shared" si="3"/>
        <v>0.8203125</v>
      </c>
      <c r="K112" s="41"/>
      <c r="L112" s="28" t="str">
        <f t="shared" si="4"/>
        <v/>
      </c>
    </row>
    <row r="113" spans="1:12" s="16" customFormat="1" ht="90" x14ac:dyDescent="0.25">
      <c r="A113" s="20">
        <v>13</v>
      </c>
      <c r="B113" s="20" t="s">
        <v>4</v>
      </c>
      <c r="C113" s="20">
        <v>22</v>
      </c>
      <c r="D113" s="20" t="s">
        <v>308</v>
      </c>
      <c r="E113" s="20" t="s">
        <v>232</v>
      </c>
      <c r="F113" s="21" t="s">
        <v>226</v>
      </c>
      <c r="G113" s="21" t="s">
        <v>266</v>
      </c>
      <c r="H113" s="20" t="s">
        <v>39</v>
      </c>
      <c r="I113" s="20" t="s">
        <v>41</v>
      </c>
      <c r="J113" s="25">
        <f t="shared" si="3"/>
        <v>0.8203125</v>
      </c>
      <c r="K113" s="41"/>
      <c r="L113" s="28" t="str">
        <f t="shared" si="4"/>
        <v/>
      </c>
    </row>
    <row r="114" spans="1:12" s="16" customFormat="1" ht="30" x14ac:dyDescent="0.25">
      <c r="A114" s="20" t="s">
        <v>305</v>
      </c>
      <c r="B114" s="20" t="s">
        <v>7</v>
      </c>
      <c r="C114" s="20">
        <v>3</v>
      </c>
      <c r="D114" s="20" t="s">
        <v>309</v>
      </c>
      <c r="E114" s="20" t="s">
        <v>232</v>
      </c>
      <c r="F114" s="21" t="s">
        <v>227</v>
      </c>
      <c r="G114" s="21" t="s">
        <v>265</v>
      </c>
      <c r="H114" s="20" t="s">
        <v>45</v>
      </c>
      <c r="I114" s="20" t="s">
        <v>41</v>
      </c>
      <c r="J114" s="25">
        <f t="shared" si="3"/>
        <v>0.8203125</v>
      </c>
      <c r="K114" s="41"/>
      <c r="L114" s="28" t="str">
        <f t="shared" si="4"/>
        <v/>
      </c>
    </row>
    <row r="115" spans="1:12" s="16" customFormat="1" ht="30" x14ac:dyDescent="0.25">
      <c r="A115" s="20" t="s">
        <v>305</v>
      </c>
      <c r="B115" s="20" t="s">
        <v>7</v>
      </c>
      <c r="C115" s="20">
        <v>5</v>
      </c>
      <c r="D115" s="20" t="s">
        <v>310</v>
      </c>
      <c r="E115" s="20" t="s">
        <v>232</v>
      </c>
      <c r="F115" s="21" t="s">
        <v>227</v>
      </c>
      <c r="G115" s="21" t="s">
        <v>105</v>
      </c>
      <c r="H115" s="20" t="s">
        <v>45</v>
      </c>
      <c r="I115" s="20" t="s">
        <v>41</v>
      </c>
      <c r="J115" s="25">
        <f t="shared" si="3"/>
        <v>0.8203125</v>
      </c>
      <c r="K115" s="41"/>
      <c r="L115" s="28" t="str">
        <f t="shared" si="4"/>
        <v/>
      </c>
    </row>
    <row r="116" spans="1:12" s="16" customFormat="1" x14ac:dyDescent="0.25">
      <c r="A116" s="20" t="s">
        <v>311</v>
      </c>
      <c r="B116" s="20" t="s">
        <v>4</v>
      </c>
      <c r="C116" s="20">
        <v>5</v>
      </c>
      <c r="D116" s="20" t="s">
        <v>312</v>
      </c>
      <c r="E116" s="20" t="s">
        <v>313</v>
      </c>
      <c r="F116" s="21" t="s">
        <v>121</v>
      </c>
      <c r="G116" s="21" t="s">
        <v>122</v>
      </c>
      <c r="H116" s="20" t="s">
        <v>39</v>
      </c>
      <c r="I116" s="20" t="s">
        <v>41</v>
      </c>
      <c r="J116" s="25">
        <f t="shared" si="3"/>
        <v>0.8203125</v>
      </c>
      <c r="K116" s="41"/>
      <c r="L116" s="28" t="str">
        <f t="shared" si="4"/>
        <v/>
      </c>
    </row>
    <row r="117" spans="1:12" s="16" customFormat="1" x14ac:dyDescent="0.25">
      <c r="A117" s="20" t="s">
        <v>311</v>
      </c>
      <c r="B117" s="20" t="s">
        <v>11</v>
      </c>
      <c r="C117" s="20">
        <v>2</v>
      </c>
      <c r="D117" s="20" t="s">
        <v>314</v>
      </c>
      <c r="E117" s="20" t="s">
        <v>313</v>
      </c>
      <c r="F117" s="21" t="s">
        <v>315</v>
      </c>
      <c r="G117" s="21" t="s">
        <v>316</v>
      </c>
      <c r="H117" s="20" t="s">
        <v>39</v>
      </c>
      <c r="I117" s="20" t="s">
        <v>41</v>
      </c>
      <c r="J117" s="25">
        <f t="shared" si="3"/>
        <v>0.8203125</v>
      </c>
      <c r="K117" s="41"/>
      <c r="L117" s="28" t="str">
        <f t="shared" si="4"/>
        <v/>
      </c>
    </row>
    <row r="118" spans="1:12" s="16" customFormat="1" x14ac:dyDescent="0.25">
      <c r="A118" s="20" t="s">
        <v>311</v>
      </c>
      <c r="B118" s="20" t="s">
        <v>11</v>
      </c>
      <c r="C118" s="20">
        <v>3</v>
      </c>
      <c r="D118" s="20" t="s">
        <v>317</v>
      </c>
      <c r="E118" s="20" t="s">
        <v>313</v>
      </c>
      <c r="F118" s="21" t="s">
        <v>315</v>
      </c>
      <c r="G118" s="21" t="s">
        <v>318</v>
      </c>
      <c r="H118" s="20" t="s">
        <v>45</v>
      </c>
      <c r="I118" s="20" t="s">
        <v>41</v>
      </c>
      <c r="J118" s="25">
        <f t="shared" si="3"/>
        <v>0.8203125</v>
      </c>
      <c r="K118" s="41"/>
      <c r="L118" s="28" t="str">
        <f t="shared" si="4"/>
        <v/>
      </c>
    </row>
    <row r="119" spans="1:12" s="2" customFormat="1" ht="30" x14ac:dyDescent="0.25">
      <c r="A119" s="8" t="s">
        <v>319</v>
      </c>
      <c r="B119" s="8" t="s">
        <v>4</v>
      </c>
      <c r="C119" s="8">
        <v>1</v>
      </c>
      <c r="D119" s="18" t="s">
        <v>320</v>
      </c>
      <c r="E119" s="7" t="s">
        <v>113</v>
      </c>
      <c r="F119" s="8" t="s">
        <v>9</v>
      </c>
      <c r="G119" s="8" t="s">
        <v>114</v>
      </c>
      <c r="H119" s="8" t="s">
        <v>39</v>
      </c>
      <c r="I119" s="8" t="s">
        <v>56</v>
      </c>
      <c r="J119" s="25">
        <f t="shared" si="3"/>
        <v>0.8203125</v>
      </c>
      <c r="K119" s="41"/>
      <c r="L119" s="28" t="str">
        <f t="shared" si="4"/>
        <v/>
      </c>
    </row>
    <row r="120" spans="1:12" s="2" customFormat="1" x14ac:dyDescent="0.25">
      <c r="A120" s="8" t="s">
        <v>319</v>
      </c>
      <c r="B120" s="8" t="s">
        <v>4</v>
      </c>
      <c r="C120" s="8">
        <v>3</v>
      </c>
      <c r="D120" s="18" t="s">
        <v>321</v>
      </c>
      <c r="E120" s="7" t="s">
        <v>113</v>
      </c>
      <c r="F120" s="8" t="s">
        <v>9</v>
      </c>
      <c r="G120" s="8" t="s">
        <v>115</v>
      </c>
      <c r="H120" s="8" t="s">
        <v>39</v>
      </c>
      <c r="I120" s="8" t="s">
        <v>56</v>
      </c>
      <c r="J120" s="25">
        <f t="shared" si="3"/>
        <v>0.8203125</v>
      </c>
      <c r="K120" s="41"/>
      <c r="L120" s="28" t="str">
        <f t="shared" si="4"/>
        <v/>
      </c>
    </row>
    <row r="121" spans="1:12" s="2" customFormat="1" ht="30" x14ac:dyDescent="0.25">
      <c r="A121" s="8" t="s">
        <v>319</v>
      </c>
      <c r="B121" s="17" t="s">
        <v>7</v>
      </c>
      <c r="C121" s="8">
        <v>2</v>
      </c>
      <c r="D121" s="18" t="s">
        <v>322</v>
      </c>
      <c r="E121" s="7" t="s">
        <v>113</v>
      </c>
      <c r="F121" s="8" t="s">
        <v>116</v>
      </c>
      <c r="G121" s="8" t="s">
        <v>117</v>
      </c>
      <c r="H121" s="8" t="s">
        <v>39</v>
      </c>
      <c r="I121" s="8" t="s">
        <v>56</v>
      </c>
      <c r="J121" s="25">
        <f t="shared" si="3"/>
        <v>0.8203125</v>
      </c>
      <c r="K121" s="41"/>
      <c r="L121" s="28" t="str">
        <f t="shared" si="4"/>
        <v/>
      </c>
    </row>
    <row r="122" spans="1:12" s="2" customFormat="1" x14ac:dyDescent="0.25">
      <c r="A122" s="8" t="s">
        <v>319</v>
      </c>
      <c r="B122" s="17" t="s">
        <v>7</v>
      </c>
      <c r="C122" s="8">
        <v>3</v>
      </c>
      <c r="D122" s="18" t="s">
        <v>323</v>
      </c>
      <c r="E122" s="7" t="s">
        <v>113</v>
      </c>
      <c r="F122" s="8" t="s">
        <v>116</v>
      </c>
      <c r="G122" s="8" t="s">
        <v>118</v>
      </c>
      <c r="H122" s="8" t="s">
        <v>39</v>
      </c>
      <c r="I122" s="8" t="s">
        <v>56</v>
      </c>
      <c r="J122" s="25">
        <f t="shared" si="3"/>
        <v>0.8203125</v>
      </c>
      <c r="K122" s="41"/>
      <c r="L122" s="28" t="str">
        <f t="shared" si="4"/>
        <v/>
      </c>
    </row>
    <row r="123" spans="1:12" s="2" customFormat="1" ht="30" x14ac:dyDescent="0.25">
      <c r="A123" s="8" t="s">
        <v>319</v>
      </c>
      <c r="B123" s="17" t="s">
        <v>7</v>
      </c>
      <c r="C123" s="8">
        <v>4</v>
      </c>
      <c r="D123" s="18" t="s">
        <v>324</v>
      </c>
      <c r="E123" s="7" t="s">
        <v>113</v>
      </c>
      <c r="F123" s="8" t="s">
        <v>116</v>
      </c>
      <c r="G123" s="8" t="s">
        <v>163</v>
      </c>
      <c r="H123" s="8" t="s">
        <v>39</v>
      </c>
      <c r="I123" s="8" t="s">
        <v>56</v>
      </c>
      <c r="J123" s="25">
        <f t="shared" si="3"/>
        <v>0.8203125</v>
      </c>
      <c r="K123" s="41"/>
      <c r="L123" s="28" t="str">
        <f t="shared" si="4"/>
        <v/>
      </c>
    </row>
    <row r="124" spans="1:12" s="2" customFormat="1" x14ac:dyDescent="0.25">
      <c r="A124" s="8" t="s">
        <v>319</v>
      </c>
      <c r="B124" s="17" t="s">
        <v>7</v>
      </c>
      <c r="C124" s="8">
        <v>7</v>
      </c>
      <c r="D124" s="18" t="s">
        <v>325</v>
      </c>
      <c r="E124" s="7" t="s">
        <v>113</v>
      </c>
      <c r="F124" s="8" t="s">
        <v>116</v>
      </c>
      <c r="G124" s="8" t="s">
        <v>119</v>
      </c>
      <c r="H124" s="8" t="s">
        <v>39</v>
      </c>
      <c r="I124" s="8" t="s">
        <v>56</v>
      </c>
      <c r="J124" s="25">
        <f t="shared" si="3"/>
        <v>0.8203125</v>
      </c>
      <c r="K124" s="41"/>
      <c r="L124" s="28" t="str">
        <f t="shared" si="4"/>
        <v/>
      </c>
    </row>
    <row r="125" spans="1:12" s="2" customFormat="1" ht="30" x14ac:dyDescent="0.25">
      <c r="A125" s="8" t="s">
        <v>319</v>
      </c>
      <c r="B125" s="17" t="s">
        <v>7</v>
      </c>
      <c r="C125" s="8">
        <v>8</v>
      </c>
      <c r="D125" s="18" t="s">
        <v>326</v>
      </c>
      <c r="E125" s="7" t="s">
        <v>113</v>
      </c>
      <c r="F125" s="8" t="s">
        <v>116</v>
      </c>
      <c r="G125" s="8" t="s">
        <v>164</v>
      </c>
      <c r="H125" s="8" t="s">
        <v>39</v>
      </c>
      <c r="I125" s="8" t="s">
        <v>56</v>
      </c>
      <c r="J125" s="25">
        <f t="shared" si="3"/>
        <v>0.8203125</v>
      </c>
      <c r="K125" s="41"/>
      <c r="L125" s="28" t="str">
        <f t="shared" si="4"/>
        <v/>
      </c>
    </row>
    <row r="126" spans="1:12" s="2" customFormat="1" ht="45" x14ac:dyDescent="0.25">
      <c r="A126" s="8" t="s">
        <v>319</v>
      </c>
      <c r="B126" s="17" t="s">
        <v>7</v>
      </c>
      <c r="C126" s="8">
        <v>9</v>
      </c>
      <c r="D126" s="18" t="s">
        <v>327</v>
      </c>
      <c r="E126" s="7" t="s">
        <v>113</v>
      </c>
      <c r="F126" s="8" t="s">
        <v>116</v>
      </c>
      <c r="G126" s="8" t="s">
        <v>165</v>
      </c>
      <c r="H126" s="8" t="s">
        <v>39</v>
      </c>
      <c r="I126" s="8" t="s">
        <v>56</v>
      </c>
      <c r="J126" s="25">
        <f t="shared" si="3"/>
        <v>0.8203125</v>
      </c>
      <c r="K126" s="41"/>
      <c r="L126" s="28" t="str">
        <f t="shared" si="4"/>
        <v/>
      </c>
    </row>
    <row r="127" spans="1:12" s="2" customFormat="1" ht="30" x14ac:dyDescent="0.25">
      <c r="A127" s="8" t="s">
        <v>319</v>
      </c>
      <c r="B127" s="17" t="s">
        <v>7</v>
      </c>
      <c r="C127" s="8">
        <v>11</v>
      </c>
      <c r="D127" s="18" t="s">
        <v>328</v>
      </c>
      <c r="E127" s="7" t="s">
        <v>113</v>
      </c>
      <c r="F127" s="8" t="s">
        <v>116</v>
      </c>
      <c r="G127" s="8" t="s">
        <v>120</v>
      </c>
      <c r="H127" s="8" t="s">
        <v>39</v>
      </c>
      <c r="I127" s="8" t="s">
        <v>56</v>
      </c>
      <c r="J127" s="25">
        <f t="shared" si="3"/>
        <v>0.8203125</v>
      </c>
      <c r="K127" s="41"/>
      <c r="L127" s="28" t="str">
        <f>IF(K127="Ja",J127,"")</f>
        <v/>
      </c>
    </row>
    <row r="128" spans="1:12" ht="30" x14ac:dyDescent="0.25">
      <c r="A128" s="20" t="s">
        <v>188</v>
      </c>
      <c r="B128" s="18" t="s">
        <v>4</v>
      </c>
      <c r="C128" s="18">
        <v>6</v>
      </c>
      <c r="D128" s="20" t="s">
        <v>329</v>
      </c>
      <c r="E128" s="18" t="s">
        <v>330</v>
      </c>
      <c r="F128" s="17" t="s">
        <v>331</v>
      </c>
      <c r="G128" s="21" t="s">
        <v>332</v>
      </c>
      <c r="H128" s="18" t="s">
        <v>333</v>
      </c>
      <c r="I128" s="18" t="s">
        <v>41</v>
      </c>
      <c r="J128" s="26">
        <v>0.82</v>
      </c>
      <c r="K128" s="42"/>
      <c r="L128" s="32" t="str">
        <f>IF(K127="Ja",J127,"")</f>
        <v/>
      </c>
    </row>
    <row r="129" spans="1:12" ht="45.75" thickBot="1" x14ac:dyDescent="0.3">
      <c r="A129" s="18" t="s">
        <v>188</v>
      </c>
      <c r="B129" s="18" t="s">
        <v>7</v>
      </c>
      <c r="C129" s="18">
        <v>4</v>
      </c>
      <c r="D129" s="18" t="s">
        <v>334</v>
      </c>
      <c r="E129" s="18" t="s">
        <v>330</v>
      </c>
      <c r="F129" s="17" t="s">
        <v>123</v>
      </c>
      <c r="G129" s="21" t="s">
        <v>124</v>
      </c>
      <c r="H129" s="18" t="s">
        <v>335</v>
      </c>
      <c r="I129" s="33" t="s">
        <v>41</v>
      </c>
      <c r="J129" s="34">
        <v>0.82</v>
      </c>
      <c r="K129" s="43"/>
      <c r="L129" s="35" t="str">
        <f>IF(K127="Ja",J127,"")</f>
        <v/>
      </c>
    </row>
    <row r="130" spans="1:12" ht="45.75" thickBot="1" x14ac:dyDescent="0.3">
      <c r="I130" s="36" t="s">
        <v>239</v>
      </c>
      <c r="J130" s="37">
        <f>SUM(J2:J129)</f>
        <v>104.99937499999999</v>
      </c>
      <c r="K130" s="44" t="s">
        <v>240</v>
      </c>
      <c r="L130" s="38">
        <f>SUM(L2:L129)</f>
        <v>0</v>
      </c>
    </row>
    <row r="131" spans="1:12" ht="15.75" thickBot="1" x14ac:dyDescent="0.3"/>
    <row r="132" spans="1:12" ht="60.75" thickBot="1" x14ac:dyDescent="0.3">
      <c r="K132" s="45" t="s">
        <v>237</v>
      </c>
      <c r="L132" s="39">
        <v>15</v>
      </c>
    </row>
    <row r="133" spans="1:12" ht="60.75" thickBot="1" x14ac:dyDescent="0.3">
      <c r="K133" s="46" t="s">
        <v>238</v>
      </c>
      <c r="L133" s="40">
        <f>(L130/J130)*L132</f>
        <v>0</v>
      </c>
    </row>
  </sheetData>
  <phoneticPr fontId="4" type="noConversion"/>
  <dataValidations count="2">
    <dataValidation allowBlank="1" showInputMessage="1" showErrorMessage="1" sqref="H102:H105" xr:uid="{DE2584DD-32D8-4B7C-BAB0-A9FBED88723A}"/>
    <dataValidation type="list" allowBlank="1" showInputMessage="1" showErrorMessage="1" sqref="K2:K129" xr:uid="{D7E9E9ED-2FE9-784C-A336-DC91FB5FA66A}">
      <formula1>"Ja,Nee"</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917afc-fdb3-4268-8341-4e2bbc340ca1">
      <Terms xmlns="http://schemas.microsoft.com/office/infopath/2007/PartnerControls"/>
    </lcf76f155ced4ddcb4097134ff3c332f>
    <TaxCatchAll xmlns="4b0d682d-9f02-4f1a-9221-12c9c4a404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133DB408B0724BBB3D36A10F4C7D5C" ma:contentTypeVersion="15" ma:contentTypeDescription="Een nieuw document maken." ma:contentTypeScope="" ma:versionID="fa7feda2e5c6217f61164923556cfb98">
  <xsd:schema xmlns:xsd="http://www.w3.org/2001/XMLSchema" xmlns:xs="http://www.w3.org/2001/XMLSchema" xmlns:p="http://schemas.microsoft.com/office/2006/metadata/properties" xmlns:ns2="73917afc-fdb3-4268-8341-4e2bbc340ca1" xmlns:ns3="4b0d682d-9f02-4f1a-9221-12c9c4a404e0" targetNamespace="http://schemas.microsoft.com/office/2006/metadata/properties" ma:root="true" ma:fieldsID="ec3bb0b924bcd32ce29b0a0ce5e133c5" ns2:_="" ns3:_="">
    <xsd:import namespace="73917afc-fdb3-4268-8341-4e2bbc340ca1"/>
    <xsd:import namespace="4b0d682d-9f02-4f1a-9221-12c9c4a404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17afc-fdb3-4268-8341-4e2bbc340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c3a491b-2193-4886-84e1-70fddd01a5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0d682d-9f02-4f1a-9221-12c9c4a404e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74ba76d8-d4bd-4e71-b3ed-e79b79d6b15b}" ma:internalName="TaxCatchAll" ma:showField="CatchAllData" ma:web="4b0d682d-9f02-4f1a-9221-12c9c4a40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F025D-AF9D-46F5-A9B4-C520B530959F}">
  <ds:schemaRefs>
    <ds:schemaRef ds:uri="http://purl.org/dc/elements/1.1/"/>
    <ds:schemaRef ds:uri="http://purl.org/dc/dcmitype/"/>
    <ds:schemaRef ds:uri="http://www.w3.org/XML/1998/namespace"/>
    <ds:schemaRef ds:uri="http://schemas.microsoft.com/office/2006/documentManagement/types"/>
    <ds:schemaRef ds:uri="a067a6bf-c20d-45f6-bce8-9efb8a01bf0c"/>
    <ds:schemaRef ds:uri="http://purl.org/dc/terms/"/>
    <ds:schemaRef ds:uri="http://schemas.microsoft.com/office/infopath/2007/PartnerControls"/>
    <ds:schemaRef ds:uri="http://schemas.openxmlformats.org/package/2006/metadata/core-properties"/>
    <ds:schemaRef ds:uri="d5db5111-c373-4b9d-879a-1c0425710d65"/>
    <ds:schemaRef ds:uri="http://schemas.microsoft.com/office/2006/metadata/properties"/>
    <ds:schemaRef ds:uri="73917afc-fdb3-4268-8341-4e2bbc340ca1"/>
    <ds:schemaRef ds:uri="4b0d682d-9f02-4f1a-9221-12c9c4a404e0"/>
  </ds:schemaRefs>
</ds:datastoreItem>
</file>

<file path=customXml/itemProps2.xml><?xml version="1.0" encoding="utf-8"?>
<ds:datastoreItem xmlns:ds="http://schemas.openxmlformats.org/officeDocument/2006/customXml" ds:itemID="{62C4F0EC-E81E-42FA-9C34-DB74184C639E}">
  <ds:schemaRefs>
    <ds:schemaRef ds:uri="http://schemas.microsoft.com/sharepoint/v3/contenttype/forms"/>
  </ds:schemaRefs>
</ds:datastoreItem>
</file>

<file path=customXml/itemProps3.xml><?xml version="1.0" encoding="utf-8"?>
<ds:datastoreItem xmlns:ds="http://schemas.openxmlformats.org/officeDocument/2006/customXml" ds:itemID="{D4E66293-7C6C-490F-BA6B-B702CFBE4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17afc-fdb3-4268-8341-4e2bbc340ca1"/>
    <ds:schemaRef ds:uri="4b0d682d-9f02-4f1a-9221-12c9c4a40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Algemeen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Allaart</dc:creator>
  <cp:keywords/>
  <dc:description/>
  <cp:lastModifiedBy>Ilona Hensums</cp:lastModifiedBy>
  <cp:revision/>
  <dcterms:created xsi:type="dcterms:W3CDTF">2024-06-27T06:54:50Z</dcterms:created>
  <dcterms:modified xsi:type="dcterms:W3CDTF">2024-11-01T09:32:28Z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0x010100C8133DB408B0724BBB3D36A10F4C7D5C</vt:lpwstr>
  </property>
  <property fmtid="{D5CDD505-2E9C-101B-9397-08002B2CF9AE}" pid="3" name="_activity">
    <vt:lpwstr/>
  </property>
  <property fmtid="{D5CDD505-2E9C-101B-9397-08002B2CF9AE}" pid="4" name="MediaServiceImageTags">
    <vt:lpwstr/>
  </property>
</Properties>
</file>