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knaw-my.sharepoint.com/personal/lennart_woning_knaw_nl/Documents/Desktop 1/publicatie energie/"/>
    </mc:Choice>
  </mc:AlternateContent>
  <xr:revisionPtr revIDLastSave="0" documentId="8_{7D9D97C6-2388-43C9-B0E8-FC10602A6862}" xr6:coauthVersionLast="47" xr6:coauthVersionMax="47" xr10:uidLastSave="{00000000-0000-0000-0000-000000000000}"/>
  <bookViews>
    <workbookView xWindow="-120" yWindow="-120" windowWidth="29040" windowHeight="15840" xr2:uid="{A32DF26D-74CC-EF47-BC91-6691EF688E6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6" i="1"/>
  <c r="F16" i="1" s="1"/>
  <c r="D6" i="1"/>
  <c r="E6" i="1" s="1"/>
  <c r="E5" i="1"/>
  <c r="E8" i="1" s="1"/>
  <c r="F14" i="1" l="1"/>
  <c r="F6" i="1"/>
  <c r="F5" i="1"/>
  <c r="D8" i="1"/>
  <c r="F8" i="1" s="1"/>
  <c r="F13" i="1" l="1"/>
  <c r="F17" i="1" s="1"/>
  <c r="F9" i="1"/>
  <c r="F19" i="1" l="1"/>
</calcChain>
</file>

<file path=xl/sharedStrings.xml><?xml version="1.0" encoding="utf-8"?>
<sst xmlns="http://schemas.openxmlformats.org/spreadsheetml/2006/main" count="33" uniqueCount="30">
  <si>
    <t>Naam Inschrijver (organisatie)</t>
  </si>
  <si>
    <t>prijs per eenheid in € / kWh</t>
  </si>
  <si>
    <t>inkoopvolume in kWh</t>
  </si>
  <si>
    <t>kosten</t>
  </si>
  <si>
    <t>deellevering 1.1 toeslag X1 tijdens hoogtariefuren (€/kWh)</t>
  </si>
  <si>
    <t>deellevering 1.1  toeslag X2 tijdens laagtariefuren (€/kWh)</t>
  </si>
  <si>
    <t>deellevering 1.2 Garanties van Oorsprong NL wind of zonne-energie</t>
  </si>
  <si>
    <t>totale kosten</t>
  </si>
  <si>
    <t>de toeslagen op de groothandelsprijzen zijn in € per kWh</t>
  </si>
  <si>
    <t>Toeslagen zijn opslagen op groothandelstarieven ICE Endex om 17:00h</t>
  </si>
  <si>
    <t>Alleen de gele velden in te vullen</t>
  </si>
  <si>
    <t>Naam ondertekenaar</t>
  </si>
  <si>
    <t>Functie ondertekenaar</t>
  </si>
  <si>
    <t>Handtekening</t>
  </si>
  <si>
    <t>Inschrijfstaat levering elektriciteit en gas voor KNAW</t>
  </si>
  <si>
    <t>prijs per eenheid in € / m3</t>
  </si>
  <si>
    <t>inkoopvolume in m3</t>
  </si>
  <si>
    <t>Levering elektriciteit</t>
  </si>
  <si>
    <t>Levering gas</t>
  </si>
  <si>
    <t>deellevering 2.3 Golden Standard CO2-compensatierechten</t>
  </si>
  <si>
    <t>n.v.t.</t>
  </si>
  <si>
    <t>Opmerkingen perceel 2 levering gas</t>
  </si>
  <si>
    <t>Opmerkingen perceel 1 levering elektriciteit</t>
  </si>
  <si>
    <t>totale kosten levering elektriciteit + levering gas</t>
  </si>
  <si>
    <t>de toeslagen op de groothandelsprijzen zijn in € per nm3</t>
  </si>
  <si>
    <t>Toeslagen zijn opslagen op groothandelstarieven ICE Endexsettlement om 17:00h</t>
  </si>
  <si>
    <t>opslag klimaatcompensatie golden standard emissierechten in €/m3</t>
  </si>
  <si>
    <t>deellevering 2.1 toeslag Y 1 profielaansluitingen G1, G2 en G2C (€/m3)</t>
  </si>
  <si>
    <t>deellevering 2.2 toeslag Y 2 capaciteitsaansluitingen GXX (€/m3)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</si>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</sst>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-&quot;€&quot;\ * #,##0.000000_-;_-&quot;€&quot;\ * #,##0.000000\-;_-&quot;€&quot;\ * &quot;-&quot;??_-;_-@_-"/>
    <numFmt numFmtId="167" formatCode="_-* #,##0_-;_-* #,##0\-;_-* &quot;-&quot;??_-;_-@_-"/>
    <numFmt numFmtId="168" formatCode="_-&quot;€&quot;\ * #,##0_-;_-&quot;€&quot;\ * #,##0\-;_-&quot;€&quot;\ * &quot;-&quot;??_-;_-@_-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2" borderId="0" xfId="0" applyFill="1" applyProtection="1">
      <protection locked="0"/>
    </xf>
    <xf numFmtId="0" fontId="0" fillId="3" borderId="0" xfId="0" applyFill="1"/>
    <xf numFmtId="0" fontId="2" fillId="3" borderId="0" xfId="0" applyFont="1" applyFill="1"/>
    <xf numFmtId="166" fontId="0" fillId="2" borderId="1" xfId="2" applyNumberFormat="1" applyFont="1" applyFill="1" applyBorder="1" applyProtection="1">
      <protection locked="0"/>
    </xf>
    <xf numFmtId="167" fontId="0" fillId="3" borderId="0" xfId="1" applyNumberFormat="1" applyFont="1" applyFill="1"/>
    <xf numFmtId="168" fontId="0" fillId="3" borderId="0" xfId="2" applyNumberFormat="1" applyFont="1" applyFill="1"/>
    <xf numFmtId="168" fontId="0" fillId="3" borderId="0" xfId="0" applyNumberFormat="1" applyFill="1"/>
    <xf numFmtId="167" fontId="0" fillId="0" borderId="0" xfId="0" applyNumberFormat="1"/>
    <xf numFmtId="0" fontId="0" fillId="0" borderId="0" xfId="0" applyAlignment="1">
      <alignment horizontal="right"/>
    </xf>
    <xf numFmtId="166" fontId="0" fillId="2" borderId="2" xfId="2" applyNumberFormat="1" applyFont="1" applyFill="1" applyBorder="1" applyProtection="1">
      <protection locked="0"/>
    </xf>
    <xf numFmtId="166" fontId="0" fillId="2" borderId="3" xfId="2" applyNumberFormat="1" applyFont="1" applyFill="1" applyBorder="1" applyProtection="1">
      <protection locked="0"/>
    </xf>
    <xf numFmtId="166" fontId="0" fillId="2" borderId="4" xfId="2" applyNumberFormat="1" applyFont="1" applyFill="1" applyBorder="1" applyProtection="1">
      <protection locked="0"/>
    </xf>
    <xf numFmtId="166" fontId="0" fillId="2" borderId="5" xfId="2" applyNumberFormat="1" applyFont="1" applyFill="1" applyBorder="1" applyProtection="1">
      <protection locked="0"/>
    </xf>
    <xf numFmtId="166" fontId="0" fillId="2" borderId="0" xfId="2" applyNumberFormat="1" applyFont="1" applyFill="1" applyBorder="1" applyProtection="1">
      <protection locked="0"/>
    </xf>
    <xf numFmtId="166" fontId="0" fillId="2" borderId="6" xfId="2" applyNumberFormat="1" applyFont="1" applyFill="1" applyBorder="1" applyProtection="1">
      <protection locked="0"/>
    </xf>
    <xf numFmtId="166" fontId="0" fillId="2" borderId="7" xfId="2" applyNumberFormat="1" applyFont="1" applyFill="1" applyBorder="1" applyProtection="1">
      <protection locked="0"/>
    </xf>
    <xf numFmtId="166" fontId="0" fillId="2" borderId="8" xfId="2" applyNumberFormat="1" applyFont="1" applyFill="1" applyBorder="1" applyProtection="1">
      <protection locked="0"/>
    </xf>
    <xf numFmtId="166" fontId="0" fillId="2" borderId="9" xfId="2" applyNumberFormat="1" applyFont="1" applyFill="1" applyBorder="1" applyProtection="1">
      <protection locked="0"/>
    </xf>
    <xf numFmtId="0" fontId="3" fillId="3" borderId="0" xfId="0" applyFont="1" applyFill="1"/>
    <xf numFmtId="166" fontId="0" fillId="3" borderId="1" xfId="2" applyNumberFormat="1" applyFont="1" applyFill="1" applyBorder="1" applyProtection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FABA0-537E-5045-9AD0-43CFDFBC898F}">
  <dimension ref="A1:G35"/>
  <sheetViews>
    <sheetView tabSelected="1" workbookViewId="0">
      <selection activeCell="B16" sqref="B16"/>
    </sheetView>
  </sheetViews>
  <sheetFormatPr defaultColWidth="11" defaultRowHeight="15"/>
  <cols>
    <col min="1" max="1" width="58" bestFit="1" customWidth="1"/>
    <col min="2" max="3" width="16.44140625" customWidth="1"/>
    <col min="4" max="5" width="17.33203125" bestFit="1" customWidth="1"/>
    <col min="6" max="6" width="25.77734375" customWidth="1"/>
  </cols>
  <sheetData>
    <row r="1" spans="1:6" ht="15.75">
      <c r="A1" s="1" t="s">
        <v>14</v>
      </c>
      <c r="B1" t="s">
        <v>0</v>
      </c>
      <c r="D1" s="2"/>
      <c r="E1" s="2"/>
      <c r="F1" s="2"/>
    </row>
    <row r="2" spans="1:6" ht="15.75">
      <c r="A2" s="1"/>
    </row>
    <row r="3" spans="1:6" ht="15.75">
      <c r="A3" s="20" t="s">
        <v>17</v>
      </c>
      <c r="B3" s="4" t="s">
        <v>1</v>
      </c>
      <c r="C3" s="4"/>
      <c r="D3" s="4" t="s">
        <v>2</v>
      </c>
      <c r="E3" s="3"/>
      <c r="F3" s="4" t="s">
        <v>3</v>
      </c>
    </row>
    <row r="4" spans="1:6" ht="15.95">
      <c r="A4" s="3"/>
      <c r="B4" s="3">
        <v>2026</v>
      </c>
      <c r="C4" s="3">
        <v>2027</v>
      </c>
      <c r="D4" s="3">
        <v>2026</v>
      </c>
      <c r="E4" s="3">
        <v>2027</v>
      </c>
      <c r="F4" s="3"/>
    </row>
    <row r="5" spans="1:6" ht="15.95">
      <c r="A5" s="3" t="s">
        <v>4</v>
      </c>
      <c r="B5" s="5"/>
      <c r="C5" s="5"/>
      <c r="D5" s="6">
        <f>9100000*0.55</f>
        <v>5005000</v>
      </c>
      <c r="E5" s="6">
        <f>D5</f>
        <v>5005000</v>
      </c>
      <c r="F5" s="7">
        <f>+B5*D5+C5*E5</f>
        <v>0</v>
      </c>
    </row>
    <row r="6" spans="1:6" ht="15.95">
      <c r="A6" s="3" t="s">
        <v>5</v>
      </c>
      <c r="B6" s="5"/>
      <c r="C6" s="5"/>
      <c r="D6" s="6">
        <f>9100000*0.45</f>
        <v>4095000</v>
      </c>
      <c r="E6" s="6">
        <f>D6</f>
        <v>4095000</v>
      </c>
      <c r="F6" s="7">
        <f>+B6*D6+C6*E6</f>
        <v>0</v>
      </c>
    </row>
    <row r="7" spans="1:6" ht="15.95">
      <c r="A7" s="3"/>
      <c r="B7" s="3"/>
      <c r="C7" s="3"/>
      <c r="D7" s="6"/>
      <c r="E7" s="6"/>
      <c r="F7" s="7"/>
    </row>
    <row r="8" spans="1:6" ht="15.95">
      <c r="A8" s="3" t="s">
        <v>6</v>
      </c>
      <c r="B8" s="5"/>
      <c r="C8" s="5"/>
      <c r="D8" s="6">
        <f>SUM(D5:D7)</f>
        <v>9100000</v>
      </c>
      <c r="E8" s="6">
        <f>SUM(E5:E7)</f>
        <v>9100000</v>
      </c>
      <c r="F8" s="7">
        <f>+B8*D8+C8*E8</f>
        <v>0</v>
      </c>
    </row>
    <row r="9" spans="1:6" ht="15.95">
      <c r="A9" s="3" t="s">
        <v>7</v>
      </c>
      <c r="B9" s="3"/>
      <c r="C9" s="3"/>
      <c r="D9" s="3"/>
      <c r="E9" s="3"/>
      <c r="F9" s="8">
        <f>SUM(F5:F8)</f>
        <v>0</v>
      </c>
    </row>
    <row r="10" spans="1:6" ht="15.95">
      <c r="D10" s="9"/>
    </row>
    <row r="11" spans="1:6" ht="15.75">
      <c r="A11" s="20" t="s">
        <v>18</v>
      </c>
      <c r="B11" s="4" t="s">
        <v>15</v>
      </c>
      <c r="C11" s="4"/>
      <c r="D11" s="4" t="s">
        <v>16</v>
      </c>
      <c r="E11" s="3"/>
      <c r="F11" s="4" t="s">
        <v>3</v>
      </c>
    </row>
    <row r="12" spans="1:6" ht="15.95">
      <c r="A12" s="3"/>
      <c r="B12" s="3">
        <v>2026</v>
      </c>
      <c r="C12" s="3">
        <v>2027</v>
      </c>
      <c r="D12" s="3">
        <v>2026</v>
      </c>
      <c r="E12" s="3">
        <v>2027</v>
      </c>
      <c r="F12" s="3"/>
    </row>
    <row r="13" spans="1:6" ht="15.95">
      <c r="A13" s="3" t="s">
        <v>27</v>
      </c>
      <c r="B13" s="5"/>
      <c r="C13" s="5"/>
      <c r="D13" s="6">
        <v>220000</v>
      </c>
      <c r="E13" s="6">
        <v>220000</v>
      </c>
      <c r="F13" s="7">
        <f>+B13*D13+C13*E13</f>
        <v>0</v>
      </c>
    </row>
    <row r="14" spans="1:6" ht="15.95">
      <c r="A14" s="3" t="s">
        <v>28</v>
      </c>
      <c r="B14" s="5"/>
      <c r="C14" s="5"/>
      <c r="D14" s="6">
        <v>360000</v>
      </c>
      <c r="E14" s="6">
        <v>360000</v>
      </c>
      <c r="F14" s="7">
        <f>+B14*D14+C14*E14</f>
        <v>0</v>
      </c>
    </row>
    <row r="15" spans="1:6" ht="15.95">
      <c r="A15" s="3"/>
      <c r="B15" s="3"/>
      <c r="C15" s="3"/>
      <c r="D15" s="6"/>
      <c r="E15" s="6"/>
      <c r="F15" s="7"/>
    </row>
    <row r="16" spans="1:6" ht="15.95">
      <c r="A16" s="3" t="s">
        <v>19</v>
      </c>
      <c r="B16" s="5"/>
      <c r="C16" s="21" t="s">
        <v>20</v>
      </c>
      <c r="D16" s="6">
        <f>SUM(D13:D15)</f>
        <v>580000</v>
      </c>
      <c r="E16" s="6"/>
      <c r="F16" s="7">
        <f>+B16*D16</f>
        <v>0</v>
      </c>
    </row>
    <row r="17" spans="1:7" ht="15.95">
      <c r="A17" s="3" t="s">
        <v>7</v>
      </c>
      <c r="B17" s="3"/>
      <c r="C17" s="3"/>
      <c r="D17" s="3"/>
      <c r="E17" s="3"/>
      <c r="F17" s="8">
        <f>SUM(F13:F16)</f>
        <v>0</v>
      </c>
    </row>
    <row r="19" spans="1:7" ht="15.75">
      <c r="A19" s="20" t="s">
        <v>23</v>
      </c>
      <c r="B19" s="3"/>
      <c r="C19" s="3"/>
      <c r="D19" s="3"/>
      <c r="E19" s="3"/>
      <c r="F19" s="8">
        <f>+F17+F9</f>
        <v>0</v>
      </c>
    </row>
    <row r="21" spans="1:7" ht="15.95">
      <c r="A21" s="3" t="s">
        <v>22</v>
      </c>
      <c r="B21" s="3" t="s">
        <v>8</v>
      </c>
      <c r="C21" s="3"/>
      <c r="D21" s="3"/>
      <c r="E21" s="3"/>
      <c r="F21" s="3"/>
      <c r="G21" t="s">
        <v>29</v>
      </c>
    </row>
    <row r="22" spans="1:7" ht="15.95">
      <c r="A22" s="3"/>
      <c r="B22" s="3" t="s">
        <v>9</v>
      </c>
      <c r="C22" s="3"/>
      <c r="D22" s="3"/>
      <c r="E22" s="3"/>
      <c r="F22" s="3"/>
    </row>
    <row r="23" spans="1:7" ht="15.95">
      <c r="A23" s="3"/>
      <c r="B23" s="3" t="s">
        <v>10</v>
      </c>
      <c r="C23" s="3"/>
      <c r="D23" s="3"/>
      <c r="E23" s="3"/>
      <c r="F23" s="3"/>
    </row>
    <row r="24" spans="1:7" ht="15.95">
      <c r="A24" s="3" t="s">
        <v>21</v>
      </c>
      <c r="B24" s="3" t="s">
        <v>24</v>
      </c>
      <c r="C24" s="3"/>
      <c r="D24" s="3"/>
      <c r="E24" s="3"/>
      <c r="F24" s="3"/>
    </row>
    <row r="25" spans="1:7" ht="15.95">
      <c r="A25" s="3"/>
      <c r="B25" s="3" t="s">
        <v>25</v>
      </c>
      <c r="C25" s="3"/>
      <c r="D25" s="3"/>
      <c r="E25" s="3"/>
      <c r="F25" s="3"/>
    </row>
    <row r="26" spans="1:7" ht="15.95">
      <c r="A26" s="3"/>
      <c r="B26" s="3" t="s">
        <v>26</v>
      </c>
      <c r="C26" s="3"/>
      <c r="D26" s="3"/>
      <c r="E26" s="3"/>
      <c r="F26" s="3"/>
    </row>
    <row r="27" spans="1:7" ht="15.95">
      <c r="A27" s="3"/>
      <c r="B27" s="3" t="s">
        <v>10</v>
      </c>
      <c r="C27" s="3"/>
      <c r="D27" s="3"/>
      <c r="E27" s="3"/>
      <c r="F27" s="3"/>
    </row>
    <row r="30" spans="1:7" ht="15.95">
      <c r="A30" s="10" t="s">
        <v>11</v>
      </c>
      <c r="B30" s="11"/>
      <c r="C30" s="12"/>
      <c r="D30" s="12"/>
      <c r="E30" s="13"/>
    </row>
    <row r="31" spans="1:7" ht="15.95">
      <c r="A31" s="10" t="s">
        <v>12</v>
      </c>
      <c r="B31" s="11"/>
      <c r="C31" s="12"/>
      <c r="D31" s="12"/>
      <c r="E31" s="13"/>
    </row>
    <row r="32" spans="1:7" ht="15.95">
      <c r="A32" s="10" t="s">
        <v>13</v>
      </c>
      <c r="B32" s="14"/>
      <c r="C32" s="15"/>
      <c r="D32" s="15"/>
      <c r="E32" s="16"/>
    </row>
    <row r="33" spans="2:5" ht="15.95">
      <c r="B33" s="14"/>
      <c r="C33" s="15"/>
      <c r="D33" s="15"/>
      <c r="E33" s="16"/>
    </row>
    <row r="34" spans="2:5" ht="15.95">
      <c r="B34" s="14"/>
      <c r="C34" s="15"/>
      <c r="D34" s="15"/>
      <c r="E34" s="16"/>
    </row>
    <row r="35" spans="2:5" ht="15.95">
      <c r="B35" s="17"/>
      <c r="C35" s="18"/>
      <c r="D35" s="18"/>
      <c r="E35" s="19"/>
    </row>
  </sheetData>
  <sheetProtection algorithmName="SHA-512" hashValue="pXL3a8NMBxZC9TnnwpRldrrEuBOMvS3XkMZzPunyco1Nvm9p4Wx2b68ABzPiqaNY+A0L5bfjRoO+x657xeCHrw==" saltValue="wY8+kBmhtNvNiTALJmTha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C5435EBA3B8469F9E587BE540E827" ma:contentTypeVersion="4" ma:contentTypeDescription="Een nieuw document maken." ma:contentTypeScope="" ma:versionID="5eda9d2666a6896432680fecd07e1b5d">
  <xsd:schema xmlns:xsd="http://www.w3.org/2001/XMLSchema" xmlns:xs="http://www.w3.org/2001/XMLSchema" xmlns:p="http://schemas.microsoft.com/office/2006/metadata/properties" xmlns:ns2="bff8f0c3-8d3f-42f1-8249-f376c5241cfd" targetNamespace="http://schemas.microsoft.com/office/2006/metadata/properties" ma:root="true" ma:fieldsID="12b539e569c01a1d4aef66809558c9f0" ns2:_="">
    <xsd:import namespace="bff8f0c3-8d3f-42f1-8249-f376c5241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8f0c3-8d3f-42f1-8249-f376c5241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8C6F03-5263-4589-BB94-6DE73C12A8E3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ff8f0c3-8d3f-42f1-8249-f376c5241cfd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3CF3A38-A5D2-4CE4-86C0-B8349DDE9B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525E3-B42E-4607-8449-0B52EF19F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8f0c3-8d3f-42f1-8249-f376c5241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onno toepoel</dc:creator>
  <cp:lastModifiedBy>Lennart Woning</cp:lastModifiedBy>
  <dcterms:created xsi:type="dcterms:W3CDTF">2024-09-04T13:05:46Z</dcterms:created>
  <dcterms:modified xsi:type="dcterms:W3CDTF">2024-09-20T12:01:07Z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0x010100B53C5435EBA3B8469F9E587BE540E827</vt:lpwstr>
  </property>
</Properties>
</file>