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SSC\Inkoop\Geclassificeerd\Vertrouwelijk\14 Facilitair\04 Aanbesteding lopend\2024-58 Sanitaire voorzieningen\03 Nota van inlichtingen\1e NvI\Aangepaste documenten\"/>
    </mc:Choice>
  </mc:AlternateContent>
  <xr:revisionPtr revIDLastSave="0" documentId="13_ncr:1_{3CB284DC-8CBF-4048-A05C-ABD6B43BF70E}" xr6:coauthVersionLast="47" xr6:coauthVersionMax="47" xr10:uidLastSave="{00000000-0000-0000-0000-000000000000}"/>
  <bookViews>
    <workbookView xWindow="28680" yWindow="-120" windowWidth="29040" windowHeight="15840" xr2:uid="{585979AE-3F9C-4BCD-8294-8EFBA311133B}"/>
  </bookViews>
  <sheets>
    <sheet name="GC1 Prijs" sheetId="1" r:id="rId1"/>
    <sheet name="Voorwaarden prijzen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F34" i="1"/>
  <c r="F35" i="1"/>
  <c r="F36" i="1"/>
  <c r="F37" i="1"/>
  <c r="F38" i="1"/>
  <c r="F39" i="1"/>
  <c r="F40" i="1"/>
  <c r="F41" i="1"/>
  <c r="F42" i="1"/>
  <c r="F43" i="1"/>
  <c r="F44" i="1"/>
  <c r="F33" i="1"/>
  <c r="H34" i="1" l="1"/>
  <c r="H33" i="1"/>
  <c r="D10" i="1"/>
  <c r="D28" i="1" l="1"/>
  <c r="D15" i="1"/>
  <c r="D8" i="1" l="1"/>
  <c r="D11" i="1"/>
  <c r="D12" i="1"/>
  <c r="D22" i="1"/>
  <c r="H42" i="1" l="1"/>
  <c r="H36" i="1"/>
  <c r="H43" i="1"/>
  <c r="H44" i="1"/>
  <c r="D26" i="1" l="1"/>
  <c r="H35" i="1"/>
  <c r="H37" i="1"/>
  <c r="H38" i="1"/>
  <c r="H39" i="1"/>
  <c r="H40" i="1"/>
  <c r="H41" i="1"/>
  <c r="D9" i="1"/>
  <c r="D13" i="1"/>
  <c r="D14" i="1"/>
  <c r="D16" i="1"/>
  <c r="D17" i="1"/>
  <c r="D18" i="1"/>
  <c r="D19" i="1"/>
  <c r="D20" i="1"/>
  <c r="D21" i="1"/>
  <c r="D23" i="1"/>
  <c r="D24" i="1"/>
  <c r="D25" i="1"/>
  <c r="D27" i="1"/>
  <c r="G45" i="1" l="1"/>
  <c r="D48" i="1" s="1"/>
  <c r="D29" i="1"/>
  <c r="D47" i="1" s="1"/>
  <c r="D49" i="1" l="1"/>
</calcChain>
</file>

<file path=xl/sharedStrings.xml><?xml version="1.0" encoding="utf-8"?>
<sst xmlns="http://schemas.openxmlformats.org/spreadsheetml/2006/main" count="80" uniqueCount="66">
  <si>
    <r>
      <t xml:space="preserve">Bijlage 10 - Prijzenblad aanbesteding Sanitaire voorzieningen Gemeente Groningen 58-2024 </t>
    </r>
    <r>
      <rPr>
        <b/>
        <sz val="12"/>
        <color rgb="FFFF0000"/>
        <rFont val="Univers"/>
        <family val="2"/>
      </rPr>
      <t>aangepast n.a.v. 1e NvI</t>
    </r>
    <r>
      <rPr>
        <b/>
        <sz val="20"/>
        <color rgb="FF00B0F0"/>
        <rFont val="Univers"/>
        <family val="2"/>
      </rPr>
      <t xml:space="preserve">
</t>
    </r>
    <r>
      <rPr>
        <b/>
        <i/>
        <sz val="10"/>
        <color rgb="FFFF0000"/>
        <rFont val="Univers"/>
        <family val="2"/>
      </rPr>
      <t xml:space="preserve">Let op:
</t>
    </r>
    <r>
      <rPr>
        <b/>
        <sz val="10"/>
        <color rgb="FFFF0000"/>
        <rFont val="Univers"/>
        <family val="2"/>
      </rPr>
      <t>- Alleen de gele cellen dienen te worden ingevuld.
- De aantallen zijn gebasseerd op de afname in het jaar 2023.
- De prijzen voor de op te geven elementen dienen te voldoen aan de eisen in het programma van eisen en de offerteaanvraag. GC1 Prijs is uitgewerkt in paragraaf 4.2 van de offerteaanvraag. 
De voorwaarden voor het invullen zijn uitgewerkt in het tabblad 'voorwaarden prijzenblad'.</t>
    </r>
  </si>
  <si>
    <t>Aantal</t>
  </si>
  <si>
    <t>Dispenser</t>
  </si>
  <si>
    <t>Huurprijs per maand (2 decimalen)</t>
  </si>
  <si>
    <t>Jaarhuur</t>
  </si>
  <si>
    <t>Rolhanddoekdispenser (enkel)</t>
  </si>
  <si>
    <t>Rolhanddoekdispenser (enkel 'hufterproof')</t>
  </si>
  <si>
    <t>Rolhanddoekdispenser (dubbel)</t>
  </si>
  <si>
    <t>Rolhanddoekdispenser (high traffic 'hufterproof')</t>
  </si>
  <si>
    <t>Vouwhanddoekdispenser</t>
  </si>
  <si>
    <t>Foamzeepdsipensers</t>
  </si>
  <si>
    <t>Douchegeldispensers</t>
  </si>
  <si>
    <t>Toiletborstelgarnituur (inclusief jaarlijkse wissel)</t>
  </si>
  <si>
    <t>Industriële zeepdispensers (minimaal 2 L)</t>
  </si>
  <si>
    <t>Toiletbrilreinigerdispenser</t>
  </si>
  <si>
    <t>Luchtverfrissers (inclusief dienstverlening)</t>
  </si>
  <si>
    <t>Damesverbandcontainers (inclusief dienstverlening)</t>
  </si>
  <si>
    <t>Hygiëneboxen (t.b.v. incontinentiemateriaal en babyluiers) (inclusief dienstverlening)</t>
  </si>
  <si>
    <t>Schoonloopmatten 85x150 (-/+ 10% ) (inclusief dienstverlening)</t>
  </si>
  <si>
    <t>Schoonloopmatten 115x180 (-/+ 10% ) (inclusief dienstverlening)</t>
  </si>
  <si>
    <t>Schoonloopmatten 115x200 (-/+ 10% ) (inclusief dienstverlening)</t>
  </si>
  <si>
    <t>Schoonloopmatten 150x200 (-/+ 10% ) (inclusief dienstverlening)</t>
  </si>
  <si>
    <t>Papierbakken</t>
  </si>
  <si>
    <t>Totaal A</t>
  </si>
  <si>
    <t>Aantal meters/liters/ eenheden</t>
  </si>
  <si>
    <t>Verbruiksartikel</t>
  </si>
  <si>
    <t>Eenheid</t>
  </si>
  <si>
    <t>Materiaal</t>
  </si>
  <si>
    <r>
      <rPr>
        <b/>
        <sz val="10"/>
        <color rgb="FFFFFFFF"/>
        <rFont val="Univers"/>
        <family val="2"/>
      </rPr>
      <t xml:space="preserve">Aantal </t>
    </r>
    <r>
      <rPr>
        <b/>
        <u/>
        <sz val="10"/>
        <color rgb="FFFFFFFF"/>
        <rFont val="Univers"/>
        <family val="2"/>
      </rPr>
      <t>rollen</t>
    </r>
    <r>
      <rPr>
        <b/>
        <sz val="10"/>
        <color rgb="FFFFFFFF"/>
        <rFont val="Univers"/>
        <family val="2"/>
      </rPr>
      <t xml:space="preserve"> / </t>
    </r>
    <r>
      <rPr>
        <b/>
        <u/>
        <sz val="10"/>
        <color rgb="FFFFFFFF"/>
        <rFont val="Univers"/>
        <family val="2"/>
      </rPr>
      <t>flacons</t>
    </r>
    <r>
      <rPr>
        <b/>
        <sz val="10"/>
        <color rgb="FFFFFFFF"/>
        <rFont val="Univers"/>
        <family val="2"/>
      </rPr>
      <t xml:space="preserve"> / </t>
    </r>
    <r>
      <rPr>
        <b/>
        <u/>
        <sz val="10"/>
        <color rgb="FFFFFFFF"/>
        <rFont val="Univers"/>
        <family val="2"/>
      </rPr>
      <t>vullingen</t>
    </r>
    <r>
      <rPr>
        <b/>
        <sz val="10"/>
        <color rgb="FFFFFFFF"/>
        <rFont val="Univers"/>
        <family val="2"/>
      </rPr>
      <t xml:space="preserve"> / </t>
    </r>
    <r>
      <rPr>
        <b/>
        <u/>
        <sz val="10"/>
        <color rgb="FFFFFFFF"/>
        <rFont val="Univers"/>
        <family val="2"/>
      </rPr>
      <t>dozen</t>
    </r>
    <r>
      <rPr>
        <b/>
        <sz val="10"/>
        <color rgb="FFFFFFFF"/>
        <rFont val="Univers"/>
        <family val="2"/>
      </rPr>
      <t xml:space="preserve"> per jaar</t>
    </r>
  </si>
  <si>
    <r>
      <t xml:space="preserve">Prijs per </t>
    </r>
    <r>
      <rPr>
        <b/>
        <u/>
        <sz val="10"/>
        <color theme="0"/>
        <rFont val="Univers"/>
        <family val="2"/>
      </rPr>
      <t>rol</t>
    </r>
    <r>
      <rPr>
        <b/>
        <sz val="10"/>
        <color theme="0"/>
        <rFont val="Univers"/>
        <family val="2"/>
      </rPr>
      <t xml:space="preserve"> /</t>
    </r>
    <r>
      <rPr>
        <b/>
        <u/>
        <sz val="10"/>
        <color theme="0"/>
        <rFont val="Univers"/>
        <family val="2"/>
      </rPr>
      <t xml:space="preserve"> flacon</t>
    </r>
    <r>
      <rPr>
        <b/>
        <sz val="10"/>
        <color theme="0"/>
        <rFont val="Univers"/>
        <family val="2"/>
      </rPr>
      <t xml:space="preserve"> / </t>
    </r>
    <r>
      <rPr>
        <b/>
        <u/>
        <sz val="10"/>
        <color theme="0"/>
        <rFont val="Univers"/>
        <family val="2"/>
      </rPr>
      <t>vulling</t>
    </r>
    <r>
      <rPr>
        <b/>
        <sz val="10"/>
        <color theme="0"/>
        <rFont val="Univers"/>
        <family val="2"/>
      </rPr>
      <t xml:space="preserve"> /</t>
    </r>
    <r>
      <rPr>
        <b/>
        <u/>
        <sz val="10"/>
        <color theme="0"/>
        <rFont val="Univers"/>
        <family val="2"/>
      </rPr>
      <t>doos</t>
    </r>
    <r>
      <rPr>
        <b/>
        <sz val="10"/>
        <color theme="0"/>
        <rFont val="Univers"/>
        <family val="2"/>
      </rPr>
      <t xml:space="preserve"> (2 decimalen)</t>
    </r>
  </si>
  <si>
    <t>Prijs jaarverbruik</t>
  </si>
  <si>
    <t>Meters rol (bio) katoen (rolhanddoekdispenser enkel ('hufterproof') en dubbel)</t>
  </si>
  <si>
    <t>Lengte rol in meter</t>
  </si>
  <si>
    <t>(Bio) katoen</t>
  </si>
  <si>
    <t>Meters rol papier of katoen (rolhanddoekdispenser high traffic 'hufterproof')</t>
  </si>
  <si>
    <t>Papier</t>
  </si>
  <si>
    <t>Liter foamzeep in flacons</t>
  </si>
  <si>
    <t>Inhoud flacon in liters (2 decimalen)</t>
  </si>
  <si>
    <t>Foamzeep</t>
  </si>
  <si>
    <r>
      <t xml:space="preserve">Liter industriële </t>
    </r>
    <r>
      <rPr>
        <strike/>
        <sz val="10"/>
        <color rgb="FFFF0000"/>
        <rFont val="Univers"/>
        <family val="2"/>
      </rPr>
      <t>foam</t>
    </r>
    <r>
      <rPr>
        <sz val="10"/>
        <color theme="1"/>
        <rFont val="Univers"/>
        <family val="2"/>
      </rPr>
      <t>zeep (vullingen minimaal 2 liter)</t>
    </r>
  </si>
  <si>
    <r>
      <t xml:space="preserve">Industriële </t>
    </r>
    <r>
      <rPr>
        <strike/>
        <sz val="10"/>
        <color rgb="FFFF0000"/>
        <rFont val="Univers"/>
        <family val="2"/>
      </rPr>
      <t>foam</t>
    </r>
    <r>
      <rPr>
        <sz val="10"/>
        <color theme="1"/>
        <rFont val="Univers"/>
        <family val="2"/>
      </rPr>
      <t>zeep</t>
    </r>
  </si>
  <si>
    <t>Liter toiletbrilreiniger in vullingen</t>
  </si>
  <si>
    <t>Toiletbrilreiniger</t>
  </si>
  <si>
    <t>Vouwhanddoekjes in dozen</t>
  </si>
  <si>
    <t>Aantal vouwhanddoekjes per doos</t>
  </si>
  <si>
    <t>Liter douchegel</t>
  </si>
  <si>
    <t>Douchegel</t>
  </si>
  <si>
    <t>Liter antibacteriële foamzeep</t>
  </si>
  <si>
    <t>Antibacteriële foamzeep</t>
  </si>
  <si>
    <t>Totaal B</t>
  </si>
  <si>
    <r>
      <rPr>
        <sz val="10"/>
        <color theme="0"/>
        <rFont val="Univers"/>
        <family val="2"/>
      </rPr>
      <t>N</t>
    </r>
    <r>
      <rPr>
        <b/>
        <sz val="10"/>
        <color theme="0"/>
        <rFont val="Univers"/>
        <family val="2"/>
      </rPr>
      <t>aam inschrijver:</t>
    </r>
  </si>
  <si>
    <t>Subtotaal A</t>
  </si>
  <si>
    <t>Naam ondertekenaar:</t>
  </si>
  <si>
    <t>Subtotaal B</t>
  </si>
  <si>
    <t>Rechtsgeldige ondertekening:</t>
  </si>
  <si>
    <t>Totaal (inschrijfprijs GC1 Prijs)</t>
  </si>
  <si>
    <t xml:space="preserve">LET OP: plafondbedrag € 360.000 </t>
  </si>
  <si>
    <r>
      <rPr>
        <b/>
        <sz val="11"/>
        <color theme="1"/>
        <rFont val="Univers"/>
        <family val="2"/>
      </rPr>
      <t xml:space="preserve">Voorwaarden aan het invullen van het prijzenblad: </t>
    </r>
    <r>
      <rPr>
        <sz val="11"/>
        <color theme="1"/>
        <rFont val="Univers"/>
        <family val="2"/>
      </rPr>
      <t xml:space="preserve">
* De opgegeven prijzen dekken alle kosten die wij aan u moeten betalen. Na gunning kunt u geen andere kosten en/of opslagpercentages meer aan ons doorberekenen;
* De opgegeven prijzen voldoen aan deze offerteaanvraag, het programma van eisen, de overige bijlagen en nota(‘s) van inlichtingen;
* De opgegeven prijzen zijn netto en exclusief btw;
* Een prijs kan geen negatieve waarde zijn;
* Elk onderdeel op het prijzenblad wordt ingevuld (in dit geval: de gele cellen).</t>
    </r>
  </si>
  <si>
    <r>
      <t xml:space="preserve">Toiletroldispensers (100 meter) </t>
    </r>
    <r>
      <rPr>
        <sz val="10"/>
        <color rgb="FFFF0000"/>
        <rFont val="Univers"/>
        <family val="2"/>
      </rPr>
      <t>(-/+ 5% )</t>
    </r>
  </si>
  <si>
    <r>
      <t xml:space="preserve">Toiletroldispensers (400 meter) </t>
    </r>
    <r>
      <rPr>
        <sz val="10"/>
        <color rgb="FFFF0000"/>
        <rFont val="Univers"/>
        <family val="2"/>
      </rPr>
      <t>(-/+ 5% )</t>
    </r>
  </si>
  <si>
    <r>
      <t xml:space="preserve">Poetsroldispensers passend bij geoffreerde poetsrollen (20-25 cm breed, 120 m lang </t>
    </r>
    <r>
      <rPr>
        <sz val="10"/>
        <color rgb="FFFF0000"/>
        <rFont val="Univers"/>
        <family val="2"/>
      </rPr>
      <t>(-/+ 15% in lengte )</t>
    </r>
    <r>
      <rPr>
        <sz val="10"/>
        <color theme="1"/>
        <rFont val="Univers"/>
        <family val="2"/>
      </rPr>
      <t>)</t>
    </r>
  </si>
  <si>
    <r>
      <t xml:space="preserve">Poetsroldispensers passend bij geoffreerde poetsrollen (20-25 cm breed, 300 m lang </t>
    </r>
    <r>
      <rPr>
        <sz val="10"/>
        <color rgb="FFFF0000"/>
        <rFont val="Univers"/>
        <family val="2"/>
      </rPr>
      <t>(-/+ 15%  in lengte)</t>
    </r>
    <r>
      <rPr>
        <sz val="10"/>
        <color theme="1"/>
        <rFont val="Univers"/>
        <family val="2"/>
      </rPr>
      <t>)</t>
    </r>
  </si>
  <si>
    <r>
      <t xml:space="preserve">100 meter toiletpapier op rol (tissue - 2 laags, </t>
    </r>
    <r>
      <rPr>
        <sz val="10"/>
        <color rgb="FFFF0000"/>
        <rFont val="Univers"/>
        <family val="2"/>
      </rPr>
      <t>maximale afwijking van 5% in lengte</t>
    </r>
    <r>
      <rPr>
        <sz val="10"/>
        <color theme="1"/>
        <rFont val="Univers"/>
        <family val="2"/>
      </rPr>
      <t>)</t>
    </r>
  </si>
  <si>
    <r>
      <t xml:space="preserve">400 meter toiletpapier op rol (tissue - 2 laags, </t>
    </r>
    <r>
      <rPr>
        <sz val="10"/>
        <color rgb="FFFF0000"/>
        <rFont val="Univers"/>
        <family val="2"/>
      </rPr>
      <t>maximale afwijking van 5% in lengte</t>
    </r>
    <r>
      <rPr>
        <sz val="10"/>
        <color theme="1"/>
        <rFont val="Univers"/>
        <family val="2"/>
      </rPr>
      <t>)</t>
    </r>
  </si>
  <si>
    <r>
      <t xml:space="preserve">Meter poetsrol (20-25 cm breed, 120 m lang, </t>
    </r>
    <r>
      <rPr>
        <sz val="10"/>
        <color rgb="FFFF0000"/>
        <rFont val="Univers"/>
        <family val="2"/>
      </rPr>
      <t>maximale afwijking van 15% in lengte</t>
    </r>
    <r>
      <rPr>
        <sz val="10"/>
        <color theme="1"/>
        <rFont val="Univers"/>
        <family val="2"/>
      </rPr>
      <t>)</t>
    </r>
  </si>
  <si>
    <r>
      <t xml:space="preserve">Meter poetsrol (20-25 cm breed, 300 m lang, </t>
    </r>
    <r>
      <rPr>
        <sz val="10"/>
        <color rgb="FFFF0000"/>
        <rFont val="Univers"/>
        <family val="2"/>
      </rPr>
      <t>maximale afwijking van 15% in lengte</t>
    </r>
    <r>
      <rPr>
        <sz val="10"/>
        <color theme="1"/>
        <rFont val="Univers"/>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</si>
</sst>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sz val="11"/>
      <color theme="1"/>
      <name val="Calibri"/>
      <family val="2"/>
      <scheme val="minor"/>
    </font>
    <font>
      <b/>
      <sz val="20"/>
      <color rgb="FF00B0F0"/>
      <name val="Univers"/>
      <family val="2"/>
    </font>
    <font>
      <b/>
      <sz val="10"/>
      <color theme="0"/>
      <name val="Univers"/>
      <family val="2"/>
    </font>
    <font>
      <sz val="10"/>
      <color theme="1"/>
      <name val="Univers"/>
      <family val="2"/>
    </font>
    <font>
      <b/>
      <sz val="10"/>
      <color rgb="FFFF0000"/>
      <name val="Univers"/>
      <family val="2"/>
    </font>
    <font>
      <b/>
      <u/>
      <sz val="10"/>
      <color theme="0"/>
      <name val="Univers"/>
      <family val="2"/>
    </font>
    <font>
      <sz val="10"/>
      <color theme="0"/>
      <name val="Univers"/>
      <family val="2"/>
    </font>
    <font>
      <b/>
      <i/>
      <sz val="10"/>
      <color rgb="FFFF0000"/>
      <name val="Univers"/>
      <family val="2"/>
    </font>
    <font>
      <b/>
      <u/>
      <sz val="10"/>
      <color rgb="FFFFFFFF"/>
      <name val="Univers"/>
      <family val="2"/>
    </font>
    <font>
      <b/>
      <sz val="10"/>
      <color rgb="FFFFFFFF"/>
      <name val="Univers"/>
      <family val="2"/>
    </font>
    <font>
      <sz val="11"/>
      <color rgb="FFFF0000"/>
      <name val="Calibri"/>
      <family val="2"/>
      <scheme val="minor"/>
    </font>
    <font>
      <b/>
      <sz val="11"/>
      <color theme="1"/>
      <name val="Univers"/>
      <family val="2"/>
    </font>
    <font>
      <sz val="11"/>
      <color theme="1"/>
      <name val="Univers"/>
      <family val="2"/>
    </font>
    <font>
      <sz val="10"/>
      <name val="Univers"/>
      <family val="2"/>
    </font>
    <font>
      <b/>
      <sz val="12"/>
      <color rgb="FFFF0000"/>
      <name val="Univers"/>
      <family val="2"/>
    </font>
    <font>
      <strike/>
      <sz val="10"/>
      <color rgb="FFFF0000"/>
      <name val="Univers"/>
      <family val="2"/>
    </font>
    <font>
      <sz val="10"/>
      <color rgb="FFFF0000"/>
      <name val="Univers"/>
      <family val="2"/>
    </font>
  </fonts>
  <fills count="4">
    <fill>
      <patternFill patternType="none"/>
    </fill>
    <fill>
      <patternFill patternType="gray125"/>
    </fill>
    <fill>
      <patternFill patternType="solid">
        <fgColor rgb="FF00B0F0"/>
        <bgColor indexed="64"/>
      </patternFill>
    </fill>
    <fill>
      <patternFill patternType="solid">
        <fgColor rgb="FFFFFF0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2" fillId="0" borderId="0" xfId="0" applyFont="1" applyAlignment="1">
      <alignment wrapText="1"/>
    </xf>
    <xf numFmtId="0" fontId="3" fillId="2" borderId="1" xfId="0" applyFont="1" applyFill="1" applyBorder="1"/>
    <xf numFmtId="0" fontId="4" fillId="0" borderId="13" xfId="0" applyFont="1" applyBorder="1" applyAlignment="1">
      <alignment horizontal="left"/>
    </xf>
    <xf numFmtId="0" fontId="4" fillId="0" borderId="4" xfId="0" applyFont="1" applyBorder="1"/>
    <xf numFmtId="44" fontId="4" fillId="0" borderId="14" xfId="1" applyFont="1" applyFill="1" applyBorder="1"/>
    <xf numFmtId="0" fontId="4" fillId="0" borderId="15" xfId="0" applyFont="1" applyBorder="1" applyAlignment="1">
      <alignment horizontal="left"/>
    </xf>
    <xf numFmtId="0" fontId="4" fillId="0" borderId="2" xfId="0" applyFont="1" applyBorder="1"/>
    <xf numFmtId="0" fontId="4" fillId="0" borderId="16" xfId="0" applyFont="1" applyBorder="1" applyAlignment="1">
      <alignment horizontal="left"/>
    </xf>
    <xf numFmtId="44" fontId="4" fillId="0" borderId="17" xfId="1" applyFont="1" applyFill="1" applyBorder="1"/>
    <xf numFmtId="0" fontId="4" fillId="0" borderId="0" xfId="0" applyFont="1"/>
    <xf numFmtId="44" fontId="3" fillId="2" borderId="1" xfId="0" applyNumberFormat="1" applyFont="1" applyFill="1" applyBorder="1"/>
    <xf numFmtId="0" fontId="3" fillId="2" borderId="1" xfId="0" applyFont="1" applyFill="1" applyBorder="1" applyAlignment="1">
      <alignment vertical="top" wrapText="1"/>
    </xf>
    <xf numFmtId="0" fontId="3" fillId="2" borderId="1" xfId="0" applyFont="1" applyFill="1" applyBorder="1" applyAlignment="1">
      <alignment vertical="top"/>
    </xf>
    <xf numFmtId="44" fontId="4" fillId="0" borderId="19" xfId="1" applyFont="1" applyFill="1" applyBorder="1"/>
    <xf numFmtId="0" fontId="4" fillId="0" borderId="10" xfId="0" applyFont="1" applyBorder="1"/>
    <xf numFmtId="44" fontId="3" fillId="2" borderId="9" xfId="1" applyFont="1" applyFill="1" applyBorder="1"/>
    <xf numFmtId="0" fontId="3" fillId="2" borderId="6" xfId="0" applyFont="1" applyFill="1" applyBorder="1"/>
    <xf numFmtId="0" fontId="3" fillId="2" borderId="7" xfId="0" applyFont="1" applyFill="1" applyBorder="1"/>
    <xf numFmtId="0" fontId="3" fillId="2" borderId="18" xfId="0" applyFont="1" applyFill="1" applyBorder="1" applyAlignment="1">
      <alignment vertical="top" wrapText="1"/>
    </xf>
    <xf numFmtId="0" fontId="3" fillId="2" borderId="8" xfId="0" applyFont="1" applyFill="1" applyBorder="1" applyAlignment="1">
      <alignment vertical="top"/>
    </xf>
    <xf numFmtId="44" fontId="3" fillId="2" borderId="3" xfId="1" applyFont="1" applyFill="1" applyBorder="1" applyAlignment="1">
      <alignment vertical="top"/>
    </xf>
    <xf numFmtId="0" fontId="3" fillId="2" borderId="6" xfId="0" applyFont="1" applyFill="1" applyBorder="1" applyAlignment="1">
      <alignment vertical="center"/>
    </xf>
    <xf numFmtId="44" fontId="3" fillId="2" borderId="1" xfId="0" applyNumberFormat="1" applyFont="1" applyFill="1" applyBorder="1" applyAlignment="1">
      <alignment vertical="center"/>
    </xf>
    <xf numFmtId="0" fontId="5" fillId="0" borderId="0" xfId="0" applyFont="1" applyAlignment="1">
      <alignment wrapText="1"/>
    </xf>
    <xf numFmtId="0" fontId="5" fillId="0" borderId="0" xfId="0" applyFont="1"/>
    <xf numFmtId="0" fontId="4" fillId="0" borderId="2" xfId="0" applyFont="1" applyBorder="1" applyAlignment="1">
      <alignment horizontal="left"/>
    </xf>
    <xf numFmtId="0" fontId="11" fillId="0" borderId="0" xfId="0" applyFont="1"/>
    <xf numFmtId="0" fontId="4" fillId="0" borderId="2" xfId="0" applyFont="1" applyBorder="1" applyAlignment="1">
      <alignment horizontal="left" vertical="top"/>
    </xf>
    <xf numFmtId="0" fontId="4" fillId="0" borderId="2" xfId="0" applyFont="1" applyBorder="1" applyAlignment="1">
      <alignment vertical="top"/>
    </xf>
    <xf numFmtId="0" fontId="4" fillId="0" borderId="2" xfId="0" applyFont="1" applyBorder="1" applyAlignment="1">
      <alignment vertical="top" wrapText="1"/>
    </xf>
    <xf numFmtId="44" fontId="4" fillId="0" borderId="19" xfId="1" applyFont="1" applyFill="1" applyBorder="1" applyAlignment="1">
      <alignment vertical="top"/>
    </xf>
    <xf numFmtId="0" fontId="14" fillId="0" borderId="2" xfId="0" applyFont="1" applyBorder="1"/>
    <xf numFmtId="0" fontId="10" fillId="2" borderId="1" xfId="0" applyFont="1" applyFill="1" applyBorder="1" applyAlignment="1">
      <alignment vertical="top" wrapText="1"/>
    </xf>
    <xf numFmtId="0" fontId="4" fillId="3" borderId="4" xfId="0" applyFont="1" applyFill="1" applyBorder="1" applyProtection="1">
      <protection locked="0"/>
    </xf>
    <xf numFmtId="0" fontId="4" fillId="3" borderId="2" xfId="0" applyFont="1" applyFill="1" applyBorder="1" applyProtection="1">
      <protection locked="0"/>
    </xf>
    <xf numFmtId="0" fontId="4" fillId="3" borderId="5" xfId="0" applyFont="1" applyFill="1" applyBorder="1" applyProtection="1">
      <protection locked="0"/>
    </xf>
    <xf numFmtId="0" fontId="4" fillId="3" borderId="11" xfId="0" applyFont="1" applyFill="1" applyBorder="1" applyProtection="1">
      <protection locked="0"/>
    </xf>
    <xf numFmtId="0" fontId="4" fillId="3" borderId="2" xfId="0" applyFont="1" applyFill="1" applyBorder="1" applyAlignment="1" applyProtection="1">
      <alignment vertical="top"/>
      <protection locked="0"/>
    </xf>
    <xf numFmtId="44" fontId="4" fillId="3" borderId="4" xfId="1" applyFont="1" applyFill="1" applyBorder="1" applyProtection="1">
      <protection locked="0"/>
    </xf>
    <xf numFmtId="44" fontId="4" fillId="3" borderId="2" xfId="1" applyFont="1" applyFill="1" applyBorder="1" applyProtection="1">
      <protection locked="0"/>
    </xf>
    <xf numFmtId="44" fontId="4" fillId="3" borderId="5" xfId="1" applyFont="1" applyFill="1" applyBorder="1" applyProtection="1">
      <protection locked="0"/>
    </xf>
    <xf numFmtId="44" fontId="4" fillId="3" borderId="2" xfId="1" applyFont="1" applyFill="1" applyBorder="1" applyAlignment="1" applyProtection="1">
      <alignment vertical="top"/>
      <protection locked="0"/>
    </xf>
    <xf numFmtId="0" fontId="4" fillId="3" borderId="1" xfId="0" applyFont="1" applyFill="1" applyBorder="1" applyProtection="1">
      <protection locked="0"/>
    </xf>
    <xf numFmtId="0" fontId="4" fillId="0" borderId="2" xfId="0" applyFont="1" applyFill="1" applyBorder="1"/>
    <xf numFmtId="0" fontId="4" fillId="0" borderId="10" xfId="0" applyFont="1" applyFill="1" applyBorder="1"/>
    <xf numFmtId="0" fontId="2" fillId="0" borderId="8" xfId="0" applyFont="1" applyBorder="1" applyAlignment="1">
      <alignment vertical="top" wrapText="1"/>
    </xf>
    <xf numFmtId="0" fontId="2" fillId="0" borderId="20" xfId="0" applyFont="1" applyBorder="1" applyAlignment="1">
      <alignment vertical="top" wrapText="1"/>
    </xf>
    <xf numFmtId="0" fontId="2" fillId="0" borderId="21" xfId="0" applyFont="1" applyBorder="1" applyAlignment="1">
      <alignment vertical="top" wrapText="1"/>
    </xf>
    <xf numFmtId="0" fontId="2" fillId="0" borderId="22" xfId="0" applyFont="1" applyBorder="1" applyAlignment="1">
      <alignment vertical="top" wrapText="1"/>
    </xf>
    <xf numFmtId="0" fontId="2" fillId="0" borderId="0" xfId="0" applyFont="1" applyAlignment="1">
      <alignment vertical="top" wrapText="1"/>
    </xf>
    <xf numFmtId="0" fontId="2" fillId="0" borderId="23" xfId="0" applyFont="1" applyBorder="1" applyAlignment="1">
      <alignment vertical="top" wrapText="1"/>
    </xf>
    <xf numFmtId="0" fontId="2" fillId="0" borderId="18" xfId="0" applyFont="1" applyBorder="1" applyAlignment="1">
      <alignment vertical="top" wrapText="1"/>
    </xf>
    <xf numFmtId="0" fontId="2" fillId="0" borderId="12" xfId="0" applyFont="1" applyBorder="1" applyAlignment="1">
      <alignment vertical="top" wrapText="1"/>
    </xf>
    <xf numFmtId="0" fontId="2" fillId="0" borderId="9" xfId="0" applyFont="1" applyBorder="1" applyAlignment="1">
      <alignment vertical="top" wrapText="1"/>
    </xf>
    <xf numFmtId="0" fontId="13" fillId="0" borderId="2" xfId="0" applyFont="1" applyBorder="1" applyAlignment="1">
      <alignment horizontal="left" vertical="top" wrapText="1"/>
    </xf>
    <xf numFmtId="0" fontId="0" fillId="0" borderId="2" xfId="0"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269875</xdr:colOff>
      <xdr:row>1</xdr:row>
      <xdr:rowOff>187325</xdr:rowOff>
    </xdr:from>
    <xdr:to>
      <xdr:col>5</xdr:col>
      <xdr:colOff>1628437</xdr:colOff>
      <xdr:row>3</xdr:row>
      <xdr:rowOff>467784</xdr:rowOff>
    </xdr:to>
    <xdr:pic>
      <xdr:nvPicPr>
        <xdr:cNvPr id="3" name="Graphic 8">
          <a:extLst>
            <a:ext uri="{FF2B5EF4-FFF2-40B4-BE49-F238E27FC236}">
              <a16:creationId xmlns:a16="http://schemas.microsoft.com/office/drawing/2014/main" id="{13D917C4-368D-47CD-9BF6-F04A07BA5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615208" y="377825"/>
          <a:ext cx="1358562" cy="714376"/>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3FFD8-C3A2-4D75-8172-070CE8BE3762}">
  <dimension ref="A1:Z50"/>
  <sheetViews>
    <sheetView tabSelected="1" zoomScale="90" zoomScaleNormal="90" workbookViewId="0">
      <selection activeCell="G1" sqref="G1"/>
    </sheetView>
  </sheetViews>
  <sheetFormatPr defaultRowHeight="15" x14ac:dyDescent="0.25"/>
  <cols>
    <col min="1" max="1" width="23.140625" customWidth="1"/>
    <col min="2" max="2" width="96" bestFit="1" customWidth="1"/>
    <col min="3" max="3" width="32.7109375" customWidth="1"/>
    <col min="4" max="4" width="19.7109375" customWidth="1"/>
    <col min="5" max="5" width="18.28515625" customWidth="1"/>
    <col min="6" max="6" width="29.85546875" customWidth="1"/>
    <col min="7" max="8" width="16.28515625" bestFit="1" customWidth="1"/>
  </cols>
  <sheetData>
    <row r="1" spans="1:6" ht="15" customHeight="1" x14ac:dyDescent="0.25">
      <c r="A1" s="46" t="s">
        <v>0</v>
      </c>
      <c r="B1" s="47"/>
      <c r="C1" s="47"/>
      <c r="D1" s="47"/>
      <c r="E1" s="47"/>
      <c r="F1" s="48"/>
    </row>
    <row r="2" spans="1:6" ht="15" customHeight="1" x14ac:dyDescent="0.25">
      <c r="A2" s="49"/>
      <c r="B2" s="50"/>
      <c r="C2" s="50"/>
      <c r="D2" s="50"/>
      <c r="E2" s="50"/>
      <c r="F2" s="51"/>
    </row>
    <row r="3" spans="1:6" ht="18.75" customHeight="1" x14ac:dyDescent="0.25">
      <c r="A3" s="49"/>
      <c r="B3" s="50"/>
      <c r="C3" s="50"/>
      <c r="D3" s="50"/>
      <c r="E3" s="50"/>
      <c r="F3" s="51"/>
    </row>
    <row r="4" spans="1:6" ht="46.15" customHeight="1" thickBot="1" x14ac:dyDescent="0.3">
      <c r="A4" s="52"/>
      <c r="B4" s="53"/>
      <c r="C4" s="53"/>
      <c r="D4" s="53"/>
      <c r="E4" s="53"/>
      <c r="F4" s="54"/>
    </row>
    <row r="5" spans="1:6" ht="17.25" customHeight="1" thickBot="1" x14ac:dyDescent="0.45">
      <c r="A5" s="1"/>
      <c r="B5" s="1"/>
      <c r="C5" s="1"/>
      <c r="D5" s="1"/>
      <c r="E5" s="1"/>
      <c r="F5" s="1"/>
    </row>
    <row r="6" spans="1:6" ht="15.75" thickBot="1" x14ac:dyDescent="0.3">
      <c r="A6" s="2" t="s">
        <v>1</v>
      </c>
      <c r="B6" s="2" t="s">
        <v>2</v>
      </c>
      <c r="C6" s="2" t="s">
        <v>3</v>
      </c>
      <c r="D6" s="2" t="s">
        <v>4</v>
      </c>
      <c r="F6" s="24"/>
    </row>
    <row r="7" spans="1:6" x14ac:dyDescent="0.25">
      <c r="A7" s="3">
        <v>984</v>
      </c>
      <c r="B7" s="4" t="s">
        <v>58</v>
      </c>
      <c r="C7" s="34"/>
      <c r="D7" s="5">
        <f>SUM(A7*C7*12)</f>
        <v>0</v>
      </c>
      <c r="F7" s="27"/>
    </row>
    <row r="8" spans="1:6" x14ac:dyDescent="0.25">
      <c r="A8" s="3">
        <v>31</v>
      </c>
      <c r="B8" s="4" t="s">
        <v>59</v>
      </c>
      <c r="C8" s="34"/>
      <c r="D8" s="5">
        <f>SUM(A8*C8*12)</f>
        <v>0</v>
      </c>
    </row>
    <row r="9" spans="1:6" x14ac:dyDescent="0.25">
      <c r="A9" s="6">
        <v>461</v>
      </c>
      <c r="B9" s="7" t="s">
        <v>5</v>
      </c>
      <c r="C9" s="35"/>
      <c r="D9" s="5">
        <f t="shared" ref="D9:D27" si="0">SUM(A9*C9*12)</f>
        <v>0</v>
      </c>
    </row>
    <row r="10" spans="1:6" x14ac:dyDescent="0.25">
      <c r="A10" s="6">
        <v>137</v>
      </c>
      <c r="B10" s="7" t="s">
        <v>6</v>
      </c>
      <c r="C10" s="35"/>
      <c r="D10" s="5">
        <f>SUM(A10*C10*12)</f>
        <v>0</v>
      </c>
    </row>
    <row r="11" spans="1:6" x14ac:dyDescent="0.25">
      <c r="A11" s="6">
        <v>65</v>
      </c>
      <c r="B11" s="7" t="s">
        <v>7</v>
      </c>
      <c r="C11" s="35"/>
      <c r="D11" s="5">
        <f t="shared" si="0"/>
        <v>0</v>
      </c>
    </row>
    <row r="12" spans="1:6" x14ac:dyDescent="0.25">
      <c r="A12" s="6">
        <v>50</v>
      </c>
      <c r="B12" s="7" t="s">
        <v>8</v>
      </c>
      <c r="C12" s="35"/>
      <c r="D12" s="5">
        <f t="shared" si="0"/>
        <v>0</v>
      </c>
    </row>
    <row r="13" spans="1:6" x14ac:dyDescent="0.25">
      <c r="A13" s="6">
        <v>232</v>
      </c>
      <c r="B13" s="7" t="s">
        <v>9</v>
      </c>
      <c r="C13" s="35"/>
      <c r="D13" s="5">
        <f t="shared" si="0"/>
        <v>0</v>
      </c>
    </row>
    <row r="14" spans="1:6" x14ac:dyDescent="0.25">
      <c r="A14" s="6">
        <v>1038</v>
      </c>
      <c r="B14" s="7" t="s">
        <v>10</v>
      </c>
      <c r="C14" s="35"/>
      <c r="D14" s="5">
        <f t="shared" si="0"/>
        <v>0</v>
      </c>
    </row>
    <row r="15" spans="1:6" x14ac:dyDescent="0.25">
      <c r="A15" s="6">
        <v>24</v>
      </c>
      <c r="B15" s="7" t="s">
        <v>11</v>
      </c>
      <c r="C15" s="35"/>
      <c r="D15" s="5">
        <f t="shared" si="0"/>
        <v>0</v>
      </c>
    </row>
    <row r="16" spans="1:6" x14ac:dyDescent="0.25">
      <c r="A16" s="6">
        <v>938</v>
      </c>
      <c r="B16" s="7" t="s">
        <v>12</v>
      </c>
      <c r="C16" s="35"/>
      <c r="D16" s="5">
        <f t="shared" si="0"/>
        <v>0</v>
      </c>
    </row>
    <row r="17" spans="1:26" x14ac:dyDescent="0.25">
      <c r="A17" s="6">
        <v>65</v>
      </c>
      <c r="B17" s="7" t="s">
        <v>13</v>
      </c>
      <c r="C17" s="35"/>
      <c r="D17" s="5">
        <f t="shared" si="0"/>
        <v>0</v>
      </c>
    </row>
    <row r="18" spans="1:26" x14ac:dyDescent="0.25">
      <c r="A18" s="6">
        <v>664</v>
      </c>
      <c r="B18" s="7" t="s">
        <v>14</v>
      </c>
      <c r="C18" s="35"/>
      <c r="D18" s="5">
        <f t="shared" si="0"/>
        <v>0</v>
      </c>
    </row>
    <row r="19" spans="1:26" x14ac:dyDescent="0.25">
      <c r="A19" s="6">
        <v>863</v>
      </c>
      <c r="B19" s="7" t="s">
        <v>15</v>
      </c>
      <c r="C19" s="35"/>
      <c r="D19" s="5">
        <f t="shared" si="0"/>
        <v>0</v>
      </c>
    </row>
    <row r="20" spans="1:26" x14ac:dyDescent="0.25">
      <c r="A20" s="6">
        <v>596</v>
      </c>
      <c r="B20" s="7" t="s">
        <v>16</v>
      </c>
      <c r="C20" s="35"/>
      <c r="D20" s="5">
        <f t="shared" si="0"/>
        <v>0</v>
      </c>
    </row>
    <row r="21" spans="1:26" x14ac:dyDescent="0.25">
      <c r="A21" s="6">
        <v>65</v>
      </c>
      <c r="B21" s="7" t="s">
        <v>60</v>
      </c>
      <c r="C21" s="35"/>
      <c r="D21" s="5">
        <f t="shared" si="0"/>
        <v>0</v>
      </c>
    </row>
    <row r="22" spans="1:26" x14ac:dyDescent="0.25">
      <c r="A22" s="6">
        <v>82</v>
      </c>
      <c r="B22" s="7" t="s">
        <v>61</v>
      </c>
      <c r="C22" s="35"/>
      <c r="D22" s="5">
        <f t="shared" si="0"/>
        <v>0</v>
      </c>
    </row>
    <row r="23" spans="1:26" x14ac:dyDescent="0.25">
      <c r="A23" s="6">
        <v>28</v>
      </c>
      <c r="B23" s="7" t="s">
        <v>17</v>
      </c>
      <c r="C23" s="35"/>
      <c r="D23" s="5">
        <f t="shared" si="0"/>
        <v>0</v>
      </c>
    </row>
    <row r="24" spans="1:26" x14ac:dyDescent="0.25">
      <c r="A24" s="6">
        <v>45</v>
      </c>
      <c r="B24" s="7" t="s">
        <v>18</v>
      </c>
      <c r="C24" s="35"/>
      <c r="D24" s="5">
        <f t="shared" si="0"/>
        <v>0</v>
      </c>
    </row>
    <row r="25" spans="1:26" x14ac:dyDescent="0.25">
      <c r="A25" s="6">
        <v>39</v>
      </c>
      <c r="B25" s="7" t="s">
        <v>19</v>
      </c>
      <c r="C25" s="35"/>
      <c r="D25" s="5">
        <f t="shared" si="0"/>
        <v>0</v>
      </c>
    </row>
    <row r="26" spans="1:26" x14ac:dyDescent="0.25">
      <c r="A26" s="6">
        <v>22</v>
      </c>
      <c r="B26" s="7" t="s">
        <v>20</v>
      </c>
      <c r="C26" s="35"/>
      <c r="D26" s="5">
        <f t="shared" si="0"/>
        <v>0</v>
      </c>
    </row>
    <row r="27" spans="1:26" x14ac:dyDescent="0.25">
      <c r="A27" s="6">
        <v>43</v>
      </c>
      <c r="B27" s="7" t="s">
        <v>21</v>
      </c>
      <c r="C27" s="35"/>
      <c r="D27" s="5">
        <f t="shared" si="0"/>
        <v>0</v>
      </c>
    </row>
    <row r="28" spans="1:26" ht="15.75" thickBot="1" x14ac:dyDescent="0.3">
      <c r="A28" s="26">
        <v>85</v>
      </c>
      <c r="B28" s="32" t="s">
        <v>22</v>
      </c>
      <c r="C28" s="36"/>
      <c r="D28" s="9">
        <f>SUM(A28*C28*12)</f>
        <v>0</v>
      </c>
    </row>
    <row r="29" spans="1:26" ht="15.75" thickBot="1" x14ac:dyDescent="0.3">
      <c r="A29" s="10"/>
      <c r="B29" s="10"/>
      <c r="C29" s="2" t="s">
        <v>23</v>
      </c>
      <c r="D29" s="11">
        <f>SUM(D7:D28)</f>
        <v>0</v>
      </c>
    </row>
    <row r="31" spans="1:26" ht="15.75" thickBot="1" x14ac:dyDescent="0.3"/>
    <row r="32" spans="1:26" ht="51.75" thickBot="1" x14ac:dyDescent="0.3">
      <c r="A32" s="12" t="s">
        <v>24</v>
      </c>
      <c r="B32" s="13" t="s">
        <v>25</v>
      </c>
      <c r="C32" s="13" t="s">
        <v>26</v>
      </c>
      <c r="D32" s="13" t="s">
        <v>27</v>
      </c>
      <c r="E32" s="33" t="s">
        <v>26</v>
      </c>
      <c r="F32" s="33" t="s">
        <v>28</v>
      </c>
      <c r="G32" s="12" t="s">
        <v>29</v>
      </c>
      <c r="H32" s="13" t="s">
        <v>30</v>
      </c>
      <c r="I32" s="10"/>
      <c r="J32" s="10"/>
      <c r="K32" s="10"/>
      <c r="L32" s="10"/>
      <c r="M32" s="10"/>
      <c r="N32" s="10"/>
      <c r="O32" s="10"/>
      <c r="P32" s="10"/>
      <c r="Q32" s="10"/>
      <c r="R32" s="10"/>
      <c r="S32" s="10"/>
      <c r="T32" s="10"/>
      <c r="U32" s="10"/>
      <c r="V32" s="10"/>
      <c r="W32" s="10"/>
      <c r="X32" s="10"/>
      <c r="Y32" s="10"/>
      <c r="Z32" s="10"/>
    </row>
    <row r="33" spans="1:26" x14ac:dyDescent="0.25">
      <c r="A33" s="3">
        <v>701925</v>
      </c>
      <c r="B33" s="4" t="s">
        <v>31</v>
      </c>
      <c r="C33" s="4" t="s">
        <v>32</v>
      </c>
      <c r="D33" s="4" t="s">
        <v>33</v>
      </c>
      <c r="E33" s="34"/>
      <c r="F33" s="4">
        <f>IF(ISERROR(SUM(A33/E33)),0,(SUM(A33/E33)))</f>
        <v>0</v>
      </c>
      <c r="G33" s="39"/>
      <c r="H33" s="5">
        <f>SUM(F33*G33)</f>
        <v>0</v>
      </c>
      <c r="I33" s="10"/>
      <c r="J33" s="10"/>
      <c r="K33" s="10"/>
      <c r="L33" s="10"/>
      <c r="M33" s="10"/>
      <c r="N33" s="10"/>
      <c r="O33" s="10"/>
      <c r="P33" s="10"/>
      <c r="Q33" s="10"/>
      <c r="R33" s="10"/>
      <c r="S33" s="10"/>
      <c r="T33" s="10"/>
      <c r="U33" s="10"/>
      <c r="V33" s="10"/>
      <c r="W33" s="10"/>
      <c r="X33" s="10"/>
      <c r="Y33" s="10"/>
      <c r="Z33" s="10"/>
    </row>
    <row r="34" spans="1:26" x14ac:dyDescent="0.25">
      <c r="A34" s="3">
        <v>52800</v>
      </c>
      <c r="B34" s="4" t="s">
        <v>34</v>
      </c>
      <c r="C34" s="4" t="s">
        <v>32</v>
      </c>
      <c r="D34" s="34"/>
      <c r="E34" s="34"/>
      <c r="F34" s="4">
        <f t="shared" ref="F34:F44" si="1">IF(ISERROR(SUM(A34/E34)),0,(SUM(A34/E34)))</f>
        <v>0</v>
      </c>
      <c r="G34" s="39"/>
      <c r="H34" s="5">
        <f>SUM(F34*G34)</f>
        <v>0</v>
      </c>
      <c r="I34" s="10"/>
      <c r="J34" s="10"/>
      <c r="K34" s="10"/>
      <c r="L34" s="10"/>
      <c r="M34" s="10"/>
      <c r="N34" s="10"/>
      <c r="O34" s="10"/>
      <c r="P34" s="10"/>
      <c r="Q34" s="10"/>
      <c r="R34" s="10"/>
      <c r="S34" s="10"/>
      <c r="T34" s="10"/>
      <c r="U34" s="10"/>
      <c r="V34" s="10"/>
      <c r="W34" s="10"/>
      <c r="X34" s="10"/>
      <c r="Y34" s="10"/>
      <c r="Z34" s="10"/>
    </row>
    <row r="35" spans="1:26" x14ac:dyDescent="0.25">
      <c r="A35" s="6">
        <v>3852000</v>
      </c>
      <c r="B35" s="44" t="s">
        <v>62</v>
      </c>
      <c r="C35" s="7" t="s">
        <v>32</v>
      </c>
      <c r="D35" s="7" t="s">
        <v>35</v>
      </c>
      <c r="E35" s="35"/>
      <c r="F35" s="4">
        <f t="shared" si="1"/>
        <v>0</v>
      </c>
      <c r="G35" s="40"/>
      <c r="H35" s="5">
        <f t="shared" ref="H35:H43" si="2">SUM(F35*G35)</f>
        <v>0</v>
      </c>
      <c r="I35" s="10"/>
      <c r="J35" s="10"/>
      <c r="K35" s="10"/>
      <c r="L35" s="10"/>
      <c r="M35" s="10"/>
      <c r="N35" s="10"/>
      <c r="O35" s="10"/>
      <c r="P35" s="10"/>
      <c r="Q35" s="10"/>
      <c r="R35" s="10"/>
      <c r="S35" s="10"/>
      <c r="T35" s="10"/>
      <c r="U35" s="10"/>
      <c r="V35" s="10"/>
      <c r="W35" s="10"/>
      <c r="X35" s="10"/>
      <c r="Y35" s="10"/>
      <c r="Z35" s="10"/>
    </row>
    <row r="36" spans="1:26" x14ac:dyDescent="0.25">
      <c r="A36" s="6">
        <v>352800</v>
      </c>
      <c r="B36" s="44" t="s">
        <v>63</v>
      </c>
      <c r="C36" s="7" t="s">
        <v>32</v>
      </c>
      <c r="D36" s="7" t="s">
        <v>35</v>
      </c>
      <c r="E36" s="35"/>
      <c r="F36" s="4">
        <f t="shared" si="1"/>
        <v>0</v>
      </c>
      <c r="G36" s="40"/>
      <c r="H36" s="5">
        <f t="shared" si="2"/>
        <v>0</v>
      </c>
      <c r="I36" s="10"/>
      <c r="J36" s="10"/>
      <c r="K36" s="10"/>
      <c r="L36" s="10"/>
      <c r="M36" s="10"/>
      <c r="N36" s="10"/>
      <c r="O36" s="10"/>
      <c r="P36" s="10"/>
      <c r="Q36" s="10"/>
      <c r="R36" s="10"/>
      <c r="S36" s="10"/>
      <c r="T36" s="10"/>
      <c r="U36" s="10"/>
      <c r="V36" s="10"/>
      <c r="W36" s="10"/>
      <c r="X36" s="10"/>
      <c r="Y36" s="10"/>
      <c r="Z36" s="10"/>
    </row>
    <row r="37" spans="1:26" x14ac:dyDescent="0.25">
      <c r="A37" s="6">
        <v>1008</v>
      </c>
      <c r="B37" s="44" t="s">
        <v>36</v>
      </c>
      <c r="C37" s="7" t="s">
        <v>37</v>
      </c>
      <c r="D37" s="7" t="s">
        <v>38</v>
      </c>
      <c r="E37" s="35"/>
      <c r="F37" s="4">
        <f t="shared" si="1"/>
        <v>0</v>
      </c>
      <c r="G37" s="40"/>
      <c r="H37" s="5">
        <f t="shared" si="2"/>
        <v>0</v>
      </c>
      <c r="I37" s="10"/>
      <c r="J37" s="10"/>
      <c r="K37" s="10"/>
      <c r="L37" s="10"/>
      <c r="M37" s="10"/>
      <c r="N37" s="10"/>
      <c r="O37" s="10"/>
      <c r="P37" s="10"/>
      <c r="Q37" s="10"/>
      <c r="R37" s="10"/>
      <c r="S37" s="10"/>
      <c r="T37" s="10"/>
      <c r="U37" s="10"/>
      <c r="V37" s="10"/>
      <c r="W37" s="10"/>
      <c r="X37" s="10"/>
      <c r="Y37" s="10"/>
      <c r="Z37" s="10"/>
    </row>
    <row r="38" spans="1:26" x14ac:dyDescent="0.25">
      <c r="A38" s="6">
        <v>298</v>
      </c>
      <c r="B38" s="44" t="s">
        <v>39</v>
      </c>
      <c r="C38" s="7" t="s">
        <v>37</v>
      </c>
      <c r="D38" s="7" t="s">
        <v>40</v>
      </c>
      <c r="E38" s="35"/>
      <c r="F38" s="4">
        <f t="shared" si="1"/>
        <v>0</v>
      </c>
      <c r="G38" s="40"/>
      <c r="H38" s="5">
        <f t="shared" si="2"/>
        <v>0</v>
      </c>
      <c r="I38" s="10"/>
      <c r="J38" s="10"/>
      <c r="K38" s="10"/>
      <c r="L38" s="10"/>
      <c r="M38" s="10"/>
      <c r="N38" s="10"/>
      <c r="O38" s="10"/>
      <c r="P38" s="10"/>
      <c r="Q38" s="10"/>
      <c r="R38" s="10"/>
      <c r="S38" s="10"/>
      <c r="T38" s="10"/>
      <c r="U38" s="10"/>
      <c r="V38" s="10"/>
      <c r="W38" s="10"/>
      <c r="X38" s="10"/>
      <c r="Y38" s="10"/>
      <c r="Z38" s="10"/>
    </row>
    <row r="39" spans="1:26" x14ac:dyDescent="0.25">
      <c r="A39" s="6">
        <v>127.5</v>
      </c>
      <c r="B39" s="44" t="s">
        <v>41</v>
      </c>
      <c r="C39" s="7" t="s">
        <v>37</v>
      </c>
      <c r="D39" s="7" t="s">
        <v>42</v>
      </c>
      <c r="E39" s="35"/>
      <c r="F39" s="4">
        <f t="shared" si="1"/>
        <v>0</v>
      </c>
      <c r="G39" s="40"/>
      <c r="H39" s="5">
        <f t="shared" si="2"/>
        <v>0</v>
      </c>
      <c r="I39" s="10"/>
      <c r="J39" s="10"/>
      <c r="K39" s="10"/>
      <c r="L39" s="10"/>
      <c r="M39" s="10"/>
      <c r="N39" s="10"/>
      <c r="O39" s="10"/>
      <c r="P39" s="10"/>
      <c r="Q39" s="10"/>
      <c r="R39" s="10"/>
      <c r="S39" s="10"/>
      <c r="T39" s="10"/>
      <c r="U39" s="10"/>
      <c r="V39" s="10"/>
      <c r="W39" s="10"/>
      <c r="X39" s="10"/>
      <c r="Y39" s="10"/>
      <c r="Z39" s="10"/>
    </row>
    <row r="40" spans="1:26" x14ac:dyDescent="0.25">
      <c r="A40" s="6">
        <v>1582400</v>
      </c>
      <c r="B40" s="44" t="s">
        <v>43</v>
      </c>
      <c r="C40" s="7" t="s">
        <v>44</v>
      </c>
      <c r="D40" s="7" t="s">
        <v>35</v>
      </c>
      <c r="E40" s="35"/>
      <c r="F40" s="4">
        <f t="shared" si="1"/>
        <v>0</v>
      </c>
      <c r="G40" s="40"/>
      <c r="H40" s="5">
        <f t="shared" si="2"/>
        <v>0</v>
      </c>
      <c r="I40" s="10"/>
      <c r="J40" s="10"/>
      <c r="K40" s="10"/>
      <c r="L40" s="10"/>
      <c r="M40" s="10"/>
      <c r="N40" s="10"/>
      <c r="O40" s="10"/>
      <c r="P40" s="10"/>
      <c r="Q40" s="10"/>
      <c r="R40" s="10"/>
      <c r="S40" s="10"/>
      <c r="T40" s="10"/>
      <c r="U40" s="10"/>
      <c r="V40" s="10"/>
      <c r="W40" s="10"/>
      <c r="X40" s="10"/>
      <c r="Y40" s="10"/>
      <c r="Z40" s="10"/>
    </row>
    <row r="41" spans="1:26" x14ac:dyDescent="0.25">
      <c r="A41" s="6">
        <v>168480</v>
      </c>
      <c r="B41" s="44" t="s">
        <v>64</v>
      </c>
      <c r="C41" s="7" t="s">
        <v>32</v>
      </c>
      <c r="D41" s="7" t="s">
        <v>35</v>
      </c>
      <c r="E41" s="35"/>
      <c r="F41" s="4">
        <f t="shared" si="1"/>
        <v>0</v>
      </c>
      <c r="G41" s="41"/>
      <c r="H41" s="14">
        <f t="shared" si="2"/>
        <v>0</v>
      </c>
      <c r="I41" s="10"/>
      <c r="J41" s="10"/>
      <c r="K41" s="10"/>
      <c r="L41" s="10"/>
      <c r="M41" s="10"/>
      <c r="N41" s="10"/>
      <c r="O41" s="10"/>
      <c r="P41" s="10"/>
      <c r="Q41" s="10"/>
      <c r="R41" s="10"/>
      <c r="S41" s="10"/>
      <c r="T41" s="10"/>
      <c r="U41" s="10"/>
      <c r="V41" s="10"/>
      <c r="W41" s="10"/>
      <c r="X41" s="10"/>
      <c r="Y41" s="10"/>
      <c r="Z41" s="10"/>
    </row>
    <row r="42" spans="1:26" x14ac:dyDescent="0.25">
      <c r="A42" s="8">
        <v>396000</v>
      </c>
      <c r="B42" s="45" t="s">
        <v>65</v>
      </c>
      <c r="C42" s="7" t="s">
        <v>32</v>
      </c>
      <c r="D42" s="15" t="s">
        <v>35</v>
      </c>
      <c r="E42" s="37"/>
      <c r="F42" s="4">
        <f t="shared" si="1"/>
        <v>0</v>
      </c>
      <c r="G42" s="41"/>
      <c r="H42" s="14">
        <f t="shared" si="2"/>
        <v>0</v>
      </c>
      <c r="I42" s="10"/>
      <c r="J42" s="10"/>
      <c r="K42" s="10"/>
      <c r="L42" s="10"/>
      <c r="M42" s="10"/>
      <c r="N42" s="10"/>
      <c r="O42" s="10"/>
      <c r="P42" s="10"/>
      <c r="Q42" s="10"/>
      <c r="R42" s="10"/>
      <c r="S42" s="10"/>
      <c r="T42" s="10"/>
      <c r="U42" s="10"/>
      <c r="V42" s="10"/>
      <c r="W42" s="10"/>
      <c r="X42" s="10"/>
      <c r="Y42" s="10"/>
      <c r="Z42" s="10"/>
    </row>
    <row r="43" spans="1:26" x14ac:dyDescent="0.25">
      <c r="A43" s="8">
        <v>18.3</v>
      </c>
      <c r="B43" s="15" t="s">
        <v>45</v>
      </c>
      <c r="C43" s="7" t="s">
        <v>37</v>
      </c>
      <c r="D43" s="15" t="s">
        <v>46</v>
      </c>
      <c r="E43" s="37"/>
      <c r="F43" s="4">
        <f t="shared" si="1"/>
        <v>0</v>
      </c>
      <c r="G43" s="40"/>
      <c r="H43" s="14">
        <f t="shared" si="2"/>
        <v>0</v>
      </c>
      <c r="I43" s="10"/>
      <c r="J43" s="10"/>
      <c r="K43" s="10"/>
      <c r="L43" s="10"/>
      <c r="M43" s="10"/>
      <c r="N43" s="10"/>
      <c r="O43" s="10"/>
      <c r="P43" s="10"/>
      <c r="Q43" s="10"/>
      <c r="R43" s="10"/>
      <c r="S43" s="10"/>
      <c r="T43" s="10"/>
      <c r="U43" s="10"/>
      <c r="V43" s="10"/>
      <c r="W43" s="10"/>
      <c r="X43" s="10"/>
      <c r="Y43" s="10"/>
      <c r="Z43" s="10"/>
    </row>
    <row r="44" spans="1:26" ht="26.25" thickBot="1" x14ac:dyDescent="0.3">
      <c r="A44" s="28">
        <v>152</v>
      </c>
      <c r="B44" s="29" t="s">
        <v>47</v>
      </c>
      <c r="C44" s="29" t="s">
        <v>37</v>
      </c>
      <c r="D44" s="30" t="s">
        <v>48</v>
      </c>
      <c r="E44" s="38"/>
      <c r="F44" s="4">
        <f t="shared" si="1"/>
        <v>0</v>
      </c>
      <c r="G44" s="42"/>
      <c r="H44" s="31">
        <f>SUM(F44*G44)</f>
        <v>0</v>
      </c>
      <c r="I44" s="10"/>
      <c r="J44" s="10"/>
      <c r="K44" s="10"/>
      <c r="L44" s="10"/>
      <c r="M44" s="10"/>
      <c r="N44" s="10"/>
      <c r="O44" s="10"/>
      <c r="P44" s="10"/>
      <c r="Q44" s="10"/>
      <c r="R44" s="10"/>
      <c r="S44" s="10"/>
      <c r="T44" s="10"/>
      <c r="U44" s="10"/>
      <c r="V44" s="10"/>
      <c r="W44" s="10"/>
      <c r="X44" s="10"/>
      <c r="Y44" s="10"/>
      <c r="Z44" s="10"/>
    </row>
    <row r="45" spans="1:26" ht="15.75" thickBot="1" x14ac:dyDescent="0.3">
      <c r="A45" s="10"/>
      <c r="B45" s="10"/>
      <c r="C45" s="10"/>
      <c r="D45" s="10"/>
      <c r="E45" s="10"/>
      <c r="F45" s="2" t="s">
        <v>49</v>
      </c>
      <c r="G45" s="16">
        <f>SUM(H33:H44)</f>
        <v>0</v>
      </c>
      <c r="H45" s="10"/>
      <c r="I45" s="10"/>
      <c r="J45" s="10"/>
      <c r="K45" s="10"/>
      <c r="L45" s="10"/>
      <c r="M45" s="10"/>
      <c r="N45" s="10"/>
      <c r="O45" s="10"/>
      <c r="P45" s="10"/>
      <c r="Q45" s="10"/>
      <c r="R45" s="10"/>
      <c r="S45" s="10"/>
      <c r="T45" s="10"/>
      <c r="U45" s="10"/>
      <c r="V45" s="10"/>
      <c r="W45" s="10"/>
      <c r="X45" s="10"/>
      <c r="Y45" s="10"/>
    </row>
    <row r="46" spans="1:26" ht="15.75" thickBot="1" x14ac:dyDescent="0.3">
      <c r="A46" s="10"/>
      <c r="B46" s="10"/>
      <c r="C46" s="10"/>
      <c r="D46" s="10"/>
      <c r="E46" s="10"/>
      <c r="F46" s="10"/>
      <c r="G46" s="10"/>
      <c r="H46" s="10"/>
      <c r="I46" s="10"/>
      <c r="J46" s="10"/>
      <c r="K46" s="10"/>
      <c r="L46" s="10"/>
      <c r="M46" s="10"/>
      <c r="N46" s="10"/>
      <c r="O46" s="10"/>
      <c r="P46" s="10"/>
      <c r="Q46" s="10"/>
      <c r="R46" s="10"/>
      <c r="S46" s="10"/>
      <c r="T46" s="10"/>
      <c r="U46" s="10"/>
      <c r="V46" s="10"/>
      <c r="W46" s="10"/>
      <c r="X46" s="10"/>
    </row>
    <row r="47" spans="1:26" ht="15.75" thickBot="1" x14ac:dyDescent="0.3">
      <c r="A47" s="17" t="s">
        <v>50</v>
      </c>
      <c r="B47" s="43"/>
      <c r="C47" s="18" t="s">
        <v>51</v>
      </c>
      <c r="D47" s="11">
        <f>D29</f>
        <v>0</v>
      </c>
      <c r="E47" s="10"/>
      <c r="F47" s="10"/>
      <c r="G47" s="10"/>
      <c r="H47" s="10"/>
      <c r="I47" s="10"/>
      <c r="J47" s="10"/>
      <c r="K47" s="10"/>
      <c r="L47" s="10"/>
      <c r="M47" s="10"/>
      <c r="N47" s="10"/>
      <c r="O47" s="10"/>
      <c r="P47" s="10"/>
      <c r="Q47" s="10"/>
      <c r="R47" s="10"/>
      <c r="S47" s="10"/>
      <c r="T47" s="10"/>
      <c r="U47" s="10"/>
      <c r="V47" s="10"/>
      <c r="W47" s="10"/>
      <c r="X47" s="10"/>
    </row>
    <row r="48" spans="1:26" ht="15" customHeight="1" thickBot="1" x14ac:dyDescent="0.3">
      <c r="A48" s="19" t="s">
        <v>52</v>
      </c>
      <c r="B48" s="43"/>
      <c r="C48" s="20" t="s">
        <v>53</v>
      </c>
      <c r="D48" s="21">
        <f>G45</f>
        <v>0</v>
      </c>
      <c r="E48" s="10"/>
      <c r="F48" s="10"/>
      <c r="G48" s="10"/>
      <c r="H48" s="10"/>
      <c r="I48" s="10"/>
      <c r="J48" s="10"/>
      <c r="K48" s="10"/>
      <c r="L48" s="10"/>
      <c r="M48" s="10"/>
      <c r="N48" s="10"/>
      <c r="O48" s="10"/>
      <c r="P48" s="10"/>
      <c r="Q48" s="10"/>
      <c r="R48" s="10"/>
      <c r="S48" s="10"/>
      <c r="T48" s="10"/>
      <c r="U48" s="10"/>
      <c r="V48" s="10"/>
      <c r="W48" s="10"/>
      <c r="X48" s="10"/>
    </row>
    <row r="49" spans="1:24" ht="70.5" customHeight="1" thickBot="1" x14ac:dyDescent="0.3">
      <c r="A49" s="19" t="s">
        <v>54</v>
      </c>
      <c r="B49" s="43"/>
      <c r="C49" s="22" t="s">
        <v>55</v>
      </c>
      <c r="D49" s="23">
        <f>SUM(D47:D48)</f>
        <v>0</v>
      </c>
      <c r="E49" s="10"/>
      <c r="F49" s="10"/>
      <c r="G49" s="10"/>
      <c r="H49" s="10"/>
      <c r="I49" s="10"/>
      <c r="J49" s="10"/>
      <c r="K49" s="10"/>
      <c r="L49" s="10"/>
      <c r="M49" s="10"/>
      <c r="N49" s="10"/>
      <c r="O49" s="10"/>
      <c r="P49" s="10"/>
      <c r="Q49" s="10"/>
      <c r="R49" s="10"/>
      <c r="S49" s="10"/>
      <c r="T49" s="10"/>
      <c r="U49" s="10"/>
      <c r="V49" s="10"/>
      <c r="W49" s="10"/>
      <c r="X49" s="10"/>
    </row>
    <row r="50" spans="1:24" x14ac:dyDescent="0.25">
      <c r="A50" s="10"/>
      <c r="B50" s="10"/>
      <c r="C50" s="25" t="s">
        <v>56</v>
      </c>
      <c r="D50" s="10"/>
      <c r="E50" s="10"/>
      <c r="F50" s="10"/>
      <c r="G50" s="10"/>
      <c r="H50" s="10"/>
      <c r="I50" s="10"/>
      <c r="J50" s="10"/>
      <c r="K50" s="10"/>
      <c r="L50" s="10"/>
      <c r="M50" s="10"/>
      <c r="N50" s="10"/>
      <c r="O50" s="10"/>
      <c r="P50" s="10"/>
      <c r="Q50" s="10"/>
      <c r="R50" s="10"/>
      <c r="S50" s="10"/>
      <c r="T50" s="10"/>
      <c r="U50" s="10"/>
      <c r="V50" s="10"/>
      <c r="W50" s="10"/>
      <c r="X50" s="10"/>
    </row>
  </sheetData>
  <sheetProtection algorithmName="SHA-512" hashValue="b++NhBies7hrTXSku0FETwaWyW+pcFdHegCTh/6j3LEnA+SMiljMSaLbfLaNS94QVG5dwgdSxNbgoj7QCeO8Wg==" saltValue="CJf1pVSd0jtXFfdOF3e9Jg==" spinCount="100000" sheet="1" objects="1" scenarios="1"/>
  <mergeCells count="1">
    <mergeCell ref="A1:F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32641-8A4C-4E5D-9E1C-CF4D6EF25FB6}">
  <dimension ref="A1:I8"/>
  <sheetViews>
    <sheetView workbookViewId="0">
      <selection activeCell="J1" sqref="J1"/>
    </sheetView>
  </sheetViews>
  <sheetFormatPr defaultRowHeight="15" x14ac:dyDescent="0.25"/>
  <cols>
    <col min="9" max="9" width="23.7109375" customWidth="1"/>
  </cols>
  <sheetData>
    <row r="1" spans="1:9" x14ac:dyDescent="0.25">
      <c r="A1" s="55" t="s">
        <v>57</v>
      </c>
      <c r="B1" s="56"/>
      <c r="C1" s="56"/>
      <c r="D1" s="56"/>
      <c r="E1" s="56"/>
      <c r="F1" s="56"/>
      <c r="G1" s="56"/>
      <c r="H1" s="56"/>
      <c r="I1" s="56"/>
    </row>
    <row r="2" spans="1:9" x14ac:dyDescent="0.25">
      <c r="A2" s="56"/>
      <c r="B2" s="56"/>
      <c r="C2" s="56"/>
      <c r="D2" s="56"/>
      <c r="E2" s="56"/>
      <c r="F2" s="56"/>
      <c r="G2" s="56"/>
      <c r="H2" s="56"/>
      <c r="I2" s="56"/>
    </row>
    <row r="3" spans="1:9" x14ac:dyDescent="0.25">
      <c r="A3" s="56"/>
      <c r="B3" s="56"/>
      <c r="C3" s="56"/>
      <c r="D3" s="56"/>
      <c r="E3" s="56"/>
      <c r="F3" s="56"/>
      <c r="G3" s="56"/>
      <c r="H3" s="56"/>
      <c r="I3" s="56"/>
    </row>
    <row r="4" spans="1:9" x14ac:dyDescent="0.25">
      <c r="A4" s="56"/>
      <c r="B4" s="56"/>
      <c r="C4" s="56"/>
      <c r="D4" s="56"/>
      <c r="E4" s="56"/>
      <c r="F4" s="56"/>
      <c r="G4" s="56"/>
      <c r="H4" s="56"/>
      <c r="I4" s="56"/>
    </row>
    <row r="5" spans="1:9" x14ac:dyDescent="0.25">
      <c r="A5" s="56"/>
      <c r="B5" s="56"/>
      <c r="C5" s="56"/>
      <c r="D5" s="56"/>
      <c r="E5" s="56"/>
      <c r="F5" s="56"/>
      <c r="G5" s="56"/>
      <c r="H5" s="56"/>
      <c r="I5" s="56"/>
    </row>
    <row r="6" spans="1:9" x14ac:dyDescent="0.25">
      <c r="A6" s="56"/>
      <c r="B6" s="56"/>
      <c r="C6" s="56"/>
      <c r="D6" s="56"/>
      <c r="E6" s="56"/>
      <c r="F6" s="56"/>
      <c r="G6" s="56"/>
      <c r="H6" s="56"/>
      <c r="I6" s="56"/>
    </row>
    <row r="7" spans="1:9" x14ac:dyDescent="0.25">
      <c r="A7" s="56"/>
      <c r="B7" s="56"/>
      <c r="C7" s="56"/>
      <c r="D7" s="56"/>
      <c r="E7" s="56"/>
      <c r="F7" s="56"/>
      <c r="G7" s="56"/>
      <c r="H7" s="56"/>
      <c r="I7" s="56"/>
    </row>
    <row r="8" spans="1:9" ht="28.5" customHeight="1" x14ac:dyDescent="0.25">
      <c r="A8" s="56"/>
      <c r="B8" s="56"/>
      <c r="C8" s="56"/>
      <c r="D8" s="56"/>
      <c r="E8" s="56"/>
      <c r="F8" s="56"/>
      <c r="G8" s="56"/>
      <c r="H8" s="56"/>
      <c r="I8" s="56"/>
    </row>
  </sheetData>
  <sheetProtection algorithmName="SHA-512" hashValue="M0yqMDVBqWZXvPfB9H9vDWR7BfOfE0GHeT8Z3RlWdRIaiZDXJv6mMszbKql21+9wDWtNbES6gxWAxcjvD/kKpg==" saltValue="EM96lpZlERcMM5LaQ79zNw==" spinCount="100000" sheet="1" objects="1" scenarios="1"/>
  <mergeCells count="1">
    <mergeCell ref="A1:I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E5753BE01AB041A45A30910C246D9F" ma:contentTypeVersion="11" ma:contentTypeDescription="Een nieuw document maken." ma:contentTypeScope="" ma:versionID="9b8c5c40d1cac96db9d1ba25f08ddff8">
  <xsd:schema xmlns:xsd="http://www.w3.org/2001/XMLSchema" xmlns:xs="http://www.w3.org/2001/XMLSchema" xmlns:p="http://schemas.microsoft.com/office/2006/metadata/properties" xmlns:ns2="3c712f7e-13f3-4b8d-be8b-37f05397c4e3" xmlns:ns3="02b6218e-880a-4298-91c8-05d141249d85" targetNamespace="http://schemas.microsoft.com/office/2006/metadata/properties" ma:root="true" ma:fieldsID="d487b628b629081ad9a2198caa2f4a9c" ns2:_="" ns3:_="">
    <xsd:import namespace="3c712f7e-13f3-4b8d-be8b-37f05397c4e3"/>
    <xsd:import namespace="02b6218e-880a-4298-91c8-05d141249d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12f7e-13f3-4b8d-be8b-37f05397c4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00b39fb-446c-4aa3-a3a9-e45bc3a66e4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b6218e-880a-4298-91c8-05d141249d8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5b63ef-44bf-4041-9c38-b4ed8d3840e8}" ma:internalName="TaxCatchAll" ma:showField="CatchAllData" ma:web="02b6218e-880a-4298-91c8-05d141249d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2b6218e-880a-4298-91c8-05d141249d85" xsi:nil="true"/>
    <lcf76f155ced4ddcb4097134ff3c332f xmlns="3c712f7e-13f3-4b8d-be8b-37f05397c4e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24AAAB-EE09-42AC-84A5-C8AA8BB93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712f7e-13f3-4b8d-be8b-37f05397c4e3"/>
    <ds:schemaRef ds:uri="02b6218e-880a-4298-91c8-05d141249d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CB77FF-6ED4-4FCA-A59D-F3C843B9D992}">
  <ds:schemaRefs>
    <ds:schemaRef ds:uri="http://schemas.microsoft.com/sharepoint/v3/contenttype/forms"/>
  </ds:schemaRefs>
</ds:datastoreItem>
</file>

<file path=customXml/itemProps3.xml><?xml version="1.0" encoding="utf-8"?>
<ds:datastoreItem xmlns:ds="http://schemas.openxmlformats.org/officeDocument/2006/customXml" ds:itemID="{8637F5A8-DD29-473A-AC58-6E4BC256A1B6}">
  <ds:schemaRef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3c712f7e-13f3-4b8d-be8b-37f05397c4e3"/>
    <ds:schemaRef ds:uri="02b6218e-880a-4298-91c8-05d141249d85"/>
    <ds:schemaRef ds:uri="http://schemas.microsoft.com/office/2006/documentManagement/typ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GC1 Prijs</vt:lpstr>
      <vt:lpstr>Voorwaarden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Harmen thomas Haan</dc:creator>
  <cp:keywords/>
  <dc:description/>
  <cp:lastModifiedBy>Marieke Popma</cp:lastModifiedBy>
  <cp:revision/>
  <dcterms:created xsi:type="dcterms:W3CDTF">2024-03-25T10:21:57Z</dcterms:created>
  <dcterms:modified xsi:type="dcterms:W3CDTF">2024-10-15T07:46:27Z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0x01010018E5753BE01AB041A45A30910C246D9F</vt:lpwstr>
  </property>
  <property fmtid="{D5CDD505-2E9C-101B-9397-08002B2CF9AE}" pid="3" name="MediaServiceImageTags">
    <vt:lpwstr/>
  </property>
</Properties>
</file>