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arnl-my.sharepoint.com/personal/rsassen_dar_nl/Documents/Documenten/z/"/>
    </mc:Choice>
  </mc:AlternateContent>
  <xr:revisionPtr revIDLastSave="10" documentId="8_{080D5CFC-6C62-47E1-A21F-6CB66E4482D2}" xr6:coauthVersionLast="47" xr6:coauthVersionMax="47" xr10:uidLastSave="{1CBA290D-3B03-458D-BCBF-2F7320D69A7B}"/>
  <bookViews>
    <workbookView xWindow="-120" yWindow="-120" windowWidth="29040" windowHeight="15840" xr2:uid="{7CFED9A7-B084-411A-9567-C3762AAEF276}"/>
  </bookViews>
  <sheets>
    <sheet name="Prijzen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6" i="1" l="1"/>
  <c r="G41" i="1"/>
  <c r="G33" i="1"/>
  <c r="G34" i="1"/>
  <c r="G35" i="1"/>
  <c r="G36" i="1"/>
  <c r="G37" i="1"/>
  <c r="G38" i="1"/>
  <c r="G39" i="1"/>
  <c r="G40" i="1"/>
  <c r="H42" i="1" l="1"/>
  <c r="G13" i="1"/>
  <c r="G14" i="1"/>
  <c r="G15" i="1"/>
  <c r="G16" i="1"/>
  <c r="G17" i="1"/>
  <c r="G18" i="1"/>
  <c r="G19" i="1"/>
  <c r="G21" i="1"/>
  <c r="G22" i="1"/>
  <c r="G23" i="1"/>
  <c r="G24" i="1"/>
  <c r="G25" i="1"/>
  <c r="G26" i="1"/>
  <c r="G27" i="1"/>
  <c r="G12" i="1"/>
  <c r="G48" i="1"/>
  <c r="G49" i="1"/>
  <c r="G50" i="1"/>
  <c r="G51" i="1"/>
  <c r="G53" i="1"/>
  <c r="G47" i="1"/>
  <c r="H54" i="1" l="1"/>
  <c r="H28" i="1"/>
</calcChain>
</file>

<file path=xl/sharedStrings.xml><?xml version="1.0" encoding="utf-8"?>
<sst xmlns="http://schemas.openxmlformats.org/spreadsheetml/2006/main" count="92" uniqueCount="71">
  <si>
    <t>Artikelomschrijving (STIHL catalogus 2024)</t>
  </si>
  <si>
    <t>Totaal prijs A:</t>
  </si>
  <si>
    <t>Totaal prijs B:</t>
  </si>
  <si>
    <t xml:space="preserve">Aantal </t>
  </si>
  <si>
    <t xml:space="preserve">Operational lease kernassortiment </t>
  </si>
  <si>
    <t xml:space="preserve">Huren gereedschap (seizoenspieken/calamiteiten)  </t>
  </si>
  <si>
    <t>Aantal 
(fictief)</t>
  </si>
  <si>
    <t xml:space="preserve">Kosten per jaar 
 </t>
  </si>
  <si>
    <t>Totaal prijs C:</t>
  </si>
  <si>
    <t xml:space="preserve">Naam inschrijver: </t>
  </si>
  <si>
    <t>Inschrijver wordt gevraagd de groen gearceerde velden in te vullen</t>
  </si>
  <si>
    <t>Huurtarief/week
(excl. btw)</t>
  </si>
  <si>
    <t>Artikelnummer 
Stihl catalogus 2024</t>
  </si>
  <si>
    <t>MA03 200 0021</t>
  </si>
  <si>
    <t>FA03 200 0000</t>
  </si>
  <si>
    <t>4869 011 3560</t>
  </si>
  <si>
    <t>Accuheggenschaar HSA 130 R (snoeilengte 60 cm)</t>
  </si>
  <si>
    <t>Accuheggenschaar op steel  HLA 135 (snoeilengte 60 cm)</t>
  </si>
  <si>
    <t>Accubladblazer BGA 86</t>
  </si>
  <si>
    <t>BA02 011 5900</t>
  </si>
  <si>
    <t>Accubladblazer BGA 100</t>
  </si>
  <si>
    <t>4866 011 5900</t>
  </si>
  <si>
    <t>Accu AP 300 S (281 Wh)</t>
  </si>
  <si>
    <t>4850 400 6585</t>
  </si>
  <si>
    <t>Snellader AL 500</t>
  </si>
  <si>
    <t>4850 430 5700</t>
  </si>
  <si>
    <t>Accurugpakket set AR 3000 L</t>
  </si>
  <si>
    <t>4871 200 0001</t>
  </si>
  <si>
    <t>Kettingzaag MS 261 C-BM (40 cm)</t>
  </si>
  <si>
    <t>1141 200 0649</t>
  </si>
  <si>
    <t>Heggenschaar op steel HL 94 KC-E (snoeilengte 60 cm)</t>
  </si>
  <si>
    <t>4243 200 0024</t>
  </si>
  <si>
    <t>Bosmaaier FS 461 C-EM (met maaikop AutoCut 46-2)</t>
  </si>
  <si>
    <t>4147 200 0390</t>
  </si>
  <si>
    <t>Grondboor BT 131</t>
  </si>
  <si>
    <t>4313 011 2120</t>
  </si>
  <si>
    <t>Bladblazer BR 600</t>
  </si>
  <si>
    <t>4282 200 0022</t>
  </si>
  <si>
    <t>Bladblazer BR 800 C-E</t>
  </si>
  <si>
    <t>4283 011 1603</t>
  </si>
  <si>
    <t>Accukettingzaag MSA 220 C-B (40 cm)</t>
  </si>
  <si>
    <t>Accubosmaaier FSA 200 (met maaikop AutoCut 46-2)</t>
  </si>
  <si>
    <t>HA04 200 0001</t>
  </si>
  <si>
    <t>Elektrisch aangedreven</t>
  </si>
  <si>
    <t>Brandstof aangedreven</t>
  </si>
  <si>
    <t>Overig (niet merkgebonden)</t>
  </si>
  <si>
    <t>Kantensnijder MCLANE SKU:99mc4g7p (of gelijkwaardig)</t>
  </si>
  <si>
    <t xml:space="preserve">Artikelomschrijving alternatief merk </t>
  </si>
  <si>
    <t>Heggenschaar HS 82 R</t>
  </si>
  <si>
    <t>4237 011 2977</t>
  </si>
  <si>
    <t>Aantal weken per jaar (fictief)</t>
  </si>
  <si>
    <t>Inschrijfsom:</t>
  </si>
  <si>
    <t>Naam inschrijver</t>
  </si>
  <si>
    <r>
      <t>All-in tarief/</t>
    </r>
    <r>
      <rPr>
        <b/>
        <sz val="11"/>
        <color rgb="FFFF0000"/>
        <rFont val="Arial"/>
        <family val="2"/>
      </rPr>
      <t xml:space="preserve">week </t>
    </r>
    <r>
      <rPr>
        <b/>
        <sz val="11"/>
        <color theme="1"/>
        <rFont val="Arial"/>
        <family val="2"/>
      </rPr>
      <t xml:space="preserve"> 
(excl. btw)</t>
    </r>
  </si>
  <si>
    <r>
      <t xml:space="preserve">Bijlage 5     Prijzenblad Handgereedschap Groenonderhoud Dar NV
periode november 2024 - oktober 2028  </t>
    </r>
    <r>
      <rPr>
        <b/>
        <sz val="14"/>
        <color rgb="FFFF0000"/>
        <rFont val="Arial"/>
        <family val="2"/>
      </rPr>
      <t>(update 2e NvI)</t>
    </r>
  </si>
  <si>
    <t xml:space="preserve">Artikelomschrijving </t>
  </si>
  <si>
    <r>
      <t>Nettoprijs</t>
    </r>
    <r>
      <rPr>
        <b/>
        <sz val="11"/>
        <color rgb="FFFF0000"/>
        <rFont val="Arial"/>
        <family val="2"/>
      </rPr>
      <t xml:space="preserve"> </t>
    </r>
    <r>
      <rPr>
        <b/>
        <sz val="11"/>
        <color theme="1"/>
        <rFont val="Arial"/>
        <family val="2"/>
      </rPr>
      <t xml:space="preserve"> 
(excl. btw)</t>
    </r>
  </si>
  <si>
    <t>Messenset 60 cm t.b.v. heggenschaar (elektrisch aangedreven)</t>
  </si>
  <si>
    <t>Messenset 60 cm t.b.v. heggenschaar (brandstof aangedreven)</t>
  </si>
  <si>
    <t>Eenheid</t>
  </si>
  <si>
    <t>meter</t>
  </si>
  <si>
    <t>stuk</t>
  </si>
  <si>
    <t>Stihl maaidraad 2,7 mm / 0,105"</t>
  </si>
  <si>
    <t>GreenLine maaidraad 2,7 mm / 0,105"</t>
  </si>
  <si>
    <t xml:space="preserve">Stihl maaidraad 3,0 mm / 0,120" </t>
  </si>
  <si>
    <t xml:space="preserve">Stihl maaikop AutoCut 46-2 </t>
  </si>
  <si>
    <t xml:space="preserve">Stihl maaikop AutoCut C 26-2 </t>
  </si>
  <si>
    <t>Onderdelen en verbruiksartikelen</t>
  </si>
  <si>
    <t xml:space="preserve">Selectie originele onderdelen t.b.v. bovenstaande artikelen: </t>
  </si>
  <si>
    <t>Kortingspercentage op adviesverkoopprijs t.b.v. overige onderdelen en verbruiksartikelen
 (1 decimaal achter de komma) x € 5.000,-/jaar</t>
  </si>
  <si>
    <t>Ketting t.b.v. Kettingzaag MS 261 C-BM (40 cm)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</si>
</sst>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0.0%"/>
  </numFmts>
  <fonts count="1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color rgb="FF0070C0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rgb="FFFF0000"/>
      <name val="Arial"/>
      <family val="2"/>
    </font>
    <font>
      <b/>
      <sz val="14"/>
      <color rgb="FFFF0000"/>
      <name val="Arial"/>
      <family val="2"/>
    </font>
    <font>
      <b/>
      <sz val="11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4" fillId="0" borderId="0" xfId="0" applyFont="1" applyAlignment="1">
      <alignment horizontal="right" vertical="center"/>
    </xf>
    <xf numFmtId="0" fontId="7" fillId="0" borderId="0" xfId="0" applyFont="1" applyAlignment="1">
      <alignment horizontal="left" vertical="top"/>
    </xf>
    <xf numFmtId="0" fontId="9" fillId="0" borderId="0" xfId="0" applyFont="1" applyAlignment="1">
      <alignment horizontal="left" vertical="top"/>
    </xf>
    <xf numFmtId="0" fontId="10" fillId="0" borderId="0" xfId="0" applyFont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top"/>
    </xf>
    <xf numFmtId="0" fontId="7" fillId="0" borderId="1" xfId="0" applyFont="1" applyBorder="1" applyAlignment="1">
      <alignment horizontal="center" vertical="center"/>
    </xf>
    <xf numFmtId="44" fontId="3" fillId="3" borderId="1" xfId="0" applyNumberFormat="1" applyFont="1" applyFill="1" applyBorder="1" applyAlignment="1">
      <alignment horizontal="left" vertical="top"/>
    </xf>
    <xf numFmtId="44" fontId="3" fillId="0" borderId="1" xfId="0" applyNumberFormat="1" applyFont="1" applyBorder="1" applyAlignment="1">
      <alignment horizontal="left" vertical="top"/>
    </xf>
    <xf numFmtId="0" fontId="2" fillId="2" borderId="1" xfId="0" applyFont="1" applyFill="1" applyBorder="1" applyAlignment="1">
      <alignment horizontal="right" vertical="center"/>
    </xf>
    <xf numFmtId="44" fontId="2" fillId="2" borderId="1" xfId="0" applyNumberFormat="1" applyFont="1" applyFill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44" fontId="2" fillId="4" borderId="1" xfId="0" applyNumberFormat="1" applyFont="1" applyFill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6" fillId="5" borderId="1" xfId="0" applyFont="1" applyFill="1" applyBorder="1" applyAlignment="1">
      <alignment horizontal="left" vertical="top"/>
    </xf>
    <xf numFmtId="0" fontId="6" fillId="5" borderId="1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left" vertical="top"/>
    </xf>
    <xf numFmtId="0" fontId="2" fillId="2" borderId="1" xfId="0" applyFont="1" applyFill="1" applyBorder="1" applyAlignment="1">
      <alignment horizontal="right" vertical="center"/>
    </xf>
    <xf numFmtId="0" fontId="2" fillId="2" borderId="3" xfId="0" applyFont="1" applyFill="1" applyBorder="1" applyAlignment="1">
      <alignment horizontal="right" vertical="center"/>
    </xf>
    <xf numFmtId="0" fontId="2" fillId="5" borderId="1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left" vertical="top"/>
    </xf>
    <xf numFmtId="0" fontId="3" fillId="3" borderId="1" xfId="0" applyFont="1" applyFill="1" applyBorder="1" applyAlignment="1">
      <alignment horizontal="left" vertical="top"/>
    </xf>
    <xf numFmtId="0" fontId="8" fillId="0" borderId="0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top"/>
    </xf>
    <xf numFmtId="0" fontId="7" fillId="0" borderId="0" xfId="0" applyFont="1" applyBorder="1" applyAlignment="1">
      <alignment horizontal="center" vertical="center"/>
    </xf>
    <xf numFmtId="44" fontId="3" fillId="0" borderId="0" xfId="0" applyNumberFormat="1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left" vertical="center" wrapText="1"/>
    </xf>
    <xf numFmtId="3" fontId="7" fillId="0" borderId="1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164" fontId="3" fillId="3" borderId="1" xfId="0" applyNumberFormat="1" applyFont="1" applyFill="1" applyBorder="1" applyAlignment="1">
      <alignment horizontal="center" vertical="center"/>
    </xf>
    <xf numFmtId="44" fontId="3" fillId="0" borderId="1" xfId="0" applyNumberFormat="1" applyFont="1" applyFill="1" applyBorder="1" applyAlignment="1">
      <alignment horizontal="left" vertical="center"/>
    </xf>
    <xf numFmtId="0" fontId="7" fillId="0" borderId="1" xfId="0" applyFont="1" applyBorder="1" applyAlignment="1">
      <alignment horizontal="left" vertical="top"/>
    </xf>
    <xf numFmtId="0" fontId="7" fillId="0" borderId="1" xfId="0" applyFont="1" applyBorder="1" applyAlignment="1">
      <alignment horizontal="center" vertical="top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top"/>
    </xf>
    <xf numFmtId="0" fontId="6" fillId="5" borderId="4" xfId="0" applyFont="1" applyFill="1" applyBorder="1" applyAlignment="1">
      <alignment horizontal="left" vertical="top"/>
    </xf>
    <xf numFmtId="0" fontId="6" fillId="5" borderId="5" xfId="0" applyFont="1" applyFill="1" applyBorder="1" applyAlignment="1">
      <alignment horizontal="left" vertical="top"/>
    </xf>
    <xf numFmtId="0" fontId="7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top"/>
    </xf>
    <xf numFmtId="0" fontId="7" fillId="0" borderId="5" xfId="0" applyFont="1" applyBorder="1" applyAlignment="1">
      <alignment horizontal="left" vertical="top"/>
    </xf>
    <xf numFmtId="0" fontId="7" fillId="0" borderId="0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9B0C4-794F-4717-81A7-44073964EE06}">
  <dimension ref="A3:I56"/>
  <sheetViews>
    <sheetView tabSelected="1" zoomScaleNormal="100" workbookViewId="0">
      <selection activeCell="H56" sqref="H56"/>
    </sheetView>
  </sheetViews>
  <sheetFormatPr defaultColWidth="9.140625" defaultRowHeight="15" x14ac:dyDescent="0.25"/>
  <cols>
    <col min="1" max="1" width="9.140625" style="2"/>
    <col min="2" max="2" width="56.5703125" style="2" customWidth="1"/>
    <col min="3" max="3" width="21.28515625" style="2" customWidth="1"/>
    <col min="4" max="4" width="13" style="2" customWidth="1"/>
    <col min="5" max="5" width="15" style="2" customWidth="1"/>
    <col min="6" max="7" width="20.7109375" style="2" customWidth="1"/>
    <col min="8" max="8" width="20.7109375" style="1" customWidth="1"/>
    <col min="9" max="9" width="80.85546875" style="2" customWidth="1"/>
    <col min="10" max="16384" width="9.140625" style="2"/>
  </cols>
  <sheetData>
    <row r="3" spans="2:9" ht="44.25" customHeight="1" x14ac:dyDescent="0.25">
      <c r="B3" s="52" t="s">
        <v>54</v>
      </c>
      <c r="C3" s="52"/>
      <c r="D3" s="53"/>
      <c r="E3" s="53"/>
      <c r="F3" s="53"/>
      <c r="G3" s="53"/>
    </row>
    <row r="4" spans="2:9" ht="18" customHeight="1" x14ac:dyDescent="0.25">
      <c r="B4" s="1"/>
      <c r="C4" s="1"/>
      <c r="D4" s="1"/>
      <c r="E4" s="1"/>
      <c r="F4" s="1"/>
      <c r="G4" s="1"/>
    </row>
    <row r="5" spans="2:9" s="6" customFormat="1" ht="29.25" customHeight="1" x14ac:dyDescent="0.25">
      <c r="B5" s="7" t="s">
        <v>9</v>
      </c>
      <c r="C5" s="7"/>
      <c r="D5" s="54" t="s">
        <v>52</v>
      </c>
      <c r="E5" s="54"/>
      <c r="F5" s="54"/>
      <c r="G5" s="54"/>
      <c r="H5" s="5"/>
    </row>
    <row r="7" spans="2:9" ht="24" customHeight="1" x14ac:dyDescent="0.25">
      <c r="B7" s="55" t="s">
        <v>10</v>
      </c>
      <c r="C7" s="55"/>
      <c r="D7" s="55"/>
      <c r="E7" s="55"/>
      <c r="F7" s="55"/>
      <c r="G7" s="55"/>
    </row>
    <row r="8" spans="2:9" x14ac:dyDescent="0.25">
      <c r="G8" s="1"/>
    </row>
    <row r="9" spans="2:9" s="9" customFormat="1" ht="15.75" x14ac:dyDescent="0.25">
      <c r="B9" s="56" t="s">
        <v>4</v>
      </c>
      <c r="C9" s="56"/>
      <c r="D9" s="56"/>
      <c r="E9" s="37"/>
      <c r="H9" s="10"/>
    </row>
    <row r="10" spans="2:9" ht="36" customHeight="1" x14ac:dyDescent="0.25">
      <c r="B10" s="27" t="s">
        <v>0</v>
      </c>
      <c r="C10" s="28" t="s">
        <v>12</v>
      </c>
      <c r="D10" s="27" t="s">
        <v>3</v>
      </c>
      <c r="E10" s="27"/>
      <c r="F10" s="29" t="s">
        <v>53</v>
      </c>
      <c r="G10" s="29" t="s">
        <v>7</v>
      </c>
      <c r="I10" s="29" t="s">
        <v>47</v>
      </c>
    </row>
    <row r="11" spans="2:9" ht="15" customHeight="1" x14ac:dyDescent="0.25">
      <c r="B11" s="30" t="s">
        <v>43</v>
      </c>
      <c r="C11" s="12"/>
      <c r="D11" s="11"/>
      <c r="E11" s="11"/>
      <c r="F11" s="13"/>
      <c r="G11" s="13"/>
      <c r="I11" s="14"/>
    </row>
    <row r="12" spans="2:9" x14ac:dyDescent="0.25">
      <c r="B12" s="15" t="s">
        <v>41</v>
      </c>
      <c r="C12" s="15" t="s">
        <v>14</v>
      </c>
      <c r="D12" s="16">
        <v>15</v>
      </c>
      <c r="E12" s="16"/>
      <c r="F12" s="17">
        <v>0</v>
      </c>
      <c r="G12" s="18">
        <f>D12*F12*52</f>
        <v>0</v>
      </c>
      <c r="I12" s="36"/>
    </row>
    <row r="13" spans="2:9" x14ac:dyDescent="0.25">
      <c r="B13" s="15" t="s">
        <v>16</v>
      </c>
      <c r="C13" s="15" t="s">
        <v>15</v>
      </c>
      <c r="D13" s="16">
        <v>15</v>
      </c>
      <c r="E13" s="16"/>
      <c r="F13" s="17">
        <v>0</v>
      </c>
      <c r="G13" s="18">
        <f t="shared" ref="G13:G27" si="0">D13*F13*52</f>
        <v>0</v>
      </c>
      <c r="I13" s="36"/>
    </row>
    <row r="14" spans="2:9" x14ac:dyDescent="0.25">
      <c r="B14" s="15" t="s">
        <v>17</v>
      </c>
      <c r="C14" s="15" t="s">
        <v>42</v>
      </c>
      <c r="D14" s="16">
        <v>15</v>
      </c>
      <c r="E14" s="16"/>
      <c r="F14" s="17">
        <v>0</v>
      </c>
      <c r="G14" s="18">
        <f t="shared" si="0"/>
        <v>0</v>
      </c>
      <c r="I14" s="36"/>
    </row>
    <row r="15" spans="2:9" x14ac:dyDescent="0.25">
      <c r="B15" s="15" t="s">
        <v>20</v>
      </c>
      <c r="C15" s="15" t="s">
        <v>21</v>
      </c>
      <c r="D15" s="16">
        <v>18</v>
      </c>
      <c r="E15" s="16"/>
      <c r="F15" s="17">
        <v>0</v>
      </c>
      <c r="G15" s="18">
        <f t="shared" si="0"/>
        <v>0</v>
      </c>
      <c r="I15" s="36"/>
    </row>
    <row r="16" spans="2:9" x14ac:dyDescent="0.25">
      <c r="B16" s="26" t="s">
        <v>26</v>
      </c>
      <c r="C16" s="15" t="s">
        <v>27</v>
      </c>
      <c r="D16" s="16">
        <v>18</v>
      </c>
      <c r="E16" s="16"/>
      <c r="F16" s="17">
        <v>0</v>
      </c>
      <c r="G16" s="18">
        <f t="shared" si="0"/>
        <v>0</v>
      </c>
      <c r="I16" s="36"/>
    </row>
    <row r="17" spans="2:9" x14ac:dyDescent="0.25">
      <c r="B17" s="15" t="s">
        <v>18</v>
      </c>
      <c r="C17" s="15" t="s">
        <v>19</v>
      </c>
      <c r="D17" s="16">
        <v>1</v>
      </c>
      <c r="E17" s="16"/>
      <c r="F17" s="17">
        <v>0</v>
      </c>
      <c r="G17" s="18">
        <f t="shared" si="0"/>
        <v>0</v>
      </c>
      <c r="I17" s="36"/>
    </row>
    <row r="18" spans="2:9" x14ac:dyDescent="0.25">
      <c r="B18" s="15" t="s">
        <v>22</v>
      </c>
      <c r="C18" s="15" t="s">
        <v>23</v>
      </c>
      <c r="D18" s="16">
        <v>31</v>
      </c>
      <c r="E18" s="16"/>
      <c r="F18" s="17">
        <v>0</v>
      </c>
      <c r="G18" s="18">
        <f t="shared" si="0"/>
        <v>0</v>
      </c>
      <c r="I18" s="36"/>
    </row>
    <row r="19" spans="2:9" x14ac:dyDescent="0.25">
      <c r="B19" s="15" t="s">
        <v>24</v>
      </c>
      <c r="C19" s="15" t="s">
        <v>25</v>
      </c>
      <c r="D19" s="16">
        <v>48</v>
      </c>
      <c r="E19" s="16"/>
      <c r="F19" s="17">
        <v>0</v>
      </c>
      <c r="G19" s="18">
        <f t="shared" si="0"/>
        <v>0</v>
      </c>
      <c r="I19" s="36"/>
    </row>
    <row r="20" spans="2:9" x14ac:dyDescent="0.25">
      <c r="B20" s="30" t="s">
        <v>44</v>
      </c>
      <c r="C20" s="15"/>
      <c r="D20" s="16"/>
      <c r="E20" s="16"/>
      <c r="F20" s="16"/>
      <c r="G20" s="16"/>
      <c r="I20" s="36"/>
    </row>
    <row r="21" spans="2:9" x14ac:dyDescent="0.25">
      <c r="B21" s="15" t="s">
        <v>28</v>
      </c>
      <c r="C21" s="15" t="s">
        <v>29</v>
      </c>
      <c r="D21" s="16">
        <v>4</v>
      </c>
      <c r="E21" s="16"/>
      <c r="F21" s="17">
        <v>0</v>
      </c>
      <c r="G21" s="18">
        <f t="shared" si="0"/>
        <v>0</v>
      </c>
      <c r="I21" s="36"/>
    </row>
    <row r="22" spans="2:9" x14ac:dyDescent="0.25">
      <c r="B22" s="15" t="s">
        <v>30</v>
      </c>
      <c r="C22" s="15" t="s">
        <v>31</v>
      </c>
      <c r="D22" s="16">
        <v>1</v>
      </c>
      <c r="E22" s="16"/>
      <c r="F22" s="17">
        <v>0</v>
      </c>
      <c r="G22" s="18">
        <f t="shared" si="0"/>
        <v>0</v>
      </c>
      <c r="I22" s="36"/>
    </row>
    <row r="23" spans="2:9" x14ac:dyDescent="0.25">
      <c r="B23" s="35" t="s">
        <v>48</v>
      </c>
      <c r="C23" s="35" t="s">
        <v>49</v>
      </c>
      <c r="D23" s="16">
        <v>1</v>
      </c>
      <c r="E23" s="16"/>
      <c r="F23" s="17">
        <v>0</v>
      </c>
      <c r="G23" s="18">
        <f t="shared" si="0"/>
        <v>0</v>
      </c>
      <c r="I23" s="36"/>
    </row>
    <row r="24" spans="2:9" x14ac:dyDescent="0.25">
      <c r="B24" s="15" t="s">
        <v>32</v>
      </c>
      <c r="C24" s="15" t="s">
        <v>33</v>
      </c>
      <c r="D24" s="16">
        <v>3</v>
      </c>
      <c r="E24" s="16"/>
      <c r="F24" s="17">
        <v>0</v>
      </c>
      <c r="G24" s="18">
        <f t="shared" si="0"/>
        <v>0</v>
      </c>
      <c r="I24" s="36"/>
    </row>
    <row r="25" spans="2:9" x14ac:dyDescent="0.25">
      <c r="B25" s="15" t="s">
        <v>34</v>
      </c>
      <c r="C25" s="15" t="s">
        <v>35</v>
      </c>
      <c r="D25" s="16">
        <v>1</v>
      </c>
      <c r="E25" s="16"/>
      <c r="F25" s="17">
        <v>0</v>
      </c>
      <c r="G25" s="18">
        <f t="shared" si="0"/>
        <v>0</v>
      </c>
      <c r="I25" s="36"/>
    </row>
    <row r="26" spans="2:9" x14ac:dyDescent="0.25">
      <c r="B26" s="15" t="s">
        <v>36</v>
      </c>
      <c r="C26" s="15" t="s">
        <v>37</v>
      </c>
      <c r="D26" s="16">
        <v>1</v>
      </c>
      <c r="E26" s="16"/>
      <c r="F26" s="17">
        <v>0</v>
      </c>
      <c r="G26" s="18">
        <f t="shared" si="0"/>
        <v>0</v>
      </c>
      <c r="I26" s="36"/>
    </row>
    <row r="27" spans="2:9" x14ac:dyDescent="0.25">
      <c r="B27" s="15" t="s">
        <v>38</v>
      </c>
      <c r="C27" s="15" t="s">
        <v>39</v>
      </c>
      <c r="D27" s="16">
        <v>10</v>
      </c>
      <c r="E27" s="16"/>
      <c r="F27" s="17">
        <v>0</v>
      </c>
      <c r="G27" s="18">
        <f t="shared" si="0"/>
        <v>0</v>
      </c>
      <c r="I27" s="36"/>
    </row>
    <row r="28" spans="2:9" s="22" customFormat="1" ht="24.95" customHeight="1" x14ac:dyDescent="0.25">
      <c r="B28" s="21"/>
      <c r="C28" s="21"/>
      <c r="D28" s="21"/>
      <c r="E28" s="21"/>
      <c r="F28" s="4"/>
      <c r="G28" s="19" t="s">
        <v>1</v>
      </c>
      <c r="H28" s="20">
        <f>SUM(G12:G27)</f>
        <v>0</v>
      </c>
    </row>
    <row r="29" spans="2:9" x14ac:dyDescent="0.25">
      <c r="B29" s="8"/>
      <c r="C29" s="8"/>
      <c r="D29" s="8"/>
      <c r="E29" s="8"/>
      <c r="F29" s="3"/>
      <c r="G29" s="3"/>
    </row>
    <row r="30" spans="2:9" ht="15.75" x14ac:dyDescent="0.25">
      <c r="B30" s="56" t="s">
        <v>67</v>
      </c>
      <c r="C30" s="56"/>
      <c r="D30" s="56"/>
      <c r="E30" s="37"/>
      <c r="G30" s="3"/>
    </row>
    <row r="31" spans="2:9" ht="36" customHeight="1" x14ac:dyDescent="0.25">
      <c r="B31" s="57" t="s">
        <v>55</v>
      </c>
      <c r="C31" s="58"/>
      <c r="D31" s="28" t="s">
        <v>6</v>
      </c>
      <c r="E31" s="27" t="s">
        <v>59</v>
      </c>
      <c r="F31" s="29" t="s">
        <v>56</v>
      </c>
      <c r="G31" s="29" t="s">
        <v>7</v>
      </c>
      <c r="I31" s="29" t="s">
        <v>47</v>
      </c>
    </row>
    <row r="32" spans="2:9" x14ac:dyDescent="0.25">
      <c r="B32" s="46" t="s">
        <v>68</v>
      </c>
      <c r="C32" s="47"/>
      <c r="D32" s="16"/>
      <c r="E32" s="16"/>
      <c r="F32" s="16"/>
      <c r="G32" s="13"/>
      <c r="I32" s="14"/>
    </row>
    <row r="33" spans="1:9" x14ac:dyDescent="0.25">
      <c r="B33" s="61" t="s">
        <v>62</v>
      </c>
      <c r="C33" s="62"/>
      <c r="D33" s="45">
        <v>15000</v>
      </c>
      <c r="E33" s="16" t="s">
        <v>60</v>
      </c>
      <c r="F33" s="17">
        <v>0</v>
      </c>
      <c r="G33" s="18">
        <f t="shared" ref="G33:G37" si="1">D33*F33</f>
        <v>0</v>
      </c>
      <c r="I33" s="36"/>
    </row>
    <row r="34" spans="1:9" x14ac:dyDescent="0.25">
      <c r="B34" s="61" t="s">
        <v>63</v>
      </c>
      <c r="C34" s="62"/>
      <c r="D34" s="45">
        <v>15000</v>
      </c>
      <c r="E34" s="16" t="s">
        <v>60</v>
      </c>
      <c r="F34" s="17">
        <v>0</v>
      </c>
      <c r="G34" s="18">
        <f t="shared" si="1"/>
        <v>0</v>
      </c>
      <c r="I34" s="36"/>
    </row>
    <row r="35" spans="1:9" x14ac:dyDescent="0.25">
      <c r="B35" s="61" t="s">
        <v>64</v>
      </c>
      <c r="C35" s="62"/>
      <c r="D35" s="45">
        <v>20000</v>
      </c>
      <c r="E35" s="16" t="s">
        <v>60</v>
      </c>
      <c r="F35" s="17">
        <v>0</v>
      </c>
      <c r="G35" s="18">
        <f t="shared" si="1"/>
        <v>0</v>
      </c>
      <c r="I35" s="36"/>
    </row>
    <row r="36" spans="1:9" x14ac:dyDescent="0.25">
      <c r="B36" s="61" t="s">
        <v>65</v>
      </c>
      <c r="C36" s="62"/>
      <c r="D36" s="16">
        <v>15</v>
      </c>
      <c r="E36" s="16" t="s">
        <v>61</v>
      </c>
      <c r="F36" s="17">
        <v>0</v>
      </c>
      <c r="G36" s="18">
        <f t="shared" si="1"/>
        <v>0</v>
      </c>
      <c r="I36" s="36"/>
    </row>
    <row r="37" spans="1:9" x14ac:dyDescent="0.25">
      <c r="B37" s="61" t="s">
        <v>66</v>
      </c>
      <c r="C37" s="62"/>
      <c r="D37" s="16">
        <v>15</v>
      </c>
      <c r="E37" s="16" t="s">
        <v>61</v>
      </c>
      <c r="F37" s="17">
        <v>0</v>
      </c>
      <c r="G37" s="18">
        <f t="shared" si="1"/>
        <v>0</v>
      </c>
      <c r="I37" s="36"/>
    </row>
    <row r="38" spans="1:9" x14ac:dyDescent="0.25">
      <c r="B38" s="61" t="s">
        <v>57</v>
      </c>
      <c r="C38" s="62"/>
      <c r="D38" s="16">
        <v>40</v>
      </c>
      <c r="E38" s="16" t="s">
        <v>61</v>
      </c>
      <c r="F38" s="17">
        <v>0</v>
      </c>
      <c r="G38" s="18">
        <f t="shared" ref="G38:G40" si="2">D38*F38</f>
        <v>0</v>
      </c>
      <c r="I38" s="36"/>
    </row>
    <row r="39" spans="1:9" x14ac:dyDescent="0.25">
      <c r="B39" s="61" t="s">
        <v>58</v>
      </c>
      <c r="C39" s="62"/>
      <c r="D39" s="16">
        <v>15</v>
      </c>
      <c r="E39" s="16" t="s">
        <v>61</v>
      </c>
      <c r="F39" s="17">
        <v>0</v>
      </c>
      <c r="G39" s="18">
        <f t="shared" si="2"/>
        <v>0</v>
      </c>
      <c r="I39" s="36"/>
    </row>
    <row r="40" spans="1:9" x14ac:dyDescent="0.25">
      <c r="B40" s="59" t="s">
        <v>70</v>
      </c>
      <c r="C40" s="60"/>
      <c r="D40" s="16">
        <v>15</v>
      </c>
      <c r="E40" s="16" t="s">
        <v>61</v>
      </c>
      <c r="F40" s="17">
        <v>0</v>
      </c>
      <c r="G40" s="18">
        <f t="shared" si="2"/>
        <v>0</v>
      </c>
      <c r="I40" s="36"/>
    </row>
    <row r="41" spans="1:9" ht="34.5" customHeight="1" x14ac:dyDescent="0.25">
      <c r="B41" s="64" t="s">
        <v>69</v>
      </c>
      <c r="C41" s="64"/>
      <c r="D41" s="64"/>
      <c r="E41" s="39"/>
      <c r="F41" s="48">
        <v>0</v>
      </c>
      <c r="G41" s="49">
        <f>(1-F41)*5000</f>
        <v>5000</v>
      </c>
    </row>
    <row r="42" spans="1:9" ht="24.95" customHeight="1" x14ac:dyDescent="0.25">
      <c r="A42" s="43"/>
      <c r="B42" s="63"/>
      <c r="C42" s="63"/>
      <c r="D42" s="63"/>
      <c r="E42" s="44"/>
      <c r="F42" s="44"/>
      <c r="G42" s="32" t="s">
        <v>2</v>
      </c>
      <c r="H42" s="20">
        <f>SUM(G33:G41)</f>
        <v>5000</v>
      </c>
    </row>
    <row r="43" spans="1:9" x14ac:dyDescent="0.25">
      <c r="B43" s="40"/>
      <c r="C43" s="40"/>
      <c r="D43" s="41"/>
      <c r="E43" s="41"/>
      <c r="F43" s="41"/>
      <c r="G43" s="42"/>
      <c r="I43" s="1"/>
    </row>
    <row r="44" spans="1:9" x14ac:dyDescent="0.25">
      <c r="B44" s="8"/>
      <c r="C44" s="8"/>
      <c r="D44" s="8"/>
      <c r="E44" s="8"/>
    </row>
    <row r="45" spans="1:9" ht="15.75" x14ac:dyDescent="0.25">
      <c r="B45" s="65" t="s">
        <v>5</v>
      </c>
      <c r="C45" s="65"/>
      <c r="D45" s="65"/>
      <c r="E45" s="37"/>
    </row>
    <row r="46" spans="1:9" ht="45" x14ac:dyDescent="0.25">
      <c r="B46" s="27" t="s">
        <v>0</v>
      </c>
      <c r="C46" s="28" t="s">
        <v>12</v>
      </c>
      <c r="D46" s="28" t="s">
        <v>6</v>
      </c>
      <c r="E46" s="28" t="s">
        <v>50</v>
      </c>
      <c r="F46" s="29" t="s">
        <v>11</v>
      </c>
      <c r="G46" s="29" t="s">
        <v>7</v>
      </c>
      <c r="I46" s="29" t="s">
        <v>47</v>
      </c>
    </row>
    <row r="47" spans="1:9" x14ac:dyDescent="0.25">
      <c r="B47" s="15" t="s">
        <v>40</v>
      </c>
      <c r="C47" s="15" t="s">
        <v>13</v>
      </c>
      <c r="D47" s="16">
        <v>3</v>
      </c>
      <c r="E47" s="16">
        <v>13</v>
      </c>
      <c r="F47" s="17">
        <v>0</v>
      </c>
      <c r="G47" s="18">
        <f>D47*E47*F47</f>
        <v>0</v>
      </c>
      <c r="I47" s="36"/>
    </row>
    <row r="48" spans="1:9" x14ac:dyDescent="0.25">
      <c r="B48" s="15" t="s">
        <v>22</v>
      </c>
      <c r="C48" s="15" t="s">
        <v>23</v>
      </c>
      <c r="D48" s="16">
        <v>6</v>
      </c>
      <c r="E48" s="16">
        <v>13</v>
      </c>
      <c r="F48" s="17">
        <v>0</v>
      </c>
      <c r="G48" s="18">
        <f t="shared" ref="G48:G53" si="3">D48*E48*F48</f>
        <v>0</v>
      </c>
      <c r="I48" s="36"/>
    </row>
    <row r="49" spans="2:9" x14ac:dyDescent="0.25">
      <c r="B49" s="15" t="s">
        <v>24</v>
      </c>
      <c r="C49" s="15" t="s">
        <v>25</v>
      </c>
      <c r="D49" s="16">
        <v>6</v>
      </c>
      <c r="E49" s="16">
        <v>13</v>
      </c>
      <c r="F49" s="17">
        <v>0</v>
      </c>
      <c r="G49" s="18">
        <f t="shared" si="3"/>
        <v>0</v>
      </c>
      <c r="I49" s="36"/>
    </row>
    <row r="50" spans="2:9" ht="14.25" x14ac:dyDescent="0.25">
      <c r="B50" s="15" t="s">
        <v>36</v>
      </c>
      <c r="C50" s="15" t="s">
        <v>37</v>
      </c>
      <c r="D50" s="16">
        <v>16</v>
      </c>
      <c r="E50" s="16">
        <v>15</v>
      </c>
      <c r="F50" s="17">
        <v>0</v>
      </c>
      <c r="G50" s="18">
        <f t="shared" si="3"/>
        <v>0</v>
      </c>
      <c r="H50" s="31"/>
      <c r="I50" s="36"/>
    </row>
    <row r="51" spans="2:9" x14ac:dyDescent="0.25">
      <c r="B51" s="15" t="s">
        <v>32</v>
      </c>
      <c r="C51" s="15" t="s">
        <v>33</v>
      </c>
      <c r="D51" s="16">
        <v>3</v>
      </c>
      <c r="E51" s="16">
        <v>13</v>
      </c>
      <c r="F51" s="17">
        <v>0</v>
      </c>
      <c r="G51" s="18">
        <f t="shared" si="3"/>
        <v>0</v>
      </c>
      <c r="I51" s="36"/>
    </row>
    <row r="52" spans="2:9" x14ac:dyDescent="0.25">
      <c r="B52" s="34" t="s">
        <v>45</v>
      </c>
      <c r="C52" s="51"/>
      <c r="D52" s="51"/>
      <c r="E52" s="51"/>
      <c r="F52" s="51"/>
      <c r="G52" s="38"/>
      <c r="I52" s="1"/>
    </row>
    <row r="53" spans="2:9" x14ac:dyDescent="0.25">
      <c r="B53" s="50" t="s">
        <v>46</v>
      </c>
      <c r="C53" s="50"/>
      <c r="D53" s="16">
        <v>5</v>
      </c>
      <c r="E53" s="16">
        <v>13</v>
      </c>
      <c r="F53" s="17">
        <v>0</v>
      </c>
      <c r="G53" s="18">
        <f t="shared" si="3"/>
        <v>0</v>
      </c>
      <c r="I53" s="36"/>
    </row>
    <row r="54" spans="2:9" s="22" customFormat="1" ht="24.95" customHeight="1" x14ac:dyDescent="0.25">
      <c r="F54" s="4"/>
      <c r="G54" s="33" t="s">
        <v>8</v>
      </c>
      <c r="H54" s="20">
        <f>SUM(G47:G53)</f>
        <v>0</v>
      </c>
    </row>
    <row r="55" spans="2:9" s="22" customFormat="1" x14ac:dyDescent="0.25">
      <c r="H55" s="23"/>
    </row>
    <row r="56" spans="2:9" s="22" customFormat="1" ht="30" customHeight="1" x14ac:dyDescent="0.25">
      <c r="F56" s="24"/>
      <c r="G56" s="32" t="s">
        <v>51</v>
      </c>
      <c r="H56" s="25">
        <f>H28+H42+H54</f>
        <v>5000</v>
      </c>
    </row>
  </sheetData>
  <protectedRanges>
    <protectedRange sqref="I53" name="Bereik8"/>
    <protectedRange sqref="I12:I27 I33:I40" name="Bereik6"/>
    <protectedRange sqref="F47:F51" name="Bereik4"/>
    <protectedRange sqref="F12:F27 G20 F33:F40" name="Bereik2"/>
    <protectedRange sqref="D5:G5" name="Bereik1"/>
    <protectedRange sqref="F53" name="Bereik5"/>
    <protectedRange sqref="I47:I51" name="Bereik7"/>
    <protectedRange sqref="F41" name="Bereik3_1"/>
  </protectedRanges>
  <mergeCells count="19">
    <mergeCell ref="B41:D41"/>
    <mergeCell ref="B37:C37"/>
    <mergeCell ref="B45:D45"/>
    <mergeCell ref="B53:C53"/>
    <mergeCell ref="C52:F52"/>
    <mergeCell ref="B3:G3"/>
    <mergeCell ref="D5:G5"/>
    <mergeCell ref="B7:G7"/>
    <mergeCell ref="B9:D9"/>
    <mergeCell ref="B30:D30"/>
    <mergeCell ref="B31:C31"/>
    <mergeCell ref="B40:C40"/>
    <mergeCell ref="B33:C33"/>
    <mergeCell ref="B35:C35"/>
    <mergeCell ref="B34:C34"/>
    <mergeCell ref="B36:C36"/>
    <mergeCell ref="B39:C39"/>
    <mergeCell ref="B38:C38"/>
    <mergeCell ref="B42:D42"/>
  </mergeCells>
  <phoneticPr fontId="1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9d0f349-2f38-4a4d-b0ad-01c571a1bd04">
      <Terms xmlns="http://schemas.microsoft.com/office/infopath/2007/PartnerControls"/>
    </lcf76f155ced4ddcb4097134ff3c332f>
    <TaxCatchAll xmlns="b39bece0-a7b1-41ec-8ba2-55de2f9c483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FC429BA8C33640908F71363AFC2E7A" ma:contentTypeVersion="17" ma:contentTypeDescription="Een nieuw document maken." ma:contentTypeScope="" ma:versionID="f581a96ae7c32e24d4205227341dfa0a">
  <xsd:schema xmlns:xsd="http://www.w3.org/2001/XMLSchema" xmlns:xs="http://www.w3.org/2001/XMLSchema" xmlns:p="http://schemas.microsoft.com/office/2006/metadata/properties" xmlns:ns2="19d0f349-2f38-4a4d-b0ad-01c571a1bd04" xmlns:ns3="b39bece0-a7b1-41ec-8ba2-55de2f9c483c" targetNamespace="http://schemas.microsoft.com/office/2006/metadata/properties" ma:root="true" ma:fieldsID="f4f7d2122c7f6f29cb5a8c22eb1f8c8a" ns2:_="" ns3:_="">
    <xsd:import namespace="19d0f349-2f38-4a4d-b0ad-01c571a1bd04"/>
    <xsd:import namespace="b39bece0-a7b1-41ec-8ba2-55de2f9c483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d0f349-2f38-4a4d-b0ad-01c571a1bd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d9ef366b-eccd-432c-a3c2-5549ca1bcf5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9bece0-a7b1-41ec-8ba2-55de2f9c483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44fa127b-c43b-4026-9ab5-ba0d73a695a1}" ma:internalName="TaxCatchAll" ma:showField="CatchAllData" ma:web="b39bece0-a7b1-41ec-8ba2-55de2f9c48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DD0589-0A45-421D-B882-B097578B58E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07608D7-F06F-4F55-A51F-C95FECFEE7F6}">
  <ds:schemaRefs>
    <ds:schemaRef ds:uri="http://schemas.microsoft.com/office/2006/documentManagement/types"/>
    <ds:schemaRef ds:uri="19d0f349-2f38-4a4d-b0ad-01c571a1bd04"/>
    <ds:schemaRef ds:uri="http://schemas.microsoft.com/office/infopath/2007/PartnerControls"/>
    <ds:schemaRef ds:uri="http://www.w3.org/XML/1998/namespace"/>
    <ds:schemaRef ds:uri="b39bece0-a7b1-41ec-8ba2-55de2f9c483c"/>
    <ds:schemaRef ds:uri="http://purl.org/dc/dcmitype/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4C1FE497-32C6-47BC-8FCE-C6A4E46CD9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d0f349-2f38-4a4d-b0ad-01c571a1bd04"/>
    <ds:schemaRef ds:uri="b39bece0-a7b1-41ec-8ba2-55de2f9c483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>DAR NV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Ruud Sassen</dc:creator>
  <cp:lastModifiedBy>Ruud Sassen</cp:lastModifiedBy>
  <dcterms:created xsi:type="dcterms:W3CDTF">2024-03-28T12:02:39Z</dcterms:created>
  <dcterms:modified xsi:type="dcterms:W3CDTF">2024-06-11T11:13:32Z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0x010100D9FC429BA8C33640908F71363AFC2E7A</vt:lpwstr>
  </property>
  <property fmtid="{D5CDD505-2E9C-101B-9397-08002B2CF9AE}" pid="3" name="MediaServiceImageTags">
    <vt:lpwstr/>
  </property>
</Properties>
</file>