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oninklijkeaurisgroep.sharepoint.com/sites/msteams_8c867d/Gedeelde documenten/General/Inkoop/EA Aanbestedingen/Leer Management Systeem/2024/NvI 1/"/>
    </mc:Choice>
  </mc:AlternateContent>
  <xr:revisionPtr revIDLastSave="0" documentId="8_{6BF5A074-6666-4A19-AB24-4C12544515B6}" xr6:coauthVersionLast="47" xr6:coauthVersionMax="47" xr10:uidLastSave="{00000000-0000-0000-0000-000000000000}"/>
  <bookViews>
    <workbookView xWindow="-96" yWindow="-96" windowWidth="23232" windowHeight="12552" xr2:uid="{2AC4C6AD-0CC6-41D1-A455-4E4F0AE23084}"/>
  </bookViews>
  <sheets>
    <sheet name="Waarde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" i="1" l="1"/>
  <c r="D5" i="1"/>
  <c r="F5" i="1" s="1"/>
  <c r="C5" i="1"/>
  <c r="B5" i="1"/>
  <c r="F7" i="1"/>
  <c r="F6" i="1"/>
  <c r="B9" i="1"/>
  <c r="E20" i="1"/>
  <c r="D20" i="1"/>
  <c r="C20" i="1"/>
  <c r="B20" i="1"/>
  <c r="E18" i="1"/>
  <c r="D18" i="1"/>
  <c r="C18" i="1"/>
  <c r="B18" i="1"/>
  <c r="F17" i="1"/>
  <c r="F16" i="1"/>
  <c r="B7" i="1"/>
  <c r="F18" i="1" l="1"/>
  <c r="B22" i="1"/>
  <c r="E9" i="1" l="1"/>
  <c r="D9" i="1"/>
  <c r="C9" i="1"/>
  <c r="E7" i="1"/>
  <c r="D7" i="1"/>
  <c r="C7" i="1"/>
</calcChain>
</file>

<file path=xl/sharedStrings.xml><?xml version="1.0" encoding="utf-8"?>
<sst xmlns="http://schemas.openxmlformats.org/spreadsheetml/2006/main" count="41" uniqueCount="25">
  <si>
    <t>OPEN VRAGEN</t>
  </si>
  <si>
    <t>Totaal:</t>
  </si>
  <si>
    <t>Percentage</t>
  </si>
  <si>
    <t>5 uitmuntend</t>
  </si>
  <si>
    <t>4 goed</t>
  </si>
  <si>
    <t>3 voldoende</t>
  </si>
  <si>
    <t>2 matig</t>
  </si>
  <si>
    <t>1 onvoldoende</t>
  </si>
  <si>
    <t>UITSLUITING</t>
  </si>
  <si>
    <t>Totaal kwaliteit (max.)</t>
  </si>
  <si>
    <t>G1 Implementatie</t>
  </si>
  <si>
    <t>G3 Beheer extern platform</t>
  </si>
  <si>
    <t>G4 Service Level Agreement</t>
  </si>
  <si>
    <t>G5 Functioneel en technisch beheer</t>
  </si>
  <si>
    <r>
      <t>1. De</t>
    </r>
    <r>
      <rPr>
        <b/>
        <sz val="9"/>
        <color theme="0"/>
        <rFont val="Verdana"/>
        <family val="2"/>
      </rPr>
      <t xml:space="preserve"> reis van de medewerker (interne doelgroep)</t>
    </r>
  </si>
  <si>
    <r>
      <t>2. De</t>
    </r>
    <r>
      <rPr>
        <b/>
        <sz val="9"/>
        <color theme="0"/>
        <rFont val="Verdana"/>
        <family val="2"/>
      </rPr>
      <t xml:space="preserve"> reis van de cursist (externe doelgroep)</t>
    </r>
  </si>
  <si>
    <t>3. Dashboard / rapportages</t>
  </si>
  <si>
    <t>4. Beheer</t>
  </si>
  <si>
    <t xml:space="preserve">G2 Demo </t>
  </si>
  <si>
    <t>NB (G2 demo):</t>
  </si>
  <si>
    <t>3x of vaker matig dan uitsluiting</t>
  </si>
  <si>
    <t>Uitsluiting = knock-out en zal leiden tot een uitgebreid gemotiveerde uitsluiting.</t>
  </si>
  <si>
    <r>
      <rPr>
        <b/>
        <sz val="14"/>
        <color theme="0"/>
        <rFont val="Verdana"/>
        <family val="2"/>
      </rPr>
      <t xml:space="preserve">OPEN Vragen waardecriteria LMS </t>
    </r>
    <r>
      <rPr>
        <b/>
        <sz val="9"/>
        <color theme="0"/>
        <rFont val="Verdana"/>
        <family val="2"/>
      </rPr>
      <t xml:space="preserve">
</t>
    </r>
  </si>
  <si>
    <t>NB (OPEN VRAGEN):</t>
  </si>
  <si>
    <t>Indien er door een Deelnemer driemaal of vaker 'matig' gescoord wordt zal dit leiden tot een uitgebreid gemotiveerde uitsluiting.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</si>
</sst>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&quot;€&quot;\ #,##0.00_);[Red]\(&quot;€&quot;\ #,##0.00\)"/>
    <numFmt numFmtId="165" formatCode="_(&quot;€&quot;\ * #,##0.00_);_(&quot;€&quot;\ * \(#,##0.00\);_(&quot;€&quot;\ * &quot;-&quot;??_);_(@_)"/>
    <numFmt numFmtId="166" formatCode="&quot;€&quot;\ #,##0.00"/>
    <numFmt numFmtId="167" formatCode="_-&quot;€&quot;\ * #,##0.00_-;_-&quot;€&quot;\ * #,##0.00\-;_-&quot;€&quot;\ * &quot;-&quot;??_-;_-@_-"/>
  </numFmts>
  <fonts count="14" x14ac:knownFonts="1">
    <font>
      <sz val="11"/>
      <color theme="1"/>
      <name val="Calibri"/>
      <family val="2"/>
      <scheme val="minor"/>
    </font>
    <font>
      <sz val="9"/>
      <color theme="1"/>
      <name val="Verdana"/>
      <family val="2"/>
    </font>
    <font>
      <sz val="11"/>
      <color theme="1"/>
      <name val="Calibri"/>
      <family val="2"/>
      <scheme val="minor"/>
    </font>
    <font>
      <b/>
      <sz val="9"/>
      <color theme="0"/>
      <name val="Verdana"/>
      <family val="2"/>
    </font>
    <font>
      <sz val="9"/>
      <color theme="1"/>
      <name val="Verdana"/>
      <family val="2"/>
    </font>
    <font>
      <b/>
      <sz val="9"/>
      <color rgb="FF000000"/>
      <name val="Verdana"/>
      <family val="2"/>
    </font>
    <font>
      <b/>
      <sz val="9"/>
      <color rgb="FFFFFFFF"/>
      <name val="Verdana"/>
      <family val="2"/>
    </font>
    <font>
      <sz val="9"/>
      <color rgb="FF000000"/>
      <name val="Verdana"/>
      <family val="2"/>
    </font>
    <font>
      <sz val="9"/>
      <color rgb="FFFF0000"/>
      <name val="Verdana"/>
      <family val="2"/>
    </font>
    <font>
      <sz val="10"/>
      <name val="Arial"/>
      <family val="2"/>
    </font>
    <font>
      <sz val="12"/>
      <color theme="1"/>
      <name val="Calibri"/>
      <family val="2"/>
      <scheme val="minor"/>
    </font>
    <font>
      <b/>
      <sz val="14"/>
      <color theme="0"/>
      <name val="Verdana"/>
      <family val="2"/>
    </font>
    <font>
      <b/>
      <sz val="10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A6A6A6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7999816888943144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6">
    <xf numFmtId="0" fontId="0" fillId="0" borderId="0"/>
    <xf numFmtId="9" fontId="2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165" fontId="10" fillId="0" borderId="0" applyFont="0" applyFill="0" applyBorder="0" applyAlignment="0" applyProtection="0"/>
  </cellStyleXfs>
  <cellXfs count="40">
    <xf numFmtId="0" fontId="0" fillId="0" borderId="0" xfId="0"/>
    <xf numFmtId="0" fontId="4" fillId="0" borderId="0" xfId="0" applyFont="1"/>
    <xf numFmtId="0" fontId="5" fillId="3" borderId="4" xfId="0" applyFont="1" applyFill="1" applyBorder="1" applyAlignment="1">
      <alignment horizontal="justify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justify" vertical="center" wrapText="1"/>
    </xf>
    <xf numFmtId="10" fontId="5" fillId="5" borderId="7" xfId="1" applyNumberFormat="1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justify" vertical="center" wrapText="1"/>
    </xf>
    <xf numFmtId="164" fontId="4" fillId="6" borderId="7" xfId="0" applyNumberFormat="1" applyFont="1" applyFill="1" applyBorder="1" applyAlignment="1">
      <alignment horizontal="center" vertical="center" wrapText="1"/>
    </xf>
    <xf numFmtId="166" fontId="4" fillId="7" borderId="7" xfId="0" applyNumberFormat="1" applyFont="1" applyFill="1" applyBorder="1"/>
    <xf numFmtId="164" fontId="7" fillId="6" borderId="5" xfId="0" applyNumberFormat="1" applyFont="1" applyFill="1" applyBorder="1" applyAlignment="1">
      <alignment horizontal="center" vertical="center" wrapText="1"/>
    </xf>
    <xf numFmtId="166" fontId="4" fillId="0" borderId="7" xfId="0" applyNumberFormat="1" applyFont="1" applyBorder="1"/>
    <xf numFmtId="166" fontId="8" fillId="0" borderId="7" xfId="0" applyNumberFormat="1" applyFont="1" applyBorder="1"/>
    <xf numFmtId="0" fontId="7" fillId="6" borderId="5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6" fillId="4" borderId="9" xfId="0" applyFont="1" applyFill="1" applyBorder="1" applyAlignment="1">
      <alignment horizontal="center" vertical="center" wrapText="1"/>
    </xf>
    <xf numFmtId="9" fontId="4" fillId="0" borderId="5" xfId="1" applyFont="1" applyBorder="1"/>
    <xf numFmtId="0" fontId="7" fillId="6" borderId="6" xfId="0" applyFont="1" applyFill="1" applyBorder="1" applyAlignment="1">
      <alignment horizontal="center" vertical="center" wrapText="1"/>
    </xf>
    <xf numFmtId="164" fontId="4" fillId="0" borderId="7" xfId="0" applyNumberFormat="1" applyFont="1" applyBorder="1"/>
    <xf numFmtId="0" fontId="12" fillId="8" borderId="10" xfId="0" applyFont="1" applyFill="1" applyBorder="1"/>
    <xf numFmtId="165" fontId="13" fillId="8" borderId="11" xfId="5" applyFont="1" applyFill="1" applyBorder="1"/>
    <xf numFmtId="0" fontId="13" fillId="8" borderId="11" xfId="0" applyFont="1" applyFill="1" applyBorder="1"/>
    <xf numFmtId="0" fontId="13" fillId="8" borderId="13" xfId="0" applyFont="1" applyFill="1" applyBorder="1"/>
    <xf numFmtId="0" fontId="13" fillId="8" borderId="12" xfId="0" applyFont="1" applyFill="1" applyBorder="1"/>
    <xf numFmtId="0" fontId="13" fillId="8" borderId="0" xfId="0" applyFont="1" applyFill="1"/>
    <xf numFmtId="0" fontId="13" fillId="8" borderId="14" xfId="0" applyFont="1" applyFill="1" applyBorder="1"/>
    <xf numFmtId="0" fontId="13" fillId="8" borderId="8" xfId="0" applyFont="1" applyFill="1" applyBorder="1"/>
    <xf numFmtId="0" fontId="13" fillId="8" borderId="15" xfId="0" applyFont="1" applyFill="1" applyBorder="1"/>
    <xf numFmtId="0" fontId="13" fillId="8" borderId="6" xfId="0" applyFont="1" applyFill="1" applyBorder="1"/>
    <xf numFmtId="0" fontId="1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/>
    </xf>
    <xf numFmtId="166" fontId="4" fillId="7" borderId="11" xfId="0" applyNumberFormat="1" applyFont="1" applyFill="1" applyBorder="1" applyAlignment="1">
      <alignment horizontal="center" vertical="center"/>
    </xf>
    <xf numFmtId="166" fontId="4" fillId="7" borderId="0" xfId="0" applyNumberFormat="1" applyFont="1" applyFill="1" applyAlignment="1">
      <alignment horizontal="center" vertical="center"/>
    </xf>
    <xf numFmtId="166" fontId="4" fillId="7" borderId="15" xfId="0" applyNumberFormat="1" applyFont="1" applyFill="1" applyBorder="1" applyAlignment="1">
      <alignment horizontal="center" vertical="center"/>
    </xf>
  </cellXfs>
  <cellStyles count="6">
    <cellStyle name="Euro" xfId="2" xr:uid="{4B1AEAC4-BA43-4A4D-81F2-924A4EA56804}"/>
    <cellStyle name="Procent" xfId="1" builtinId="5"/>
    <cellStyle name="Procent 2" xfId="4" xr:uid="{00000000-0005-0000-0000-000030000000}"/>
    <cellStyle name="Standaard" xfId="0" builtinId="0"/>
    <cellStyle name="Standaard 2" xfId="3" xr:uid="{00000000-0005-0000-0000-000031000000}"/>
    <cellStyle name="Valuta 2" xfId="5" xr:uid="{00000000-0005-0000-0000-00003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84BFFA-82E3-4F40-AA46-DEF4FD04CA38}">
  <dimension ref="A1:H24"/>
  <sheetViews>
    <sheetView tabSelected="1" topLeftCell="A2" zoomScaleNormal="100" workbookViewId="0">
      <selection activeCell="E6" sqref="E6"/>
    </sheetView>
  </sheetViews>
  <sheetFormatPr defaultColWidth="11.47265625" defaultRowHeight="11.1" x14ac:dyDescent="0.35"/>
  <cols>
    <col min="1" max="1" width="27.68359375" style="1" customWidth="1"/>
    <col min="2" max="7" width="19.83984375" style="1" customWidth="1"/>
    <col min="8" max="9" width="17" style="1" customWidth="1"/>
    <col min="10" max="16384" width="11.47265625" style="1"/>
  </cols>
  <sheetData>
    <row r="1" spans="1:8" ht="50.5" customHeight="1" thickBot="1" x14ac:dyDescent="0.4">
      <c r="A1" s="33" t="s">
        <v>22</v>
      </c>
      <c r="B1" s="33"/>
      <c r="C1" s="33"/>
      <c r="D1" s="33"/>
      <c r="E1" s="33"/>
      <c r="F1" s="33"/>
      <c r="G1" s="33"/>
      <c r="H1" s="33"/>
    </row>
    <row r="2" spans="1:8" ht="17.05" customHeight="1" thickBot="1" x14ac:dyDescent="0.4">
      <c r="A2" s="13"/>
      <c r="B2" s="14"/>
      <c r="C2" s="14"/>
    </row>
    <row r="3" spans="1:8" ht="34" customHeight="1" thickBot="1" x14ac:dyDescent="0.4">
      <c r="A3" s="30" t="s">
        <v>0</v>
      </c>
      <c r="B3" s="31"/>
      <c r="C3" s="31"/>
      <c r="D3" s="31"/>
      <c r="E3" s="31"/>
      <c r="F3" s="31"/>
    </row>
    <row r="4" spans="1:8" ht="46" customHeight="1" thickBot="1" x14ac:dyDescent="0.4">
      <c r="A4" s="2"/>
      <c r="B4" s="3" t="s">
        <v>10</v>
      </c>
      <c r="C4" s="3" t="s">
        <v>11</v>
      </c>
      <c r="D4" s="3" t="s">
        <v>12</v>
      </c>
      <c r="E4" s="15" t="s">
        <v>13</v>
      </c>
      <c r="F4" s="15" t="s">
        <v>1</v>
      </c>
    </row>
    <row r="5" spans="1:8" ht="11.4" thickBot="1" x14ac:dyDescent="0.4">
      <c r="A5" s="4" t="s">
        <v>2</v>
      </c>
      <c r="B5" s="5">
        <f>B6/F6</f>
        <v>0.375</v>
      </c>
      <c r="C5" s="5">
        <f>C6/F6</f>
        <v>0.25</v>
      </c>
      <c r="D5" s="5">
        <f>D6/F6</f>
        <v>0.125</v>
      </c>
      <c r="E5" s="5">
        <f>E6/F6</f>
        <v>0.25</v>
      </c>
      <c r="F5" s="16">
        <f>SUM(B5:E5)</f>
        <v>1</v>
      </c>
      <c r="G5" s="29" t="s">
        <v>20</v>
      </c>
    </row>
    <row r="6" spans="1:8" ht="11.4" thickBot="1" x14ac:dyDescent="0.4">
      <c r="A6" s="6" t="s">
        <v>3</v>
      </c>
      <c r="B6" s="7">
        <v>15000</v>
      </c>
      <c r="C6" s="7">
        <v>10000</v>
      </c>
      <c r="D6" s="7">
        <v>5000</v>
      </c>
      <c r="E6" s="7">
        <v>10000</v>
      </c>
      <c r="F6" s="8">
        <f>SUM(B6:E6)</f>
        <v>40000</v>
      </c>
    </row>
    <row r="7" spans="1:8" ht="11.4" thickBot="1" x14ac:dyDescent="0.4">
      <c r="A7" s="6" t="s">
        <v>4</v>
      </c>
      <c r="B7" s="9">
        <f>B6*0.8</f>
        <v>12000</v>
      </c>
      <c r="C7" s="9">
        <f t="shared" ref="C7:E7" si="0">C6*0.8</f>
        <v>8000</v>
      </c>
      <c r="D7" s="9">
        <f t="shared" si="0"/>
        <v>4000</v>
      </c>
      <c r="E7" s="9">
        <f t="shared" si="0"/>
        <v>8000</v>
      </c>
      <c r="F7" s="11">
        <f>SUM(B9:E9)</f>
        <v>-80000</v>
      </c>
    </row>
    <row r="8" spans="1:8" ht="11.4" thickBot="1" x14ac:dyDescent="0.4">
      <c r="A8" s="6" t="s">
        <v>5</v>
      </c>
      <c r="B8" s="9">
        <v>0</v>
      </c>
      <c r="C8" s="9">
        <v>0</v>
      </c>
      <c r="D8" s="9">
        <v>0</v>
      </c>
      <c r="E8" s="9">
        <v>0</v>
      </c>
      <c r="F8" s="10"/>
    </row>
    <row r="9" spans="1:8" ht="17.05" customHeight="1" thickBot="1" x14ac:dyDescent="0.4">
      <c r="A9" s="6" t="s">
        <v>6</v>
      </c>
      <c r="B9" s="9">
        <f>(0-B6)*2</f>
        <v>-30000</v>
      </c>
      <c r="C9" s="9">
        <f t="shared" ref="C9:E9" si="1">(0-C6)*2</f>
        <v>-20000</v>
      </c>
      <c r="D9" s="9">
        <f t="shared" si="1"/>
        <v>-10000</v>
      </c>
      <c r="E9" s="9">
        <f t="shared" si="1"/>
        <v>-20000</v>
      </c>
      <c r="F9" s="11"/>
    </row>
    <row r="10" spans="1:8" ht="17.05" customHeight="1" thickBot="1" x14ac:dyDescent="0.4">
      <c r="A10" s="6" t="s">
        <v>7</v>
      </c>
      <c r="B10" s="12" t="s">
        <v>8</v>
      </c>
      <c r="C10" s="17" t="s">
        <v>8</v>
      </c>
      <c r="D10" s="17" t="s">
        <v>8</v>
      </c>
      <c r="E10" s="17" t="s">
        <v>8</v>
      </c>
      <c r="F10" s="18"/>
    </row>
    <row r="11" spans="1:8" ht="17.05" customHeight="1" x14ac:dyDescent="0.5">
      <c r="D11" s="19" t="s">
        <v>23</v>
      </c>
      <c r="E11" s="20"/>
      <c r="F11" s="20"/>
      <c r="G11" s="21"/>
      <c r="H11" s="22"/>
    </row>
    <row r="12" spans="1:8" ht="17.05" customHeight="1" x14ac:dyDescent="0.5">
      <c r="D12" s="23" t="s">
        <v>21</v>
      </c>
      <c r="E12" s="24"/>
      <c r="F12" s="24"/>
      <c r="G12" s="24"/>
      <c r="H12" s="25"/>
    </row>
    <row r="13" spans="1:8" ht="17.05" customHeight="1" thickBot="1" x14ac:dyDescent="0.55000000000000004">
      <c r="D13" s="26" t="s">
        <v>24</v>
      </c>
      <c r="E13" s="27"/>
      <c r="F13" s="27"/>
      <c r="G13" s="27"/>
      <c r="H13" s="28"/>
    </row>
    <row r="14" spans="1:8" ht="34" customHeight="1" thickBot="1" x14ac:dyDescent="0.4">
      <c r="A14" s="30" t="s">
        <v>18</v>
      </c>
      <c r="B14" s="31"/>
      <c r="C14" s="31"/>
      <c r="D14" s="31"/>
      <c r="E14" s="31"/>
      <c r="F14" s="32"/>
    </row>
    <row r="15" spans="1:8" ht="46" customHeight="1" thickBot="1" x14ac:dyDescent="0.4">
      <c r="A15" s="2"/>
      <c r="B15" s="3" t="s">
        <v>14</v>
      </c>
      <c r="C15" s="3" t="s">
        <v>15</v>
      </c>
      <c r="D15" s="3" t="s">
        <v>16</v>
      </c>
      <c r="E15" s="3" t="s">
        <v>17</v>
      </c>
      <c r="F15" s="15" t="s">
        <v>1</v>
      </c>
    </row>
    <row r="16" spans="1:8" ht="11.4" thickBot="1" x14ac:dyDescent="0.4">
      <c r="A16" s="4" t="s">
        <v>2</v>
      </c>
      <c r="B16" s="5">
        <v>0.35</v>
      </c>
      <c r="C16" s="5">
        <v>0.35</v>
      </c>
      <c r="D16" s="5">
        <v>0.2</v>
      </c>
      <c r="E16" s="5">
        <v>0.1</v>
      </c>
      <c r="F16" s="16">
        <f>SUM(B16:E16)</f>
        <v>0.99999999999999989</v>
      </c>
    </row>
    <row r="17" spans="1:8" ht="11.4" thickBot="1" x14ac:dyDescent="0.4">
      <c r="A17" s="6" t="s">
        <v>3</v>
      </c>
      <c r="B17" s="7">
        <v>10000</v>
      </c>
      <c r="C17" s="7">
        <v>10000</v>
      </c>
      <c r="D17" s="7">
        <v>8000</v>
      </c>
      <c r="E17" s="7">
        <v>5000</v>
      </c>
      <c r="F17" s="8">
        <f>SUM(B17:E17)</f>
        <v>33000</v>
      </c>
    </row>
    <row r="18" spans="1:8" ht="11.4" thickBot="1" x14ac:dyDescent="0.4">
      <c r="A18" s="6" t="s">
        <v>4</v>
      </c>
      <c r="B18" s="9">
        <f>B17*0.8</f>
        <v>8000</v>
      </c>
      <c r="C18" s="9">
        <f>C17*0.8</f>
        <v>8000</v>
      </c>
      <c r="D18" s="9">
        <f t="shared" ref="D18:E18" si="2">D17*0.8</f>
        <v>6400</v>
      </c>
      <c r="E18" s="9">
        <f t="shared" si="2"/>
        <v>4000</v>
      </c>
      <c r="F18" s="11">
        <f>SUM(B20:E20)</f>
        <v>-66000</v>
      </c>
    </row>
    <row r="19" spans="1:8" ht="11.4" thickBot="1" x14ac:dyDescent="0.4">
      <c r="A19" s="6" t="s">
        <v>5</v>
      </c>
      <c r="B19" s="9">
        <v>0</v>
      </c>
      <c r="C19" s="9">
        <v>0</v>
      </c>
      <c r="D19" s="9">
        <v>0</v>
      </c>
      <c r="E19" s="9">
        <v>0</v>
      </c>
      <c r="F19" s="10"/>
    </row>
    <row r="20" spans="1:8" ht="17.05" customHeight="1" thickBot="1" x14ac:dyDescent="0.4">
      <c r="A20" s="6" t="s">
        <v>6</v>
      </c>
      <c r="B20" s="9">
        <f t="shared" ref="B20" si="3">(0-B17)*2</f>
        <v>-20000</v>
      </c>
      <c r="C20" s="9">
        <f>(0-C17)*2</f>
        <v>-20000</v>
      </c>
      <c r="D20" s="9">
        <f t="shared" ref="D20:E20" si="4">(0-D17)*2</f>
        <v>-16000</v>
      </c>
      <c r="E20" s="9">
        <f t="shared" si="4"/>
        <v>-10000</v>
      </c>
      <c r="F20" s="11"/>
    </row>
    <row r="21" spans="1:8" ht="17.05" customHeight="1" thickBot="1" x14ac:dyDescent="0.4">
      <c r="A21" s="6" t="s">
        <v>7</v>
      </c>
      <c r="B21" s="12" t="s">
        <v>8</v>
      </c>
      <c r="C21" s="17" t="s">
        <v>8</v>
      </c>
      <c r="D21" s="17" t="s">
        <v>8</v>
      </c>
      <c r="E21" s="17" t="s">
        <v>8</v>
      </c>
      <c r="F21" s="18"/>
    </row>
    <row r="22" spans="1:8" ht="37" customHeight="1" x14ac:dyDescent="0.5">
      <c r="A22" s="34" t="s">
        <v>9</v>
      </c>
      <c r="B22" s="37">
        <f>F6+F17</f>
        <v>73000</v>
      </c>
      <c r="D22" s="19" t="s">
        <v>19</v>
      </c>
      <c r="E22" s="20"/>
      <c r="F22" s="20"/>
      <c r="G22" s="21"/>
      <c r="H22" s="22"/>
    </row>
    <row r="23" spans="1:8" ht="14.5" customHeight="1" x14ac:dyDescent="0.5">
      <c r="A23" s="35"/>
      <c r="B23" s="38"/>
      <c r="D23" s="23" t="s">
        <v>21</v>
      </c>
      <c r="E23" s="24"/>
      <c r="F23" s="24"/>
      <c r="G23" s="24"/>
      <c r="H23" s="25"/>
    </row>
    <row r="24" spans="1:8" ht="14.8" customHeight="1" thickBot="1" x14ac:dyDescent="0.55000000000000004">
      <c r="A24" s="36"/>
      <c r="B24" s="39"/>
      <c r="D24" s="26" t="s">
        <v>24</v>
      </c>
      <c r="E24" s="27"/>
      <c r="F24" s="27"/>
      <c r="G24" s="27"/>
      <c r="H24" s="28"/>
    </row>
  </sheetData>
  <mergeCells count="5">
    <mergeCell ref="A14:F14"/>
    <mergeCell ref="A1:H1"/>
    <mergeCell ref="A22:A24"/>
    <mergeCell ref="B22:B24"/>
    <mergeCell ref="A3:F3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0dbf67b-e90b-4cbf-9ab9-e222438cc63c">
      <Terms xmlns="http://schemas.microsoft.com/office/infopath/2007/PartnerControls"/>
    </lcf76f155ced4ddcb4097134ff3c332f>
    <TaxCatchAll xmlns="990cf2bf-6270-4d0e-a894-e29a38d066e5" xsi:nil="true"/>
    <Title0 xmlns="90dbf67b-e90b-4cbf-9ab9-e222438cc63c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C7F10D37D4BA64CAE2E400D0250FC9A" ma:contentTypeVersion="16" ma:contentTypeDescription="Een nieuw document maken." ma:contentTypeScope="" ma:versionID="100b48f6fca917178728e668fa3a25d7">
  <xsd:schema xmlns:xsd="http://www.w3.org/2001/XMLSchema" xmlns:xs="http://www.w3.org/2001/XMLSchema" xmlns:p="http://schemas.microsoft.com/office/2006/metadata/properties" xmlns:ns2="90dbf67b-e90b-4cbf-9ab9-e222438cc63c" xmlns:ns3="990cf2bf-6270-4d0e-a894-e29a38d066e5" targetNamespace="http://schemas.microsoft.com/office/2006/metadata/properties" ma:root="true" ma:fieldsID="1d64645801c7d0b280acbb455d71b206" ns2:_="" ns3:_="">
    <xsd:import namespace="90dbf67b-e90b-4cbf-9ab9-e222438cc63c"/>
    <xsd:import namespace="990cf2bf-6270-4d0e-a894-e29a38d066e5"/>
    <xsd:element name="properties">
      <xsd:complexType>
        <xsd:sequence>
          <xsd:element name="documentManagement">
            <xsd:complexType>
              <xsd:all>
                <xsd:element ref="ns2:Title0" minOccurs="0"/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dbf67b-e90b-4cbf-9ab9-e222438cc63c" elementFormDefault="qualified">
    <xsd:import namespace="http://schemas.microsoft.com/office/2006/documentManagement/types"/>
    <xsd:import namespace="http://schemas.microsoft.com/office/infopath/2007/PartnerControls"/>
    <xsd:element name="Title0" ma:index="8" nillable="true" ma:displayName="Title" ma:description="" ma:internalName="Title0">
      <xsd:simpleType>
        <xsd:restriction base="dms:Text">
          <xsd:maxLength value="255"/>
        </xsd:restriction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Afbeeldingtags" ma:readOnly="false" ma:fieldId="{5cf76f15-5ced-4ddc-b409-7134ff3c332f}" ma:taxonomyMulti="true" ma:sspId="0078fcd4-485d-43ec-a444-0fff3fe4a43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0cf2bf-6270-4d0e-a894-e29a38d066e5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774f3a6c-c147-4ec2-b783-bf3e04b3a495}" ma:internalName="TaxCatchAll" ma:showField="CatchAllData" ma:web="990cf2bf-6270-4d0e-a894-e29a38d066e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148CB45-F87C-4823-AAE4-EE05B60465D2}">
  <ds:schemaRefs>
    <ds:schemaRef ds:uri="http://purl.org/dc/terms/"/>
    <ds:schemaRef ds:uri="http://purl.org/dc/elements/1.1/"/>
    <ds:schemaRef ds:uri="http://www.w3.org/XML/1998/namespace"/>
    <ds:schemaRef ds:uri="04d4ff2e-cf62-40b0-a5cf-f8c6524922a9"/>
    <ds:schemaRef ds:uri="http://schemas.microsoft.com/office/2006/documentManagement/types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cdfd6af9-2027-427e-aee7-f2f3dc2ea940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B6DB28C0-CA0D-4ABE-926C-2D780972A630}"/>
</file>

<file path=customXml/itemProps3.xml><?xml version="1.0" encoding="utf-8"?>
<ds:datastoreItem xmlns:ds="http://schemas.openxmlformats.org/officeDocument/2006/customXml" ds:itemID="{FAF69CA3-BBE5-4041-9C07-C9BE16E7DD7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Waarden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Kanters, Amanda</dc:creator>
  <cp:keywords/>
  <dc:description>Copyright inkoopadviesbureau BiC</dc:description>
  <cp:lastModifiedBy>Kanters, Amanda</cp:lastModifiedBy>
  <cp:revision/>
  <dcterms:created xsi:type="dcterms:W3CDTF">2023-03-28T10:28:52Z</dcterms:created>
  <dcterms:modified xsi:type="dcterms:W3CDTF">2024-05-01T12:31:44Z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0x0101000C7F10D37D4BA64CAE2E400D0250FC9A</vt:lpwstr>
  </property>
  <property fmtid="{D5CDD505-2E9C-101B-9397-08002B2CF9AE}" pid="3" name="MediaServiceImageTags">
    <vt:lpwstr/>
  </property>
</Properties>
</file>