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https://unitedqualitybv.sharepoint.com/klanten/Docs/Katwijk/EA transport en verwerking 2024 (1249)/07. Nota van inlichtingen/NvI 1/"/>
    </mc:Choice>
  </mc:AlternateContent>
  <xr:revisionPtr revIDLastSave="0" documentId="14_{E534AAA5-95AC-47D6-BC31-405B4355B4EF}" xr6:coauthVersionLast="47" xr6:coauthVersionMax="47" xr10:uidLastSave="{00000000-0000-0000-0000-000000000000}"/>
  <bookViews>
    <workbookView xWindow="-120" yWindow="-120" windowWidth="29040" windowHeight="15840" activeTab="1" xr2:uid="{00000000-000D-0000-FFFF-FFFF00000000}"/>
  </bookViews>
  <sheets>
    <sheet name="Voorblad" sheetId="1" r:id="rId1"/>
    <sheet name="P1 Prijs (Bulk)afvalstromen" sheetId="4" r:id="rId2"/>
    <sheet name="P2 Prijs KCA ap.route frit.vet" sheetId="6" r:id="rId3"/>
    <sheet name="P3 Prijs Matrassen" sheetId="8" r:id="rId4"/>
  </sheets>
  <definedNames>
    <definedName name="_xlnm.Print_Area" localSheetId="1">'P1 Prijs (Bulk)afvalstromen'!$A$1:$G$107</definedName>
    <definedName name="_xlnm.Print_Area" localSheetId="2">'P2 Prijs KCA ap.route frit.vet'!$A$1:$G$86</definedName>
    <definedName name="_xlnm.Print_Area" localSheetId="3">'P3 Prijs Matrassen'!$A$1:$G$38</definedName>
    <definedName name="_xlnm.Print_Area" localSheetId="0">Voorblad!$A$1:$J$27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4" i="6" l="1"/>
  <c r="G47" i="6"/>
  <c r="F15" i="8"/>
  <c r="C34" i="4"/>
  <c r="D4" i="8"/>
  <c r="F4" i="8" s="1"/>
  <c r="G4" i="8" s="1"/>
  <c r="G10" i="8"/>
  <c r="F10" i="8"/>
  <c r="F11" i="8" s="1"/>
  <c r="F5" i="8"/>
  <c r="G5" i="8" s="1"/>
  <c r="D25" i="4"/>
  <c r="G48" i="6"/>
  <c r="G13" i="8" l="1"/>
  <c r="F6" i="8"/>
  <c r="C37" i="4"/>
  <c r="F37" i="4" s="1"/>
  <c r="F34" i="4"/>
  <c r="F31" i="4" l="1"/>
  <c r="F11" i="4"/>
  <c r="F10" i="4"/>
  <c r="C40" i="4"/>
  <c r="G38" i="6" l="1"/>
  <c r="G39" i="6"/>
  <c r="G40" i="6"/>
  <c r="G41" i="6"/>
  <c r="G42" i="6"/>
  <c r="G43" i="6"/>
  <c r="G44" i="6"/>
  <c r="F24" i="4" l="1"/>
  <c r="F21" i="4"/>
  <c r="F23" i="4"/>
  <c r="F19" i="4"/>
  <c r="F17" i="4"/>
  <c r="F15" i="4"/>
  <c r="F13" i="4"/>
  <c r="F9" i="4"/>
  <c r="F7" i="4"/>
  <c r="F5" i="4"/>
  <c r="G14" i="6"/>
  <c r="C43" i="4" l="1"/>
  <c r="F43" i="4" s="1"/>
  <c r="G52" i="6"/>
  <c r="G51" i="6"/>
  <c r="G49" i="6"/>
  <c r="G46" i="6"/>
  <c r="G45" i="6"/>
  <c r="G37" i="6"/>
  <c r="G36" i="6"/>
  <c r="G35" i="6"/>
  <c r="G34" i="6"/>
  <c r="G33" i="6"/>
  <c r="G32" i="6"/>
  <c r="G31" i="6"/>
  <c r="G30" i="6"/>
  <c r="G29" i="6"/>
  <c r="G28" i="6"/>
  <c r="G27" i="6"/>
  <c r="G26" i="6"/>
  <c r="G25" i="6"/>
  <c r="G24" i="6"/>
  <c r="G23" i="6"/>
  <c r="G22" i="6"/>
  <c r="G13" i="6"/>
  <c r="G16" i="6" s="1"/>
  <c r="G6" i="6"/>
  <c r="G8" i="6" s="1"/>
  <c r="G18" i="6" l="1"/>
  <c r="G56" i="6" l="1"/>
  <c r="F52" i="4"/>
  <c r="F51" i="4"/>
  <c r="F44" i="4"/>
  <c r="F45" i="4"/>
  <c r="F40" i="4"/>
  <c r="F30" i="4"/>
  <c r="F29" i="4"/>
  <c r="F20" i="4"/>
  <c r="F22" i="4"/>
  <c r="F18" i="4"/>
  <c r="F16" i="4"/>
  <c r="F14" i="4"/>
  <c r="F12" i="4"/>
  <c r="F8" i="4"/>
  <c r="F6" i="4"/>
  <c r="F4" i="4"/>
  <c r="F25" i="4" l="1"/>
  <c r="F46" i="4"/>
  <c r="F48" i="4" l="1"/>
</calcChain>
</file>

<file path=xl/sharedStrings.xml><?xml version="1.0" encoding="utf-8"?>
<sst xmlns="http://schemas.openxmlformats.org/spreadsheetml/2006/main" count="480" uniqueCount="252">
  <si>
    <t>Inhoud:</t>
  </si>
  <si>
    <t>Perceel 1</t>
  </si>
  <si>
    <t>Perceel 2</t>
  </si>
  <si>
    <t>Nr.</t>
  </si>
  <si>
    <t>Omschrijving</t>
  </si>
  <si>
    <t>Prijs per eenheid (1)</t>
  </si>
  <si>
    <t>Aantal (2)</t>
  </si>
  <si>
    <t>Eenheid</t>
  </si>
  <si>
    <t>Subtotalen  excl. BTW</t>
  </si>
  <si>
    <t>Container</t>
  </si>
  <si>
    <t>maanden</t>
  </si>
  <si>
    <t>Totaal</t>
  </si>
  <si>
    <t>Subtotaal Deel A Aftransport (3)</t>
  </si>
  <si>
    <t>Ton</t>
  </si>
  <si>
    <t>Prijs per eenheid (A) excl. BTW</t>
  </si>
  <si>
    <t>Aantal (B)</t>
  </si>
  <si>
    <t>Subtotalen (AxB) excl. BTW</t>
  </si>
  <si>
    <t>Uur</t>
  </si>
  <si>
    <t xml:space="preserve">Voorwaarden </t>
  </si>
  <si>
    <t>NR.</t>
  </si>
  <si>
    <t>Voorwaarde</t>
  </si>
  <si>
    <t>ALG</t>
  </si>
  <si>
    <t>Inschrijver past alleen de geel gearceerde cellen aan.</t>
  </si>
  <si>
    <t>De genoemde hoeveelheid (het aantal) wordt gebruikt voor de beoordeling. Aan de genoemde hoeveelheden kunnen geen rechten worden ontleend. De prijs per eenheid is van toepassing ongeacht het daadwerkelijke aantal.</t>
  </si>
  <si>
    <t>Dit betreft het subtotaal van onderdeel A Transport. Dit moet een positief getal zijn. Dit vormt input voor de totale inschrijfprijs.</t>
  </si>
  <si>
    <t>Dit betreft het subtotaal van onderdeel B Verwerking. Dit mag een negatief getal zijn. Dit vormt input voor de totale inschrijfprijs.</t>
  </si>
  <si>
    <t>Deel A</t>
  </si>
  <si>
    <t>Inzameling</t>
  </si>
  <si>
    <t>Inzameling medicijnafval - op afroep bij apothekers</t>
  </si>
  <si>
    <t>Subtotaal</t>
  </si>
  <si>
    <t>PR-1</t>
  </si>
  <si>
    <t>Inzamel route</t>
  </si>
  <si>
    <t>Subtotaal apotheek routes</t>
  </si>
  <si>
    <t>Inschrijver ontvangt een vaste vergoeding voor het leegrijden van een depot. Per maand wordt het daadwerkelijk aantal inzamelactiviteiten conform deze vaste prijs afgerekend.</t>
  </si>
  <si>
    <t>PR-2</t>
  </si>
  <si>
    <t>Prijs leeg rijden van KCA depot per keer (wekelijks)</t>
  </si>
  <si>
    <t>Prijs per stuk</t>
  </si>
  <si>
    <t>PR-3</t>
  </si>
  <si>
    <t>Prijs voor 600 liter palletbox voor frituurvet per maand</t>
  </si>
  <si>
    <t>Prijs per maand</t>
  </si>
  <si>
    <t>Subtotaal depot</t>
  </si>
  <si>
    <t>kosten</t>
  </si>
  <si>
    <t>Subtotaal Deel A Inzameling (3)</t>
  </si>
  <si>
    <t>opbrengsten</t>
  </si>
  <si>
    <t>Deel B</t>
  </si>
  <si>
    <t xml:space="preserve">Verwerking </t>
  </si>
  <si>
    <t>Categorie</t>
  </si>
  <si>
    <t>Deelstroom</t>
  </si>
  <si>
    <t>verduidelijking</t>
  </si>
  <si>
    <t>KCA</t>
  </si>
  <si>
    <t>Anorganische zuren</t>
  </si>
  <si>
    <t>PR-4</t>
  </si>
  <si>
    <t>Anorganische logen</t>
  </si>
  <si>
    <t>PR-5</t>
  </si>
  <si>
    <t>Hal. arm oplosmiddelen laagcal.</t>
  </si>
  <si>
    <t>PR-6</t>
  </si>
  <si>
    <t>Lijmen, kitten, harsen</t>
  </si>
  <si>
    <t>PR-7</t>
  </si>
  <si>
    <t>Verfresten oplosmiddelhoud. (kunststof/stalen verpakkingen)</t>
  </si>
  <si>
    <t>PR-8</t>
  </si>
  <si>
    <t>Latex verfresten watergedragen</t>
  </si>
  <si>
    <t>PR-9</t>
  </si>
  <si>
    <t>Oliefilters</t>
  </si>
  <si>
    <t>PR-10</t>
  </si>
  <si>
    <t>Medicijnen en cosmetica</t>
  </si>
  <si>
    <t>PR-11</t>
  </si>
  <si>
    <t>Bestrijdingsmiddelen</t>
  </si>
  <si>
    <t>PR-12</t>
  </si>
  <si>
    <t>Batterijen (&lt;1kg)</t>
  </si>
  <si>
    <t>PR-13</t>
  </si>
  <si>
    <t>Gasontladingslampen</t>
  </si>
  <si>
    <t>PR-14</t>
  </si>
  <si>
    <t>Kwikhoudende voorwerpen</t>
  </si>
  <si>
    <t>PR-15</t>
  </si>
  <si>
    <t>Spuitbussen (aerosolen)</t>
  </si>
  <si>
    <t>PR-16</t>
  </si>
  <si>
    <t>Laboratorium afval</t>
  </si>
  <si>
    <t>PR-17</t>
  </si>
  <si>
    <t>Ziekenhuis afval, ongespecificeerd</t>
  </si>
  <si>
    <t>PR-18</t>
  </si>
  <si>
    <t>Oude brandblussers</t>
  </si>
  <si>
    <t>PR-19</t>
  </si>
  <si>
    <t>Fotografisch afval, vloeistoffen gemengd</t>
  </si>
  <si>
    <t>PR-20</t>
  </si>
  <si>
    <t>Ammoniakoplossing</t>
  </si>
  <si>
    <t>PR-21</t>
  </si>
  <si>
    <t>Koelvloeistof</t>
  </si>
  <si>
    <t>PR-22</t>
  </si>
  <si>
    <t>Teerafvallen, gemengd &lt;30 liter</t>
  </si>
  <si>
    <t>PR-23</t>
  </si>
  <si>
    <t>Smeervetafval, vast</t>
  </si>
  <si>
    <t>PR-24</t>
  </si>
  <si>
    <t>PR-25</t>
  </si>
  <si>
    <t>Oliehoudend afval (excl. oliefilter)</t>
  </si>
  <si>
    <t>PR-26</t>
  </si>
  <si>
    <t>PR-27</t>
  </si>
  <si>
    <t>Afgewerkte olie (cat. II, synthetisch)</t>
  </si>
  <si>
    <t>PR-28</t>
  </si>
  <si>
    <t>(Lood)accu's</t>
  </si>
  <si>
    <t>PR-29</t>
  </si>
  <si>
    <t>Categorie uitsluitend voor apotheken:</t>
  </si>
  <si>
    <t>eenheid</t>
  </si>
  <si>
    <t>PR-30</t>
  </si>
  <si>
    <t>stuks</t>
  </si>
  <si>
    <t>PR-31</t>
  </si>
  <si>
    <t>Naam</t>
  </si>
  <si>
    <t>Adres</t>
  </si>
  <si>
    <t>Postcode</t>
  </si>
  <si>
    <t>Plaats</t>
  </si>
  <si>
    <t>Eigenaar</t>
  </si>
  <si>
    <t>PR-32</t>
  </si>
  <si>
    <t>PR-33</t>
  </si>
  <si>
    <t>PR-34</t>
  </si>
  <si>
    <t>PR-35</t>
  </si>
  <si>
    <t>PR-36</t>
  </si>
  <si>
    <t>PR-37</t>
  </si>
  <si>
    <t>PR-38</t>
  </si>
  <si>
    <t>PR-39</t>
  </si>
  <si>
    <t>PR-40</t>
  </si>
  <si>
    <t>PR-41</t>
  </si>
  <si>
    <t>PR-42</t>
  </si>
  <si>
    <t>Dit betreft het subtotaal van onderdeel A Inzameling. Dit moet een positief getal zijn. Dit vormt input voor de totale inschrijfprijs.</t>
  </si>
  <si>
    <t>Inzameling vanaf gemeentelijke depot (op afroep 'leeg rijden'. Uitgangspunt elke week)</t>
  </si>
  <si>
    <t>PR-43</t>
  </si>
  <si>
    <t>Dit is de totale inschrijfprijs (subtotaal A plus subtotaal B). De totale inschrijfprijs wordt gebruikt voor de beoordeling van het onderdeel prijs.</t>
  </si>
  <si>
    <t>Prijs aftransport ASBEST, inclusief een inliner per containertransport.</t>
  </si>
  <si>
    <t xml:space="preserve">Prijs aftransport GROENAFVAL </t>
  </si>
  <si>
    <t xml:space="preserve">Prijs aftransport GHA </t>
  </si>
  <si>
    <t>Prijs beschikbaar stellen 1 container (min. 15m3) per maand voor ASBEST, Prijs per container per maand.</t>
  </si>
  <si>
    <t>Prijsinvulformulier Perceel 2 - KCA, apothekersroute en frituurvet</t>
  </si>
  <si>
    <t xml:space="preserve">Prijs aftransport HARDE KUNSTSTOFFEN </t>
  </si>
  <si>
    <t xml:space="preserve">Prijs aftransport HOUT A &amp; B </t>
  </si>
  <si>
    <t>Prijs aftransport HOUT C</t>
  </si>
  <si>
    <t xml:space="preserve">Prijs aftransport METALEN </t>
  </si>
  <si>
    <t xml:space="preserve">Prijs aftransport OPK </t>
  </si>
  <si>
    <t xml:space="preserve">Prijs aftransport INCOURANT GLAS </t>
  </si>
  <si>
    <t xml:space="preserve">Prijs aftransport PUIN </t>
  </si>
  <si>
    <t>Prijsinvulformulier Perceel  1 - Aftransport en verwerking (bulk)afvalstromen</t>
  </si>
  <si>
    <t>Deel A Aftransport (bulk)afvalstromen</t>
  </si>
  <si>
    <t>Deel B Verwerking (bulk)afvalstromen</t>
  </si>
  <si>
    <t xml:space="preserve">Prijs verwerking GROENAFVAL </t>
  </si>
  <si>
    <t xml:space="preserve">Prijs verwerking HARDE KUNSTOFFEN </t>
  </si>
  <si>
    <t xml:space="preserve">Prijs verwerking INCOURANT GLAS </t>
  </si>
  <si>
    <t xml:space="preserve">Prijs verwerking PUIN </t>
  </si>
  <si>
    <t>Onderstaande prijzen zijn optioneel en worden derhalve niet meegenomen in de weging (inschrijfprijs)</t>
  </si>
  <si>
    <r>
      <t xml:space="preserve">Prijs verwerking HOUT A &amp; B </t>
    </r>
    <r>
      <rPr>
        <b/>
        <sz val="10"/>
        <rFont val="Century Gothic"/>
        <family val="2"/>
      </rPr>
      <t>(6)</t>
    </r>
  </si>
  <si>
    <r>
      <t xml:space="preserve">Prijs verwerking HOUT C </t>
    </r>
    <r>
      <rPr>
        <b/>
        <sz val="10"/>
        <rFont val="Century Gothic"/>
        <family val="2"/>
      </rPr>
      <t>(6)</t>
    </r>
  </si>
  <si>
    <r>
      <t>Prijs verwerking METALEN</t>
    </r>
    <r>
      <rPr>
        <b/>
        <sz val="10"/>
        <rFont val="Century Gothic"/>
        <family val="2"/>
      </rPr>
      <t xml:space="preserve"> (6)</t>
    </r>
  </si>
  <si>
    <t>Inschrijvingen waarvan de eenheidsprijs het genoemde bedrag bij plafondprijs (in kolom G) overschrijdt, worden niet (verder) meegenomen in de beoordeling van de inschrijvingen en uitgesloten van deelname aan de aanbesteding.</t>
  </si>
  <si>
    <t>PR-44</t>
  </si>
  <si>
    <t>PR-45</t>
  </si>
  <si>
    <t>PR-46</t>
  </si>
  <si>
    <t>PR-47</t>
  </si>
  <si>
    <t>PR-48</t>
  </si>
  <si>
    <t>PR-49</t>
  </si>
  <si>
    <t>PR-50</t>
  </si>
  <si>
    <t>PR-51</t>
  </si>
  <si>
    <t>PR-52</t>
  </si>
  <si>
    <t>PR-53</t>
  </si>
  <si>
    <t>PR-54</t>
  </si>
  <si>
    <t>PR-55</t>
  </si>
  <si>
    <t>PR-56</t>
  </si>
  <si>
    <t>PR-57</t>
  </si>
  <si>
    <t>PR-58</t>
  </si>
  <si>
    <t>PR-59</t>
  </si>
  <si>
    <t>PR-60</t>
  </si>
  <si>
    <t>PR-61</t>
  </si>
  <si>
    <t>PR-62</t>
  </si>
  <si>
    <t>PR-63</t>
  </si>
  <si>
    <t xml:space="preserve">Inschrijver vermeldt de correcte NAW gegevens van de ontvangstlocatie, alsmede de eigenaar van de betreffende locatie. </t>
  </si>
  <si>
    <t xml:space="preserve">Inschrijver vermeldt in de correcte NAW gegevens van de verwerkingslocatie, alsmede de eigenaar van de betreffende locatie. </t>
  </si>
  <si>
    <t>€ 125,00 per uur</t>
  </si>
  <si>
    <t>Inschrijver vermeldt de correcte NAW gegevens van de eerste ontvangstlocatie (niet zijnde een verwerkingslocatie), alsmede de eigenaar van de betreffende locatie.</t>
  </si>
  <si>
    <t xml:space="preserve">Inschrijver vermeldt de correcte NAW gegevens van de (eerste) verwerkingslocatie(s), alsmede de eigenaar van de betreffende locatie(s). </t>
  </si>
  <si>
    <t>Levering ziekenhuisvat 60 liter vlakke deksel</t>
  </si>
  <si>
    <t>Levering dekselvat kunststof 60 liter</t>
  </si>
  <si>
    <t>Plafondprijs (inschrijvingen met de prijs per eenheid hoger dan de plafondprijs, zijn ongeldig)</t>
  </si>
  <si>
    <r>
      <t xml:space="preserve">Prijs verwerking OPK </t>
    </r>
    <r>
      <rPr>
        <b/>
        <sz val="10"/>
        <rFont val="Century Gothic"/>
        <family val="2"/>
      </rPr>
      <t xml:space="preserve">(8) </t>
    </r>
  </si>
  <si>
    <t>Gegevens verwerkingslocatie(s) (13)</t>
  </si>
  <si>
    <t>Gegevens overslaglocatie(s) voor tussenopslag (12)</t>
  </si>
  <si>
    <r>
      <t xml:space="preserve">OPTIONEEL: De prijs per uur voor  een voertuig incl. chauffeur t.b.v. het uitvoeren van transport </t>
    </r>
    <r>
      <rPr>
        <b/>
        <sz val="10"/>
        <rFont val="Century Gothic"/>
        <family val="2"/>
      </rPr>
      <t>(11)</t>
    </r>
  </si>
  <si>
    <t>Totale Inschrijfprijs (10)</t>
  </si>
  <si>
    <t>Subtotaal Deel B Verwerking (9)</t>
  </si>
  <si>
    <t>De verwerkingskosten per afvalstroom zijn: de door inschrijver ingevulde afslag of opslag wordt verminderd op respectievelijk opgeteld bij de marktprijs of geen op- of afslag t.o.v. de marktprijs. De netto opbrengst is dus de (actuele) marktprijs vermeerderd met de opslag of verminderd met de afslag die inschrijver heeft opgegeven of geen op- of afslag (zie voorwaarde 4). De netto opbrengst is inclusief verwerking en vermarkting van de afvalstroom (en alle overige kosten zoals de kosten voor ontvangst).</t>
  </si>
  <si>
    <t>De verwerkingskosten OPK zijn: de door inschrijver ingevulde opslag (extra opbrengst) wordt opgeteld bij de marktprijs of als inschrijver geen opslag ingevuld heeft, blijft de marktprijs ongewijzigd. De netto opbrengst is dus de (actuele) marktprijs vermeerderd met de opslag die inschrijver heeft opgegeven of blijft hetzelfde als inschrijver geen opslag heeft aangeboden (zie voorwaarde 4). De netto opbrengst is inclusief verwerking en vermarkting van de afvalstroom (en alle overige kosten zoals de kosten voor ontvangst).</t>
  </si>
  <si>
    <t xml:space="preserve">Prijs verwerking ASBEST (inclusief afvalstoffenbelasting) </t>
  </si>
  <si>
    <t>Prijs beschikbaar stellen 1 portaalcontainer (min. 6 m3) per maand voor PUIN, prijs per container per maand.</t>
  </si>
  <si>
    <t>Prijs beschikbaar stellen 1 portaalcontainer  (min. 6 m3) per maand voor  INCOURANT GLAS, prijs per container per maand.</t>
  </si>
  <si>
    <t>Aantal (4)</t>
  </si>
  <si>
    <t>Gegevens verwerkingslocatie(s) (8)</t>
  </si>
  <si>
    <t>Gegevens overslaglocatie(s) voor tussenopslag (7)</t>
  </si>
  <si>
    <t>Totale Inschrijfprijs (6)</t>
  </si>
  <si>
    <t>Subtotaal Deel B Verwerking (5)</t>
  </si>
  <si>
    <t>Inschrijver ontvangt een vaste vergoeding voor de 9 apotheken per route die die aangemeld zijn voor de maandelijkse inzamelroute route. Voor deze vaste vergoeding worden de inzamelactiviteiten bij deze 9 apotheken uitgevoerd.</t>
  </si>
  <si>
    <t>Vaste prijs per inzamelroute (9 apotheken) per maand (= 1 route)</t>
  </si>
  <si>
    <t>nikkel-cadmium accu"s</t>
  </si>
  <si>
    <t>KGA</t>
  </si>
  <si>
    <t>Prijsinvulformulier Perceel  3 - Aftransport en verwerking Matrassen</t>
  </si>
  <si>
    <t>Deel A Aftransport Matrassen</t>
  </si>
  <si>
    <t>Perceel 3</t>
  </si>
  <si>
    <t>Deel B Verwerking Matrassen</t>
  </si>
  <si>
    <t>Prijs verwerking MATRASSEN</t>
  </si>
  <si>
    <t>Subtotaal Deel B Verwerking (4)</t>
  </si>
  <si>
    <t>Prijs aftransport MATRASSEN</t>
  </si>
  <si>
    <t>Plafondbedrag per ton ingezamelde matrassen (5)</t>
  </si>
  <si>
    <t xml:space="preserve">Inschrijver vermeldt de correcte NAW-gegevens van de ontvangstlocatie, alsmede de eigenaar van de betreffende locatie. </t>
  </si>
  <si>
    <t xml:space="preserve">Inschrijver vermeldt de correcte NAW-gegevens van de verwerkingslocatie, alsmede de eigenaar van de betreffende locatie. </t>
  </si>
  <si>
    <t xml:space="preserve">Naam Inschrijver: </t>
  </si>
  <si>
    <t>…......................................</t>
  </si>
  <si>
    <t>Naam Inschrijver:</t>
  </si>
  <si>
    <t>…............................................................</t>
  </si>
  <si>
    <t xml:space="preserve">Naam inschrijver: </t>
  </si>
  <si>
    <t>KGA uit Kantoren winkels en diensten (KWD)</t>
  </si>
  <si>
    <t>Prijs beschikbaar stellen 1 perscontainer voor MATRASSEN</t>
  </si>
  <si>
    <t>rit</t>
  </si>
  <si>
    <t>maand</t>
  </si>
  <si>
    <t>Kosten of opbrengst per kilogram</t>
  </si>
  <si>
    <r>
      <t xml:space="preserve">OPTIONEEL: De prijs per uur voor het, op verzoek, ter beschikking stellen van een voertuig incl. chauffeur t.b.v. het overslaan en rangeren op en tussen het afvalbrengstation en het overslagstation. Minimale afname van 4 uur </t>
    </r>
    <r>
      <rPr>
        <b/>
        <sz val="10"/>
        <rFont val="Century Gothic"/>
        <family val="2"/>
      </rPr>
      <t>(11)</t>
    </r>
  </si>
  <si>
    <r>
      <t xml:space="preserve">Vaste prijs voor de genoemde dienstverlening conform alle voorwaarden uit het programma van eisen en de overige aanbestedingsdocumenten. Dit inclusief het aanbieden en beschikbaar houden van de eerste overslaglocatie. </t>
    </r>
    <r>
      <rPr>
        <u/>
        <sz val="10"/>
        <rFont val="Century Gothic"/>
        <family val="2"/>
      </rPr>
      <t xml:space="preserve">Het invullen van een 0 prijs is verboden. </t>
    </r>
    <r>
      <rPr>
        <sz val="10"/>
        <rFont val="Century Gothic"/>
        <family val="2"/>
      </rPr>
      <t>Als het kosten voor de opdrachtgever betreffen is de minimaal in te dienen prijs is € 0,01. Als het opbrengsten voor opdrachtgever betreffen is de minimaal in te dienen prijs €-0,01. Prijzen die opbrengsten voor opdrachtgever betreffen moet inschrijver als negatief getal invullen. De door inschrijver in te vullen eenheidsprijs mag maximaal 2 cijfers achter de komma bevatten.</t>
    </r>
  </si>
  <si>
    <r>
      <t xml:space="preserve">Vaste prijs voor de genoemde dienstverlening conform alle voorwaarden uit het programma van eisen en alle overige aanbestedingsdocumenten. Het invullen van een 0 prijs is verboden. Als het kosten voor de opdrachtgever betreffen is de minimaal in te dienen prijs is € 0,01, </t>
    </r>
    <r>
      <rPr>
        <u/>
        <sz val="10"/>
        <rFont val="Century Gothic"/>
        <family val="2"/>
      </rPr>
      <t>met uitzondering van de op te geven eenheidsprijzen in de cellen C32, C35, C38 en C41 (in de cellen C32, C35, C38 en C41 is het dus wel toegestaan om een nulprijs op te geven)</t>
    </r>
    <r>
      <rPr>
        <sz val="10"/>
        <rFont val="Century Gothic"/>
        <family val="2"/>
      </rPr>
      <t>. Als het opbrengsten voor opdrachtgever betreffen is de minimaal in te dienen prijs € -0,01. Prijzen die opbrengsten voor opdrachtgever betreffen moet inschrijver als negatief getal invullen. De door inschrijver in te vullen eenheidsprijs mag maximaal 2 cijfers achter de komma bevatten.</t>
    </r>
  </si>
  <si>
    <t>Vaste prijs voor de genoemde dienstverlening conform alle voorwaarden uit het programma van eisen en alle overige aanbestedingsdocumenten. Het invullen van een 0 prijs is verboden. Als het kosten voor de opdrachtgever betreffen is de minimaal in te dienen prijs is € 0,01. Als het opbrengsten voor opdrachtgever betreffen is de minimaal in te dienen prijs € -0,01. Prijzen die opbrengsten voor opdrachtgever betreffen moet inschrijver als negatief getal invullen. De door inschrijver in te vullen eenheidsprijs mag maximaal 2 cijfers achter de komma bevatten.</t>
  </si>
  <si>
    <t>Totale Inschrijfprijs (7)</t>
  </si>
  <si>
    <t>Gegevens overslaglocatie(s) voor tussenopslag (8)</t>
  </si>
  <si>
    <t>Gegevens verwerkingslocatie(s) (9)</t>
  </si>
  <si>
    <t>Rekenkundig prijs per ton (6)</t>
  </si>
  <si>
    <t>Rekenkundig prijs per ton: In cel G4 (transporttarief), G5 (tarief containerhuur) en G10 (verwerkingstarief), wordt de prijs per ton automatisch bepaald aan de hand van de door inschrijver opgegeven eenheidsprijzen in respectievelijk cel C4, C5 en C10. Indien de automatisch door het Prijsinvulformulier berekende prijs per ton in cel G13 - de optelsom van G4, G5 en G10 - het opgegeven plafondbedrag in cel F13 overschrijdt, is de inschrijving ongeldig en wordt de inschrijving van verdere beoordeling uitgesloten.</t>
  </si>
  <si>
    <t>….….................................</t>
  </si>
  <si>
    <t>Bijlage 4 - Prijsinvulformulier
Behorende bij de Europese openbare aanbesteding "Transport en Verwerking  milieustraat Katwijk"</t>
  </si>
  <si>
    <t>Inschrijfprijs Transport, verwerking en het beschikbaar stellen van inzamelmiddelen (bulk)afvalstromen (SG1)</t>
  </si>
  <si>
    <t>Inschrijfprijs KCA (emballage en verwerking), apothekersroute en transport en verwerking frituurvet (SG1)</t>
  </si>
  <si>
    <t>Inschrijfprijs Transport, verwerking en het beschikbaar stellen van inzamelmiddelen matrassen (SG1)</t>
  </si>
  <si>
    <r>
      <t>Marktprijs oktober 2023: 
EUWID Recycling und Entsorgung, Behandeltes Altholz vorgebrochen (0-300 mm), Nordwesten (gemiddelde prijs)</t>
    </r>
    <r>
      <rPr>
        <b/>
        <sz val="10"/>
        <rFont val="Century Gothic"/>
        <family val="2"/>
      </rPr>
      <t xml:space="preserve"> (5)</t>
    </r>
  </si>
  <si>
    <r>
      <t xml:space="preserve">Marktprijs per 1 april 2024:
conform maandelijkse marktberichten Vraag&amp;Aanbod, Gruisijzer </t>
    </r>
    <r>
      <rPr>
        <b/>
        <sz val="10"/>
        <rFont val="Century Gothic"/>
        <family val="2"/>
      </rPr>
      <t>(5)</t>
    </r>
  </si>
  <si>
    <r>
      <t xml:space="preserve">Marktprijs per slotdatum 4 april 2024 ***:
conform maandelijkse Marktberichten Oud Papier bont (1.01/1.02) gemiddelde marktprijs voor Nederland en België </t>
    </r>
    <r>
      <rPr>
        <b/>
        <sz val="10"/>
        <rFont val="Century Gothic"/>
        <family val="2"/>
      </rPr>
      <t>(5)</t>
    </r>
  </si>
  <si>
    <t>Inschrijver moet in de inschrijving uitgaan van de marktprijs die voor deze afvalstroom in het prijsinvulformulier is opgenomen.</t>
  </si>
  <si>
    <t>Een inschrijving waarvan de eenheidsprijzen van PR-1, PR-2 en PR-3 (omgerekend naar de prijs per ton) tezamen, het genoemde bedrag bij plafondprijs (in kolom F, cel F13) overschrijdt, wordt niet (verder) meegenomen in de beoordeling van de inschrijvingen en uitgesloten van deelname aan de aanbesteding.</t>
  </si>
  <si>
    <t>Prijs beschikbaar stellen 2 containers (min. 35m3 per container) per maand voor GROENAFVAL, prijs per container per maand</t>
  </si>
  <si>
    <t>Prijs beschikbaar stellen 1 container (min. 35m3) per maand voor GHA , prijs per container per maand</t>
  </si>
  <si>
    <t>Prijs beschikbaar stellen 2 containers  (min. 35m3 per container) per maand voor HARDE KUNSTSTOFFEN , prijs per container per maand</t>
  </si>
  <si>
    <t>Prijs beschikbaar stellen 2 containers (min. 35m3 per container) per maand voor HOUT A &amp; B , prijs per container per maand.</t>
  </si>
  <si>
    <t>Prijs beschikbaar stellen 2 containers (min. 35m3 per container) per maand voor HOUT C, prijs per container per maand.</t>
  </si>
  <si>
    <t>Prijs beschikbaar stellen 2 containers (min. 35m3 per container) per maand voor METALEN, prijs per container per maand.</t>
  </si>
  <si>
    <t>Prijs beschikbaar stellen 2 containers (min. 35m3 per container) per maand voor OPK, prijs per container per maand.</t>
  </si>
  <si>
    <t>Prijs beschikbaar stellen 5 wisselcontainers per maand voor o.a. HOUT A&amp;B en andere stromen (min. 35m3 per container), prijs per container per maand.</t>
  </si>
  <si>
    <t>Lithium-ion (prof) (o.a. accu's van fietsen)</t>
  </si>
  <si>
    <t>Frituurvet/olie</t>
  </si>
  <si>
    <r>
      <t xml:space="preserve">Prijs voor het ontvangen, accepteren, bewerken en afzetten (vermarkten) van OPK 
Opslag: negatief getal </t>
    </r>
    <r>
      <rPr>
        <b/>
        <sz val="10"/>
        <rFont val="Century Gothic"/>
        <family val="2"/>
      </rPr>
      <t>(7)</t>
    </r>
  </si>
  <si>
    <r>
      <t xml:space="preserve">Inschrijver kan inschrijven met een opslag boven op de marktprijs van OPK (extra opbrengst voor opdrachtgever t.o.v. de marktprijs) of zonder opslag. Als inschrijver inschrijft met een opslag, moet er een negatief getal voor de eenheidsprijs  ingediend worden. Als inschrijver inschrijft zonder opslag, moet inschrijver € 0,00 invullen. </t>
    </r>
    <r>
      <rPr>
        <u/>
        <sz val="10"/>
        <color theme="1"/>
        <rFont val="Century Gothic"/>
        <family val="2"/>
      </rPr>
      <t xml:space="preserve">Als inschrijver inschrijft met een afslag (positief getal), wordt de inschrijving ongeldig verklaard. </t>
    </r>
  </si>
  <si>
    <r>
      <t xml:space="preserve">Prijs voor het ontvangen, accepteren, bewerken en afzetten (vermarkten) van HOUT C
Afslag: positief getal
Opslag: negatief getal </t>
    </r>
    <r>
      <rPr>
        <b/>
        <sz val="10"/>
        <rFont val="Century Gothic"/>
        <family val="2"/>
      </rPr>
      <t>(4)</t>
    </r>
  </si>
  <si>
    <r>
      <t xml:space="preserve">Prijs voor het ontvangen, accepteren, bewerken en afzetten (vermarkten) van METALEN
Afslag: positief getal
Opslag: negatief getal </t>
    </r>
    <r>
      <rPr>
        <b/>
        <sz val="10"/>
        <rFont val="Century Gothic"/>
        <family val="2"/>
      </rPr>
      <t>(4)</t>
    </r>
  </si>
  <si>
    <r>
      <t xml:space="preserve">Prijs voor het ontvangen, accepteren, bewerken en afzetten (vermarkten) van HOUT A &amp; B
Afslag: positief getal
Opslag: negatief getal </t>
    </r>
    <r>
      <rPr>
        <b/>
        <sz val="10"/>
        <rFont val="Century Gothic"/>
        <family val="2"/>
      </rPr>
      <t>(4)</t>
    </r>
  </si>
  <si>
    <t xml:space="preserve">Inschrijver kan inschrijven met een opslag boven op de marktprijs (extra opbrengst voor opdrachtgever t.o.v. de marktprijs) of een afslag op de marktprijs (opbrengsten voor opdrachtgever zijn lager dan de marktprijs of de kosten voor opdrachtgever zijn hoger dan de marktprijs) of zonder op- of afslag. Als inschrijver inschrijft met een afslag, moet inschrijver met een positief getal op de eenheidsprijs (marktprijs) inschrijven. Als inschrijver inschrijft met een opslag, moet er met een negatief getal voor de eenheidsprijs (marktprijs) ingediend worden. Als inschrijver inschrijft zonder op- of afslag, moet inschrijver € 0,00 invullen.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</si>
</sst>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
    <numFmt numFmtId="165" formatCode="#,##0_ ;\-#,##0\ "/>
    <numFmt numFmtId="166" formatCode="0.0"/>
  </numFmts>
  <fonts count="30"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Century Gothic"/>
      <family val="2"/>
    </font>
    <font>
      <b/>
      <sz val="12"/>
      <name val="Century Gothic"/>
      <family val="2"/>
    </font>
    <font>
      <sz val="12"/>
      <name val="Century Gothic"/>
      <family val="2"/>
    </font>
    <font>
      <b/>
      <sz val="10"/>
      <color indexed="9"/>
      <name val="Century Gothic"/>
      <family val="2"/>
    </font>
    <font>
      <sz val="9"/>
      <name val="Century Gothic"/>
      <family val="2"/>
    </font>
    <font>
      <b/>
      <sz val="9"/>
      <name val="Century Gothic"/>
      <family val="2"/>
    </font>
    <font>
      <sz val="9"/>
      <color rgb="FFFF0000"/>
      <name val="Century Gothic"/>
      <family val="2"/>
    </font>
    <font>
      <sz val="9"/>
      <color theme="1"/>
      <name val="Century Gothic"/>
      <family val="2"/>
    </font>
    <font>
      <b/>
      <sz val="12"/>
      <color indexed="9"/>
      <name val="Century Gothic"/>
      <family val="2"/>
    </font>
    <font>
      <b/>
      <sz val="10"/>
      <color theme="1"/>
      <name val="Century Gothic"/>
      <family val="2"/>
    </font>
    <font>
      <sz val="10"/>
      <color theme="1"/>
      <name val="Century Gothic"/>
      <family val="2"/>
    </font>
    <font>
      <sz val="9"/>
      <color theme="0"/>
      <name val="Century Gothic"/>
      <family val="2"/>
    </font>
    <font>
      <b/>
      <sz val="12"/>
      <color theme="0"/>
      <name val="Century Gothic"/>
      <family val="2"/>
    </font>
    <font>
      <b/>
      <sz val="11"/>
      <color indexed="9"/>
      <name val="Century Gothic"/>
      <family val="2"/>
    </font>
    <font>
      <b/>
      <sz val="10"/>
      <name val="Century Gothic"/>
      <family val="2"/>
    </font>
    <font>
      <b/>
      <sz val="11"/>
      <name val="Century Gothic"/>
      <family val="2"/>
    </font>
    <font>
      <sz val="10"/>
      <color indexed="8"/>
      <name val="Century Gothic"/>
      <family val="2"/>
    </font>
    <font>
      <sz val="10"/>
      <color rgb="FFFF0000"/>
      <name val="Century Gothic"/>
      <family val="2"/>
    </font>
    <font>
      <b/>
      <sz val="11"/>
      <color theme="1"/>
      <name val="Century Gothic"/>
      <family val="2"/>
    </font>
    <font>
      <b/>
      <u/>
      <sz val="10"/>
      <name val="Century Gothic"/>
      <family val="2"/>
    </font>
    <font>
      <u/>
      <sz val="10"/>
      <name val="Century Gothic"/>
      <family val="2"/>
    </font>
    <font>
      <b/>
      <sz val="10"/>
      <color rgb="FFFF0000"/>
      <name val="Century Gothic"/>
      <family val="2"/>
    </font>
    <font>
      <b/>
      <u/>
      <sz val="10"/>
      <color theme="0"/>
      <name val="Century Gothic"/>
      <family val="2"/>
    </font>
    <font>
      <u/>
      <sz val="10"/>
      <color theme="1"/>
      <name val="Century Gothic"/>
      <family val="2"/>
    </font>
    <font>
      <sz val="9"/>
      <color rgb="FF00B050"/>
      <name val="Century Gothic"/>
      <family val="2"/>
    </font>
  </fonts>
  <fills count="10">
    <fill>
      <patternFill patternType="none"/>
    </fill>
    <fill>
      <patternFill patternType="gray125"/>
    </fill>
    <fill>
      <patternFill patternType="solid">
        <fgColor indexed="48"/>
        <bgColor indexed="64"/>
      </patternFill>
    </fill>
    <fill>
      <patternFill patternType="solid">
        <fgColor rgb="FFFFFF00"/>
        <bgColor indexed="64"/>
      </patternFill>
    </fill>
    <fill>
      <patternFill patternType="solid">
        <fgColor theme="0"/>
        <bgColor indexed="64"/>
      </patternFill>
    </fill>
    <fill>
      <patternFill patternType="solid">
        <fgColor theme="5"/>
        <bgColor indexed="64"/>
      </patternFill>
    </fill>
    <fill>
      <patternFill patternType="solid">
        <fgColor indexed="44"/>
        <bgColor indexed="64"/>
      </patternFill>
    </fill>
    <fill>
      <patternFill patternType="solid">
        <fgColor theme="5" tint="0.59999389629810485"/>
        <bgColor indexed="64"/>
      </patternFill>
    </fill>
    <fill>
      <patternFill patternType="solid">
        <fgColor indexed="13"/>
        <bgColor indexed="64"/>
      </patternFill>
    </fill>
    <fill>
      <patternFill patternType="solid">
        <fgColor theme="6" tint="0.59999389629810485"/>
        <bgColor indexed="64"/>
      </patternFill>
    </fill>
  </fills>
  <borders count="39">
    <border>
      <left/>
      <right/>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auto="1"/>
      </left>
      <right style="thin">
        <color auto="1"/>
      </right>
      <top style="thin">
        <color auto="1"/>
      </top>
      <bottom style="thin">
        <color auto="1"/>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top style="thin">
        <color indexed="64"/>
      </top>
      <bottom style="thin">
        <color indexed="64"/>
      </bottom>
      <diagonal/>
    </border>
    <border>
      <left style="thin">
        <color auto="1"/>
      </left>
      <right/>
      <top style="thin">
        <color auto="1"/>
      </top>
      <bottom/>
      <diagonal/>
    </border>
    <border>
      <left/>
      <right/>
      <top style="thin">
        <color indexed="64"/>
      </top>
      <bottom/>
      <diagonal/>
    </border>
  </borders>
  <cellStyleXfs count="15">
    <xf numFmtId="0" fontId="0" fillId="0" borderId="0"/>
    <xf numFmtId="0" fontId="4" fillId="0" borderId="0"/>
    <xf numFmtId="44" fontId="4" fillId="0" borderId="0" applyFont="0" applyFill="0" applyBorder="0" applyAlignment="0" applyProtection="0"/>
    <xf numFmtId="44" fontId="4" fillId="0" borderId="0" applyFont="0" applyFill="0" applyBorder="0" applyAlignment="0" applyProtection="0"/>
    <xf numFmtId="0" fontId="5" fillId="5" borderId="0" applyFill="0"/>
    <xf numFmtId="0" fontId="5" fillId="5" borderId="0" applyFill="0"/>
    <xf numFmtId="0" fontId="5" fillId="0" borderId="0"/>
    <xf numFmtId="0" fontId="5" fillId="0" borderId="6"/>
    <xf numFmtId="0" fontId="3" fillId="0" borderId="0"/>
    <xf numFmtId="44" fontId="4" fillId="0" borderId="0" applyFont="0" applyFill="0" applyBorder="0" applyAlignment="0" applyProtection="0"/>
    <xf numFmtId="0" fontId="4" fillId="0" borderId="0"/>
    <xf numFmtId="0" fontId="2" fillId="0" borderId="0"/>
    <xf numFmtId="0" fontId="15" fillId="0" borderId="0"/>
    <xf numFmtId="0" fontId="4" fillId="0" borderId="0"/>
    <xf numFmtId="0" fontId="1" fillId="0" borderId="0"/>
  </cellStyleXfs>
  <cellXfs count="233">
    <xf numFmtId="0" fontId="0" fillId="0" borderId="0" xfId="0"/>
    <xf numFmtId="0" fontId="5" fillId="0" borderId="0" xfId="0" applyFont="1"/>
    <xf numFmtId="0" fontId="5" fillId="0" borderId="1" xfId="0" applyFont="1" applyBorder="1"/>
    <xf numFmtId="0" fontId="5" fillId="0" borderId="2" xfId="0" applyFont="1" applyBorder="1"/>
    <xf numFmtId="0" fontId="5" fillId="0" borderId="1" xfId="0" applyFont="1" applyBorder="1" applyAlignment="1">
      <alignment vertical="top"/>
    </xf>
    <xf numFmtId="0" fontId="5" fillId="0" borderId="0" xfId="0" applyFont="1" applyAlignment="1">
      <alignment vertical="top"/>
    </xf>
    <xf numFmtId="0" fontId="5" fillId="0" borderId="2" xfId="0" applyFont="1" applyBorder="1" applyAlignment="1">
      <alignment vertical="top"/>
    </xf>
    <xf numFmtId="0" fontId="7" fillId="0" borderId="0" xfId="0" applyFont="1"/>
    <xf numFmtId="0" fontId="5" fillId="0" borderId="3" xfId="0" applyFont="1" applyBorder="1"/>
    <xf numFmtId="0" fontId="5" fillId="0" borderId="4" xfId="0" applyFont="1" applyBorder="1"/>
    <xf numFmtId="0" fontId="5" fillId="0" borderId="5" xfId="0" applyFont="1" applyBorder="1"/>
    <xf numFmtId="0" fontId="9" fillId="0" borderId="0" xfId="0" applyFont="1" applyAlignment="1">
      <alignment vertical="center" wrapText="1"/>
    </xf>
    <xf numFmtId="0" fontId="6" fillId="0" borderId="1" xfId="0" applyFont="1" applyBorder="1" applyAlignment="1">
      <alignment horizontal="center" vertical="center" wrapText="1"/>
    </xf>
    <xf numFmtId="0" fontId="6" fillId="0" borderId="0" xfId="0" applyFont="1" applyAlignment="1">
      <alignment horizontal="center" vertical="center" wrapText="1"/>
    </xf>
    <xf numFmtId="0" fontId="6" fillId="0" borderId="2" xfId="0" applyFont="1" applyBorder="1" applyAlignment="1">
      <alignment horizontal="center" vertical="center" wrapText="1"/>
    </xf>
    <xf numFmtId="0" fontId="0" fillId="0" borderId="0" xfId="0" applyAlignment="1">
      <alignment wrapText="1"/>
    </xf>
    <xf numFmtId="0" fontId="9" fillId="0" borderId="0" xfId="1" applyFont="1" applyAlignment="1">
      <alignment vertical="center"/>
    </xf>
    <xf numFmtId="0" fontId="5" fillId="0" borderId="7" xfId="0" applyFont="1" applyBorder="1"/>
    <xf numFmtId="0" fontId="5" fillId="0" borderId="8" xfId="0" applyFont="1" applyBorder="1"/>
    <xf numFmtId="0" fontId="5" fillId="0" borderId="9" xfId="0" applyFont="1" applyBorder="1"/>
    <xf numFmtId="0" fontId="19" fillId="0" borderId="0" xfId="0" applyFont="1" applyAlignment="1">
      <alignment horizontal="left" vertical="center"/>
    </xf>
    <xf numFmtId="0" fontId="5" fillId="0" borderId="6" xfId="1" applyFont="1" applyBorder="1" applyAlignment="1">
      <alignment horizontal="center" vertical="center"/>
    </xf>
    <xf numFmtId="0" fontId="5" fillId="0" borderId="6" xfId="0" applyFont="1" applyBorder="1" applyAlignment="1">
      <alignment horizontal="center" vertical="center" wrapText="1"/>
    </xf>
    <xf numFmtId="0" fontId="5" fillId="0" borderId="6" xfId="0" applyFont="1" applyBorder="1" applyAlignment="1">
      <alignment vertical="center" wrapText="1"/>
    </xf>
    <xf numFmtId="44" fontId="5" fillId="0" borderId="6" xfId="0" applyNumberFormat="1" applyFont="1" applyBorder="1" applyAlignment="1">
      <alignment horizontal="center" vertical="center" wrapText="1"/>
    </xf>
    <xf numFmtId="0" fontId="5" fillId="0" borderId="10" xfId="1" applyFont="1" applyBorder="1" applyAlignment="1">
      <alignment horizontal="center" vertical="center"/>
    </xf>
    <xf numFmtId="0" fontId="5" fillId="0" borderId="11" xfId="11" applyFont="1" applyBorder="1" applyAlignment="1" applyProtection="1">
      <alignment horizontal="left" vertical="center"/>
      <protection locked="0"/>
    </xf>
    <xf numFmtId="0" fontId="5" fillId="0" borderId="11" xfId="11" applyFont="1" applyBorder="1" applyAlignment="1" applyProtection="1">
      <alignment horizontal="center" vertical="center"/>
      <protection locked="0"/>
    </xf>
    <xf numFmtId="0" fontId="5" fillId="0" borderId="11" xfId="11" applyFont="1" applyBorder="1" applyAlignment="1" applyProtection="1">
      <alignment horizontal="center" vertical="center" wrapText="1"/>
      <protection locked="0"/>
    </xf>
    <xf numFmtId="0" fontId="5" fillId="0" borderId="12" xfId="11" applyFont="1" applyBorder="1" applyAlignment="1" applyProtection="1">
      <alignment horizontal="center" vertical="center" wrapText="1"/>
      <protection locked="0"/>
    </xf>
    <xf numFmtId="0" fontId="6" fillId="0" borderId="16" xfId="1" applyFont="1" applyBorder="1" applyAlignment="1">
      <alignment wrapText="1"/>
    </xf>
    <xf numFmtId="0" fontId="19" fillId="6" borderId="6" xfId="10" applyFont="1" applyFill="1" applyBorder="1" applyAlignment="1">
      <alignment horizontal="center" vertical="center" wrapText="1"/>
    </xf>
    <xf numFmtId="0" fontId="19" fillId="6" borderId="6" xfId="10" applyFont="1" applyFill="1" applyBorder="1" applyAlignment="1">
      <alignment horizontal="left" vertical="center" wrapText="1"/>
    </xf>
    <xf numFmtId="0" fontId="9" fillId="0" borderId="16" xfId="0" applyFont="1" applyBorder="1" applyAlignment="1">
      <alignment vertical="center" wrapText="1"/>
    </xf>
    <xf numFmtId="0" fontId="0" fillId="0" borderId="16" xfId="0" applyBorder="1" applyAlignment="1">
      <alignment wrapText="1"/>
    </xf>
    <xf numFmtId="0" fontId="9" fillId="0" borderId="13" xfId="0" applyFont="1" applyBorder="1" applyAlignment="1">
      <alignment horizontal="center" vertical="center" wrapText="1"/>
    </xf>
    <xf numFmtId="0" fontId="19" fillId="0" borderId="6" xfId="0" applyFont="1" applyBorder="1" applyAlignment="1">
      <alignment vertical="center" wrapText="1"/>
    </xf>
    <xf numFmtId="1" fontId="19" fillId="0" borderId="6" xfId="0" applyNumberFormat="1" applyFont="1" applyBorder="1" applyAlignment="1">
      <alignment horizontal="center" vertical="center" wrapText="1"/>
    </xf>
    <xf numFmtId="0" fontId="8" fillId="2" borderId="6" xfId="1" applyFont="1" applyFill="1" applyBorder="1" applyAlignment="1">
      <alignment horizontal="center" vertical="center" wrapText="1"/>
    </xf>
    <xf numFmtId="164" fontId="14" fillId="7" borderId="6" xfId="11" applyNumberFormat="1" applyFont="1" applyFill="1" applyBorder="1" applyAlignment="1">
      <alignment horizontal="center" vertical="center" wrapText="1"/>
    </xf>
    <xf numFmtId="0" fontId="10" fillId="0" borderId="0" xfId="0" applyFont="1" applyAlignment="1">
      <alignment vertical="center" wrapText="1"/>
    </xf>
    <xf numFmtId="1" fontId="10" fillId="0" borderId="0" xfId="0" applyNumberFormat="1" applyFont="1" applyAlignment="1">
      <alignment horizontal="center" vertical="center" wrapText="1"/>
    </xf>
    <xf numFmtId="44" fontId="5" fillId="3" borderId="6" xfId="9" applyFont="1" applyFill="1" applyBorder="1" applyAlignment="1" applyProtection="1">
      <alignment vertical="center" wrapText="1"/>
      <protection locked="0"/>
    </xf>
    <xf numFmtId="164" fontId="23" fillId="5" borderId="6" xfId="11" applyNumberFormat="1" applyFont="1" applyFill="1" applyBorder="1" applyAlignment="1">
      <alignment horizontal="center" vertical="center" wrapText="1"/>
    </xf>
    <xf numFmtId="0" fontId="19" fillId="6" borderId="6" xfId="10" applyFont="1" applyFill="1" applyBorder="1" applyAlignment="1">
      <alignment vertical="center" wrapText="1"/>
    </xf>
    <xf numFmtId="0" fontId="5" fillId="3" borderId="6" xfId="11" applyFont="1" applyFill="1" applyBorder="1" applyAlignment="1" applyProtection="1">
      <alignment horizontal="left" vertical="center"/>
      <protection locked="0"/>
    </xf>
    <xf numFmtId="0" fontId="5" fillId="3" borderId="6" xfId="11" applyFont="1" applyFill="1" applyBorder="1" applyAlignment="1" applyProtection="1">
      <alignment horizontal="center" vertical="center"/>
      <protection locked="0"/>
    </xf>
    <xf numFmtId="0" fontId="5" fillId="3" borderId="6" xfId="11" applyFont="1" applyFill="1" applyBorder="1" applyAlignment="1" applyProtection="1">
      <alignment horizontal="center" vertical="center" wrapText="1"/>
      <protection locked="0"/>
    </xf>
    <xf numFmtId="0" fontId="9" fillId="0" borderId="14" xfId="1" applyFont="1" applyBorder="1" applyAlignment="1">
      <alignment horizontal="center" vertical="center"/>
    </xf>
    <xf numFmtId="0" fontId="12" fillId="0" borderId="17" xfId="11" applyFont="1" applyBorder="1" applyAlignment="1">
      <alignment horizontal="left" vertical="center"/>
    </xf>
    <xf numFmtId="44" fontId="12" fillId="0" borderId="17" xfId="11" applyNumberFormat="1" applyFont="1" applyBorder="1" applyAlignment="1">
      <alignment horizontal="center" vertical="center"/>
    </xf>
    <xf numFmtId="0" fontId="12" fillId="0" borderId="17" xfId="11" applyFont="1" applyBorder="1" applyAlignment="1">
      <alignment horizontal="center" vertical="center" wrapText="1"/>
    </xf>
    <xf numFmtId="0" fontId="12" fillId="0" borderId="15" xfId="11" applyFont="1" applyBorder="1" applyAlignment="1" applyProtection="1">
      <alignment horizontal="center" vertical="center" wrapText="1"/>
      <protection locked="0"/>
    </xf>
    <xf numFmtId="0" fontId="5" fillId="4" borderId="6" xfId="10" applyFont="1" applyFill="1" applyBorder="1" applyAlignment="1">
      <alignment horizontal="center" vertical="center" wrapText="1"/>
    </xf>
    <xf numFmtId="1" fontId="5" fillId="0" borderId="6" xfId="0" applyNumberFormat="1" applyFont="1" applyBorder="1" applyAlignment="1">
      <alignment horizontal="center" vertical="center" wrapText="1"/>
    </xf>
    <xf numFmtId="0" fontId="6" fillId="0" borderId="13" xfId="1" applyFont="1" applyBorder="1" applyAlignment="1">
      <alignment vertical="center" wrapText="1"/>
    </xf>
    <xf numFmtId="0" fontId="22" fillId="0" borderId="0" xfId="0" applyFont="1" applyAlignment="1">
      <alignment vertical="top" wrapText="1"/>
    </xf>
    <xf numFmtId="0" fontId="11" fillId="0" borderId="0" xfId="0" applyFont="1" applyAlignment="1">
      <alignment vertical="top" wrapText="1"/>
    </xf>
    <xf numFmtId="44" fontId="0" fillId="0" borderId="27" xfId="0" applyNumberFormat="1" applyBorder="1" applyAlignment="1">
      <alignment horizontal="center" wrapText="1"/>
    </xf>
    <xf numFmtId="0" fontId="29" fillId="0" borderId="0" xfId="0" applyFont="1" applyAlignment="1">
      <alignment vertical="top" wrapText="1"/>
    </xf>
    <xf numFmtId="0" fontId="8" fillId="4" borderId="22" xfId="1" applyFont="1" applyFill="1" applyBorder="1" applyAlignment="1">
      <alignment horizontal="center" vertical="center" wrapText="1"/>
    </xf>
    <xf numFmtId="164" fontId="14" fillId="4" borderId="22" xfId="11" applyNumberFormat="1" applyFont="1" applyFill="1" applyBorder="1" applyAlignment="1">
      <alignment horizontal="center" vertical="center" wrapText="1"/>
    </xf>
    <xf numFmtId="164" fontId="19" fillId="9" borderId="24" xfId="11" applyNumberFormat="1" applyFont="1" applyFill="1" applyBorder="1" applyAlignment="1">
      <alignment horizontal="center" vertical="center" wrapText="1"/>
    </xf>
    <xf numFmtId="44" fontId="0" fillId="0" borderId="27" xfId="0" applyNumberFormat="1" applyBorder="1" applyAlignment="1">
      <alignment wrapText="1"/>
    </xf>
    <xf numFmtId="0" fontId="8" fillId="0" borderId="23" xfId="1" applyFont="1" applyBorder="1" applyAlignment="1">
      <alignment horizontal="center" vertical="center" wrapText="1"/>
    </xf>
    <xf numFmtId="164" fontId="14" fillId="0" borderId="23" xfId="11" applyNumberFormat="1" applyFont="1" applyBorder="1" applyAlignment="1">
      <alignment horizontal="center" vertical="center" wrapText="1"/>
    </xf>
    <xf numFmtId="0" fontId="11" fillId="0" borderId="0" xfId="1" applyFont="1" applyAlignment="1">
      <alignment vertical="top" wrapText="1"/>
    </xf>
    <xf numFmtId="0" fontId="5" fillId="0" borderId="0" xfId="0" applyFont="1" applyAlignment="1">
      <alignment vertical="top" wrapText="1"/>
    </xf>
    <xf numFmtId="0" fontId="6" fillId="3" borderId="25" xfId="1" applyFont="1" applyFill="1" applyBorder="1" applyAlignment="1" applyProtection="1">
      <alignment horizontal="center" vertical="center" wrapText="1"/>
      <protection locked="0"/>
    </xf>
    <xf numFmtId="1" fontId="9" fillId="0" borderId="16" xfId="0" applyNumberFormat="1" applyFont="1" applyBorder="1" applyAlignment="1">
      <alignment vertical="center" wrapText="1"/>
    </xf>
    <xf numFmtId="1" fontId="0" fillId="0" borderId="16" xfId="0" applyNumberFormat="1" applyBorder="1" applyAlignment="1">
      <alignment vertical="center" wrapText="1"/>
    </xf>
    <xf numFmtId="0" fontId="4" fillId="0" borderId="16" xfId="0" applyFont="1" applyBorder="1" applyAlignment="1">
      <alignment wrapText="1"/>
    </xf>
    <xf numFmtId="0" fontId="12" fillId="0" borderId="16" xfId="0" applyFont="1" applyBorder="1" applyAlignment="1">
      <alignment wrapText="1"/>
    </xf>
    <xf numFmtId="0" fontId="7" fillId="0" borderId="0" xfId="1" applyFont="1" applyAlignment="1">
      <alignment vertical="center"/>
    </xf>
    <xf numFmtId="0" fontId="9" fillId="0" borderId="13" xfId="1" applyFont="1" applyBorder="1" applyAlignment="1">
      <alignment horizontal="center" vertical="center"/>
    </xf>
    <xf numFmtId="0" fontId="9" fillId="0" borderId="18" xfId="1" applyFont="1" applyBorder="1" applyAlignment="1">
      <alignment horizontal="center" vertical="center"/>
    </xf>
    <xf numFmtId="164" fontId="12" fillId="0" borderId="19" xfId="11" applyNumberFormat="1" applyFont="1" applyBorder="1" applyAlignment="1">
      <alignment horizontal="center" vertical="center" wrapText="1"/>
    </xf>
    <xf numFmtId="0" fontId="12" fillId="0" borderId="16" xfId="11" applyFont="1" applyBorder="1" applyAlignment="1">
      <alignment horizontal="center" vertical="center" wrapText="1"/>
    </xf>
    <xf numFmtId="164" fontId="14" fillId="0" borderId="16" xfId="11" applyNumberFormat="1" applyFont="1" applyBorder="1" applyAlignment="1">
      <alignment horizontal="center" vertical="center" wrapText="1"/>
    </xf>
    <xf numFmtId="164" fontId="12" fillId="0" borderId="16" xfId="11" applyNumberFormat="1" applyFont="1" applyBorder="1" applyAlignment="1">
      <alignment horizontal="center" vertical="center" wrapText="1"/>
    </xf>
    <xf numFmtId="0" fontId="9" fillId="0" borderId="0" xfId="1" applyFont="1" applyAlignment="1">
      <alignment horizontal="center" vertical="center"/>
    </xf>
    <xf numFmtId="0" fontId="11" fillId="0" borderId="0" xfId="1" applyFont="1" applyAlignment="1">
      <alignment vertical="center"/>
    </xf>
    <xf numFmtId="0" fontId="11" fillId="0" borderId="0" xfId="1" applyFont="1" applyAlignment="1">
      <alignment horizontal="center" vertical="center"/>
    </xf>
    <xf numFmtId="0" fontId="6" fillId="0" borderId="34" xfId="1" applyFont="1" applyBorder="1" applyAlignment="1">
      <alignment wrapText="1"/>
    </xf>
    <xf numFmtId="0" fontId="19" fillId="6" borderId="31" xfId="10" applyFont="1" applyFill="1" applyBorder="1" applyAlignment="1">
      <alignment horizontal="center" vertical="center" wrapText="1"/>
    </xf>
    <xf numFmtId="0" fontId="19" fillId="6" borderId="31" xfId="10" applyFont="1" applyFill="1" applyBorder="1" applyAlignment="1">
      <alignment horizontal="left" vertical="center" wrapText="1"/>
    </xf>
    <xf numFmtId="0" fontId="5" fillId="0" borderId="31" xfId="0" applyFont="1" applyBorder="1" applyAlignment="1">
      <alignment horizontal="center" vertical="center" wrapText="1"/>
    </xf>
    <xf numFmtId="0" fontId="5" fillId="0" borderId="31" xfId="0" applyFont="1" applyBorder="1" applyAlignment="1">
      <alignment vertical="center" wrapText="1"/>
    </xf>
    <xf numFmtId="44" fontId="5" fillId="3" borderId="31" xfId="9" applyFont="1" applyFill="1" applyBorder="1" applyAlignment="1" applyProtection="1">
      <alignment horizontal="center" vertical="center" wrapText="1"/>
      <protection locked="0"/>
    </xf>
    <xf numFmtId="1" fontId="5" fillId="0" borderId="31" xfId="0" applyNumberFormat="1" applyFont="1" applyBorder="1" applyAlignment="1">
      <alignment horizontal="center" vertical="center" wrapText="1"/>
    </xf>
    <xf numFmtId="44" fontId="5" fillId="0" borderId="31" xfId="0" applyNumberFormat="1" applyFont="1" applyBorder="1" applyAlignment="1">
      <alignment horizontal="center" vertical="center" wrapText="1"/>
    </xf>
    <xf numFmtId="0" fontId="19" fillId="0" borderId="31" xfId="0" applyFont="1" applyBorder="1" applyAlignment="1">
      <alignment vertical="center" wrapText="1"/>
    </xf>
    <xf numFmtId="1" fontId="19" fillId="0" borderId="31" xfId="0" applyNumberFormat="1" applyFont="1" applyBorder="1" applyAlignment="1">
      <alignment horizontal="center" vertical="center" wrapText="1"/>
    </xf>
    <xf numFmtId="0" fontId="8" fillId="2" borderId="31" xfId="1" applyFont="1" applyFill="1" applyBorder="1" applyAlignment="1">
      <alignment horizontal="center" vertical="center" wrapText="1"/>
    </xf>
    <xf numFmtId="164" fontId="14" fillId="7" borderId="31" xfId="11" applyNumberFormat="1" applyFont="1" applyFill="1" applyBorder="1" applyAlignment="1">
      <alignment horizontal="center" vertical="center" wrapText="1"/>
    </xf>
    <xf numFmtId="44" fontId="5" fillId="3" borderId="31" xfId="9" applyFont="1" applyFill="1" applyBorder="1" applyAlignment="1" applyProtection="1">
      <alignment vertical="center" wrapText="1"/>
      <protection locked="0"/>
    </xf>
    <xf numFmtId="2" fontId="5" fillId="0" borderId="31" xfId="0" applyNumberFormat="1" applyFont="1" applyBorder="1" applyAlignment="1">
      <alignment horizontal="center" vertical="center" wrapText="1"/>
    </xf>
    <xf numFmtId="0" fontId="9" fillId="0" borderId="31" xfId="0" applyFont="1" applyBorder="1" applyAlignment="1">
      <alignment horizontal="center" vertical="center" wrapText="1"/>
    </xf>
    <xf numFmtId="0" fontId="9" fillId="0" borderId="31" xfId="0" applyFont="1" applyBorder="1" applyAlignment="1">
      <alignment vertical="center" wrapText="1"/>
    </xf>
    <xf numFmtId="44" fontId="9" fillId="3" borderId="31" xfId="9" applyFont="1" applyFill="1" applyBorder="1" applyAlignment="1" applyProtection="1">
      <alignment vertical="center" wrapText="1"/>
      <protection locked="0"/>
    </xf>
    <xf numFmtId="2" fontId="9" fillId="0" borderId="31" xfId="0" applyNumberFormat="1" applyFont="1" applyBorder="1" applyAlignment="1">
      <alignment horizontal="center" vertical="center" wrapText="1"/>
    </xf>
    <xf numFmtId="44" fontId="9" fillId="0" borderId="31" xfId="0" applyNumberFormat="1" applyFont="1" applyBorder="1" applyAlignment="1">
      <alignment horizontal="center" vertical="center" wrapText="1"/>
    </xf>
    <xf numFmtId="0" fontId="5" fillId="0" borderId="31" xfId="0" applyFont="1" applyBorder="1" applyAlignment="1">
      <alignment wrapText="1"/>
    </xf>
    <xf numFmtId="44" fontId="5" fillId="0" borderId="31" xfId="9" applyFont="1" applyFill="1" applyBorder="1" applyAlignment="1" applyProtection="1">
      <alignment vertical="center" wrapText="1"/>
    </xf>
    <xf numFmtId="0" fontId="5" fillId="0" borderId="31" xfId="13" applyFont="1" applyBorder="1" applyAlignment="1">
      <alignment vertical="center" wrapText="1"/>
    </xf>
    <xf numFmtId="0" fontId="8" fillId="0" borderId="36" xfId="1" applyFont="1" applyBorder="1" applyAlignment="1">
      <alignment horizontal="center" vertical="center" wrapText="1"/>
    </xf>
    <xf numFmtId="164" fontId="14" fillId="0" borderId="36" xfId="11" applyNumberFormat="1" applyFont="1" applyBorder="1" applyAlignment="1">
      <alignment horizontal="center" vertical="center" wrapText="1"/>
    </xf>
    <xf numFmtId="0" fontId="18" fillId="2" borderId="31" xfId="1" applyFont="1" applyFill="1" applyBorder="1" applyAlignment="1">
      <alignment horizontal="center" vertical="center" wrapText="1"/>
    </xf>
    <xf numFmtId="164" fontId="23" fillId="5" borderId="31" xfId="11" applyNumberFormat="1" applyFont="1" applyFill="1" applyBorder="1" applyAlignment="1">
      <alignment horizontal="center" vertical="center" wrapText="1"/>
    </xf>
    <xf numFmtId="0" fontId="8" fillId="2" borderId="31" xfId="0" applyFont="1" applyFill="1" applyBorder="1" applyAlignment="1">
      <alignment horizontal="center" vertical="center" wrapText="1"/>
    </xf>
    <xf numFmtId="0" fontId="27" fillId="2" borderId="31" xfId="0" applyFont="1" applyFill="1" applyBorder="1" applyAlignment="1">
      <alignment horizontal="center" vertical="center" wrapText="1"/>
    </xf>
    <xf numFmtId="0" fontId="26" fillId="0" borderId="31" xfId="0" applyFont="1" applyBorder="1" applyAlignment="1">
      <alignment vertical="center" wrapText="1"/>
    </xf>
    <xf numFmtId="0" fontId="9" fillId="0" borderId="32" xfId="0" applyFont="1" applyBorder="1" applyAlignment="1">
      <alignment horizontal="center" vertical="center" wrapText="1"/>
    </xf>
    <xf numFmtId="0" fontId="9" fillId="0" borderId="36" xfId="0" applyFont="1" applyBorder="1" applyAlignment="1">
      <alignment vertical="center" wrapText="1"/>
    </xf>
    <xf numFmtId="44" fontId="9" fillId="0" borderId="36" xfId="9" applyFont="1" applyFill="1" applyBorder="1" applyAlignment="1" applyProtection="1">
      <alignment horizontal="center" vertical="center" wrapText="1"/>
    </xf>
    <xf numFmtId="0" fontId="9" fillId="0" borderId="36" xfId="0" applyFont="1" applyBorder="1" applyAlignment="1">
      <alignment horizontal="center" vertical="center" wrapText="1"/>
    </xf>
    <xf numFmtId="44" fontId="9" fillId="0" borderId="36" xfId="0" applyNumberFormat="1" applyFont="1" applyBorder="1" applyAlignment="1">
      <alignment horizontal="center" vertical="center" wrapText="1"/>
    </xf>
    <xf numFmtId="0" fontId="4" fillId="0" borderId="33" xfId="0" applyFont="1" applyBorder="1" applyAlignment="1">
      <alignment wrapText="1"/>
    </xf>
    <xf numFmtId="0" fontId="19" fillId="6" borderId="31" xfId="10" applyFont="1" applyFill="1" applyBorder="1" applyAlignment="1">
      <alignment vertical="center" wrapText="1"/>
    </xf>
    <xf numFmtId="0" fontId="5" fillId="0" borderId="31" xfId="1" applyFont="1" applyBorder="1" applyAlignment="1">
      <alignment horizontal="center" vertical="center"/>
    </xf>
    <xf numFmtId="0" fontId="5" fillId="3" borderId="31" xfId="11" applyFont="1" applyFill="1" applyBorder="1" applyAlignment="1" applyProtection="1">
      <alignment horizontal="left" vertical="center"/>
      <protection locked="0"/>
    </xf>
    <xf numFmtId="0" fontId="5" fillId="3" borderId="31" xfId="11" applyFont="1" applyFill="1" applyBorder="1" applyAlignment="1" applyProtection="1">
      <alignment horizontal="center" vertical="center"/>
      <protection locked="0"/>
    </xf>
    <xf numFmtId="0" fontId="5" fillId="3" borderId="31" xfId="11" applyFont="1" applyFill="1" applyBorder="1" applyAlignment="1" applyProtection="1">
      <alignment horizontal="center" vertical="center" wrapText="1"/>
      <protection locked="0"/>
    </xf>
    <xf numFmtId="0" fontId="9" fillId="0" borderId="37" xfId="1" applyFont="1" applyBorder="1" applyAlignment="1">
      <alignment horizontal="center" vertical="center"/>
    </xf>
    <xf numFmtId="0" fontId="12" fillId="0" borderId="38" xfId="11" applyFont="1" applyBorder="1" applyAlignment="1">
      <alignment horizontal="left" vertical="center"/>
    </xf>
    <xf numFmtId="44" fontId="12" fillId="0" borderId="38" xfId="11" applyNumberFormat="1" applyFont="1" applyBorder="1" applyAlignment="1">
      <alignment horizontal="center" vertical="center"/>
    </xf>
    <xf numFmtId="0" fontId="12" fillId="0" borderId="38" xfId="11" applyFont="1" applyBorder="1" applyAlignment="1">
      <alignment horizontal="center" vertical="center" wrapText="1"/>
    </xf>
    <xf numFmtId="0" fontId="12" fillId="0" borderId="34" xfId="11" applyFont="1" applyBorder="1" applyAlignment="1">
      <alignment horizontal="center" vertical="center" wrapText="1"/>
    </xf>
    <xf numFmtId="0" fontId="5" fillId="0" borderId="32" xfId="1" applyFont="1" applyBorder="1" applyAlignment="1">
      <alignment horizontal="center" vertical="center"/>
    </xf>
    <xf numFmtId="0" fontId="5" fillId="0" borderId="36" xfId="11" applyFont="1" applyBorder="1" applyAlignment="1">
      <alignment horizontal="left" vertical="center"/>
    </xf>
    <xf numFmtId="0" fontId="5" fillId="0" borderId="36" xfId="11" applyFont="1" applyBorder="1" applyAlignment="1">
      <alignment horizontal="center" vertical="center"/>
    </xf>
    <xf numFmtId="0" fontId="5" fillId="0" borderId="36" xfId="11" applyFont="1" applyBorder="1" applyAlignment="1">
      <alignment horizontal="center" vertical="center" wrapText="1"/>
    </xf>
    <xf numFmtId="0" fontId="5" fillId="0" borderId="33" xfId="11" applyFont="1" applyBorder="1" applyAlignment="1">
      <alignment horizontal="center" vertical="center" wrapText="1"/>
    </xf>
    <xf numFmtId="0" fontId="5" fillId="4" borderId="31" xfId="10" applyFont="1" applyFill="1" applyBorder="1" applyAlignment="1">
      <alignment horizontal="center" vertical="center" wrapText="1"/>
    </xf>
    <xf numFmtId="0" fontId="5" fillId="0" borderId="31" xfId="11" applyFont="1" applyBorder="1" applyAlignment="1">
      <alignment horizontal="left" vertical="center" wrapText="1"/>
    </xf>
    <xf numFmtId="0" fontId="15" fillId="0" borderId="31" xfId="11" applyFont="1" applyBorder="1" applyAlignment="1">
      <alignment horizontal="left" vertical="center" wrapText="1"/>
    </xf>
    <xf numFmtId="0" fontId="0" fillId="0" borderId="18" xfId="0" applyBorder="1"/>
    <xf numFmtId="0" fontId="9" fillId="0" borderId="23" xfId="0" applyFont="1" applyBorder="1" applyAlignment="1">
      <alignment vertical="center" wrapText="1"/>
    </xf>
    <xf numFmtId="0" fontId="0" fillId="0" borderId="23" xfId="0" applyBorder="1"/>
    <xf numFmtId="0" fontId="0" fillId="0" borderId="19" xfId="0" applyBorder="1" applyAlignment="1">
      <alignment wrapText="1"/>
    </xf>
    <xf numFmtId="0" fontId="17" fillId="2" borderId="31" xfId="1" applyFont="1" applyFill="1" applyBorder="1" applyAlignment="1">
      <alignment horizontal="right" vertical="center" wrapText="1"/>
    </xf>
    <xf numFmtId="0" fontId="18" fillId="2" borderId="36" xfId="1" applyFont="1" applyFill="1" applyBorder="1" applyAlignment="1">
      <alignment vertical="center" wrapText="1"/>
    </xf>
    <xf numFmtId="0" fontId="13" fillId="2" borderId="36" xfId="1" applyFont="1" applyFill="1" applyBorder="1" applyAlignment="1">
      <alignment horizontal="center" vertical="center" wrapText="1"/>
    </xf>
    <xf numFmtId="0" fontId="13" fillId="2" borderId="33" xfId="1" applyFont="1" applyFill="1" applyBorder="1" applyAlignment="1">
      <alignment horizontal="center" vertical="center" wrapText="1"/>
    </xf>
    <xf numFmtId="165" fontId="15" fillId="0" borderId="31" xfId="11" applyNumberFormat="1" applyFont="1" applyBorder="1" applyAlignment="1">
      <alignment horizontal="center" vertical="center" wrapText="1"/>
    </xf>
    <xf numFmtId="165" fontId="15" fillId="0" borderId="31" xfId="11" applyNumberFormat="1" applyFont="1" applyBorder="1" applyAlignment="1">
      <alignment horizontal="center" vertical="center"/>
    </xf>
    <xf numFmtId="164" fontId="15" fillId="3" borderId="31" xfId="11" applyNumberFormat="1" applyFont="1" applyFill="1" applyBorder="1" applyAlignment="1" applyProtection="1">
      <alignment horizontal="center" vertical="center" wrapText="1"/>
      <protection locked="0"/>
    </xf>
    <xf numFmtId="3" fontId="5" fillId="0" borderId="31" xfId="11" applyNumberFormat="1" applyFont="1" applyBorder="1" applyAlignment="1">
      <alignment horizontal="center" vertical="center" wrapText="1"/>
    </xf>
    <xf numFmtId="164" fontId="15" fillId="0" borderId="31" xfId="11" applyNumberFormat="1" applyFont="1" applyBorder="1" applyAlignment="1">
      <alignment horizontal="center" vertical="center" wrapText="1"/>
    </xf>
    <xf numFmtId="0" fontId="12" fillId="0" borderId="0" xfId="11" applyFont="1" applyAlignment="1">
      <alignment horizontal="left" vertical="center" wrapText="1"/>
    </xf>
    <xf numFmtId="165" fontId="12" fillId="0" borderId="0" xfId="11" applyNumberFormat="1" applyFont="1" applyAlignment="1">
      <alignment horizontal="center" vertical="center"/>
    </xf>
    <xf numFmtId="164" fontId="12" fillId="0" borderId="0" xfId="11" applyNumberFormat="1" applyFont="1" applyAlignment="1">
      <alignment horizontal="center" vertical="center" wrapText="1"/>
    </xf>
    <xf numFmtId="3" fontId="9" fillId="0" borderId="0" xfId="11" applyNumberFormat="1" applyFont="1" applyAlignment="1">
      <alignment horizontal="center" vertical="center" wrapText="1"/>
    </xf>
    <xf numFmtId="164" fontId="12" fillId="0" borderId="34" xfId="11" applyNumberFormat="1" applyFont="1" applyBorder="1" applyAlignment="1">
      <alignment horizontal="center" vertical="center" wrapText="1"/>
    </xf>
    <xf numFmtId="3" fontId="19" fillId="0" borderId="31" xfId="11" applyNumberFormat="1" applyFont="1" applyBorder="1" applyAlignment="1">
      <alignment horizontal="center" vertical="center" wrapText="1"/>
    </xf>
    <xf numFmtId="0" fontId="12" fillId="0" borderId="0" xfId="11" applyFont="1" applyAlignment="1">
      <alignment horizontal="left" vertical="center"/>
    </xf>
    <xf numFmtId="44" fontId="12" fillId="0" borderId="0" xfId="11" applyNumberFormat="1" applyFont="1" applyAlignment="1">
      <alignment horizontal="center" vertical="center"/>
    </xf>
    <xf numFmtId="0" fontId="12" fillId="0" borderId="0" xfId="11" applyFont="1" applyAlignment="1">
      <alignment horizontal="center" vertical="center" wrapText="1"/>
    </xf>
    <xf numFmtId="0" fontId="14" fillId="0" borderId="31" xfId="11" applyFont="1" applyBorder="1" applyAlignment="1">
      <alignment horizontal="center" vertical="center" wrapText="1"/>
    </xf>
    <xf numFmtId="44" fontId="16" fillId="0" borderId="0" xfId="11" applyNumberFormat="1" applyFont="1" applyAlignment="1">
      <alignment horizontal="center" vertical="center"/>
    </xf>
    <xf numFmtId="0" fontId="8" fillId="0" borderId="0" xfId="1" applyFont="1" applyAlignment="1">
      <alignment horizontal="center" vertical="center" wrapText="1"/>
    </xf>
    <xf numFmtId="0" fontId="5" fillId="0" borderId="31" xfId="1" applyFont="1" applyBorder="1" applyAlignment="1">
      <alignment vertical="center"/>
    </xf>
    <xf numFmtId="0" fontId="5" fillId="3" borderId="31" xfId="1" applyFont="1" applyFill="1" applyBorder="1" applyAlignment="1" applyProtection="1">
      <alignment horizontal="center" vertical="center" wrapText="1"/>
      <protection locked="0"/>
    </xf>
    <xf numFmtId="164" fontId="21" fillId="8" borderId="31" xfId="11" applyNumberFormat="1" applyFont="1" applyFill="1" applyBorder="1" applyAlignment="1" applyProtection="1">
      <alignment horizontal="center" vertical="center" wrapText="1"/>
      <protection locked="0"/>
    </xf>
    <xf numFmtId="3" fontId="5" fillId="0" borderId="31" xfId="1" applyNumberFormat="1" applyFont="1" applyBorder="1" applyAlignment="1">
      <alignment horizontal="center" vertical="center"/>
    </xf>
    <xf numFmtId="0" fontId="5" fillId="0" borderId="31" xfId="1" applyFont="1" applyBorder="1" applyAlignment="1">
      <alignment vertical="center" wrapText="1"/>
    </xf>
    <xf numFmtId="0" fontId="5" fillId="0" borderId="31" xfId="14" applyFont="1" applyBorder="1"/>
    <xf numFmtId="0" fontId="9" fillId="0" borderId="0" xfId="1" applyFont="1" applyAlignment="1">
      <alignment vertical="center" wrapText="1"/>
    </xf>
    <xf numFmtId="0" fontId="9" fillId="0" borderId="0" xfId="1" applyFont="1" applyAlignment="1">
      <alignment horizontal="center" vertical="center" wrapText="1"/>
    </xf>
    <xf numFmtId="0" fontId="9" fillId="0" borderId="0" xfId="1" applyFont="1" applyAlignment="1">
      <alignment horizontal="left" vertical="center"/>
    </xf>
    <xf numFmtId="164" fontId="14" fillId="5" borderId="31" xfId="11" applyNumberFormat="1" applyFont="1" applyFill="1" applyBorder="1" applyAlignment="1">
      <alignment horizontal="center" vertical="center" wrapText="1"/>
    </xf>
    <xf numFmtId="164" fontId="14" fillId="0" borderId="34" xfId="11" applyNumberFormat="1" applyFont="1" applyBorder="1" applyAlignment="1">
      <alignment horizontal="center" vertical="center" wrapText="1"/>
    </xf>
    <xf numFmtId="0" fontId="9" fillId="0" borderId="32" xfId="1" applyFont="1" applyBorder="1" applyAlignment="1">
      <alignment horizontal="center" vertical="center"/>
    </xf>
    <xf numFmtId="0" fontId="9" fillId="0" borderId="23" xfId="1" applyFont="1" applyBorder="1" applyAlignment="1">
      <alignment vertical="center"/>
    </xf>
    <xf numFmtId="0" fontId="9" fillId="0" borderId="23" xfId="1" applyFont="1" applyBorder="1" applyAlignment="1">
      <alignment horizontal="center" vertical="center"/>
    </xf>
    <xf numFmtId="0" fontId="9" fillId="0" borderId="33" xfId="1" applyFont="1" applyBorder="1" applyAlignment="1">
      <alignment horizontal="center" vertical="center"/>
    </xf>
    <xf numFmtId="0" fontId="6" fillId="0" borderId="1" xfId="0" applyFont="1" applyBorder="1" applyAlignment="1">
      <alignment horizontal="center" vertical="center" wrapText="1"/>
    </xf>
    <xf numFmtId="0" fontId="6" fillId="0" borderId="0" xfId="0" applyFont="1" applyAlignment="1">
      <alignment horizontal="center" vertical="center" wrapText="1"/>
    </xf>
    <xf numFmtId="0" fontId="6" fillId="0" borderId="2" xfId="0" applyFont="1" applyBorder="1" applyAlignment="1">
      <alignment horizontal="center" vertical="center" wrapText="1"/>
    </xf>
    <xf numFmtId="0" fontId="5" fillId="0" borderId="0" xfId="0" applyFont="1" applyAlignment="1">
      <alignment horizontal="left" vertical="center" wrapText="1"/>
    </xf>
    <xf numFmtId="0" fontId="5" fillId="0" borderId="2" xfId="0" applyFont="1" applyBorder="1" applyAlignment="1">
      <alignment horizontal="left" vertical="center" wrapText="1"/>
    </xf>
    <xf numFmtId="0" fontId="24" fillId="0" borderId="0" xfId="0" applyFont="1" applyAlignment="1">
      <alignment horizontal="left" vertical="center"/>
    </xf>
    <xf numFmtId="0" fontId="13" fillId="2" borderId="32" xfId="1" applyFont="1" applyFill="1" applyBorder="1" applyAlignment="1">
      <alignment horizontal="right" vertical="center" wrapText="1"/>
    </xf>
    <xf numFmtId="0" fontId="13" fillId="2" borderId="33" xfId="1" applyFont="1" applyFill="1" applyBorder="1" applyAlignment="1">
      <alignment horizontal="right" vertical="center" wrapText="1"/>
    </xf>
    <xf numFmtId="0" fontId="6" fillId="3" borderId="32" xfId="1" applyFont="1" applyFill="1" applyBorder="1" applyAlignment="1" applyProtection="1">
      <alignment horizontal="center" vertical="center" wrapText="1"/>
      <protection locked="0"/>
    </xf>
    <xf numFmtId="0" fontId="6" fillId="3" borderId="33" xfId="1" applyFont="1" applyFill="1" applyBorder="1" applyAlignment="1" applyProtection="1">
      <alignment horizontal="center" vertical="center" wrapText="1"/>
      <protection locked="0"/>
    </xf>
    <xf numFmtId="0" fontId="13" fillId="2" borderId="32" xfId="1" applyFont="1" applyFill="1" applyBorder="1" applyAlignment="1">
      <alignment horizontal="left" vertical="center" wrapText="1"/>
    </xf>
    <xf numFmtId="0" fontId="13" fillId="2" borderId="33" xfId="1" applyFont="1" applyFill="1" applyBorder="1" applyAlignment="1">
      <alignment horizontal="left" vertical="center" wrapText="1"/>
    </xf>
    <xf numFmtId="0" fontId="18" fillId="2" borderId="31" xfId="1" applyFont="1" applyFill="1" applyBorder="1" applyAlignment="1">
      <alignment horizontal="left" vertical="center" wrapText="1"/>
    </xf>
    <xf numFmtId="0" fontId="5" fillId="0" borderId="31" xfId="0" applyFont="1" applyBorder="1" applyAlignment="1">
      <alignment horizontal="center" vertical="center" wrapText="1"/>
    </xf>
    <xf numFmtId="2" fontId="5" fillId="0" borderId="35" xfId="0" applyNumberFormat="1" applyFont="1" applyBorder="1" applyAlignment="1">
      <alignment horizontal="center" vertical="center" wrapText="1"/>
    </xf>
    <xf numFmtId="2" fontId="5" fillId="0" borderId="20" xfId="0" applyNumberFormat="1" applyFont="1" applyBorder="1" applyAlignment="1">
      <alignment horizontal="center" vertical="center" wrapText="1"/>
    </xf>
    <xf numFmtId="2" fontId="5" fillId="0" borderId="21" xfId="0" applyNumberFormat="1" applyFont="1" applyBorder="1" applyAlignment="1">
      <alignment horizontal="center" vertical="center" wrapText="1"/>
    </xf>
    <xf numFmtId="0" fontId="8" fillId="2" borderId="31" xfId="0" applyFont="1" applyFill="1" applyBorder="1" applyAlignment="1">
      <alignment horizontal="left" vertical="center" wrapText="1"/>
    </xf>
    <xf numFmtId="0" fontId="8" fillId="2" borderId="31" xfId="1" applyFont="1" applyFill="1" applyBorder="1" applyAlignment="1">
      <alignment horizontal="center" vertical="center" wrapText="1"/>
    </xf>
    <xf numFmtId="0" fontId="18" fillId="2" borderId="31" xfId="1" applyFont="1" applyFill="1" applyBorder="1" applyAlignment="1">
      <alignment horizontal="center" vertical="center" wrapText="1"/>
    </xf>
    <xf numFmtId="166" fontId="5" fillId="0" borderId="31" xfId="0" applyNumberFormat="1" applyFont="1" applyBorder="1" applyAlignment="1">
      <alignment horizontal="center" vertical="center" wrapText="1"/>
    </xf>
    <xf numFmtId="0" fontId="15" fillId="0" borderId="31" xfId="11" applyFont="1" applyBorder="1" applyAlignment="1">
      <alignment horizontal="left" vertical="center" wrapText="1"/>
    </xf>
    <xf numFmtId="0" fontId="15" fillId="0" borderId="31" xfId="11" applyFont="1" applyBorder="1" applyAlignment="1">
      <alignment horizontal="left" vertical="center"/>
    </xf>
    <xf numFmtId="0" fontId="5" fillId="0" borderId="31" xfId="11" applyFont="1" applyBorder="1" applyAlignment="1">
      <alignment horizontal="left" vertical="center" wrapText="1"/>
    </xf>
    <xf numFmtId="0" fontId="8" fillId="2" borderId="32" xfId="1" applyFont="1" applyFill="1" applyBorder="1" applyAlignment="1">
      <alignment horizontal="left" vertical="center" wrapText="1"/>
    </xf>
    <xf numFmtId="0" fontId="8" fillId="2" borderId="36" xfId="1" applyFont="1" applyFill="1" applyBorder="1" applyAlignment="1">
      <alignment horizontal="left" vertical="center" wrapText="1"/>
    </xf>
    <xf numFmtId="0" fontId="8" fillId="2" borderId="33" xfId="1" applyFont="1" applyFill="1" applyBorder="1" applyAlignment="1">
      <alignment horizontal="left" vertical="center" wrapText="1"/>
    </xf>
    <xf numFmtId="0" fontId="8" fillId="2" borderId="31" xfId="1" applyFont="1" applyFill="1" applyBorder="1" applyAlignment="1">
      <alignment horizontal="left" vertical="center" wrapText="1"/>
    </xf>
    <xf numFmtId="0" fontId="19" fillId="6" borderId="31" xfId="10" applyFont="1" applyFill="1" applyBorder="1" applyAlignment="1">
      <alignment horizontal="left" vertical="center" wrapText="1"/>
    </xf>
    <xf numFmtId="0" fontId="18" fillId="2" borderId="32" xfId="1" applyFont="1" applyFill="1" applyBorder="1" applyAlignment="1">
      <alignment horizontal="left" vertical="center" wrapText="1"/>
    </xf>
    <xf numFmtId="0" fontId="18" fillId="2" borderId="36" xfId="1" applyFont="1" applyFill="1" applyBorder="1" applyAlignment="1">
      <alignment horizontal="left" vertical="center" wrapText="1"/>
    </xf>
    <xf numFmtId="0" fontId="18" fillId="2" borderId="33" xfId="1" applyFont="1" applyFill="1" applyBorder="1" applyAlignment="1">
      <alignment horizontal="left" vertical="center" wrapText="1"/>
    </xf>
    <xf numFmtId="0" fontId="6" fillId="3" borderId="31" xfId="1" applyFont="1" applyFill="1" applyBorder="1" applyAlignment="1" applyProtection="1">
      <alignment horizontal="center" vertical="center" wrapText="1"/>
      <protection locked="0"/>
    </xf>
    <xf numFmtId="0" fontId="17" fillId="2" borderId="31" xfId="1" applyFont="1" applyFill="1" applyBorder="1" applyAlignment="1">
      <alignment horizontal="left" vertical="center" wrapText="1"/>
    </xf>
    <xf numFmtId="0" fontId="20" fillId="6" borderId="31" xfId="10" applyFont="1" applyFill="1" applyBorder="1" applyAlignment="1">
      <alignment horizontal="left" vertical="center" wrapText="1"/>
    </xf>
    <xf numFmtId="0" fontId="5" fillId="0" borderId="31" xfId="11" applyFont="1" applyBorder="1" applyAlignment="1">
      <alignment horizontal="left" vertical="center"/>
    </xf>
    <xf numFmtId="0" fontId="15" fillId="0" borderId="6" xfId="11" applyFont="1" applyBorder="1" applyAlignment="1">
      <alignment horizontal="left" vertical="center" wrapText="1"/>
    </xf>
    <xf numFmtId="0" fontId="15" fillId="0" borderId="6" xfId="11" applyFont="1" applyBorder="1" applyAlignment="1">
      <alignment horizontal="left" vertical="center"/>
    </xf>
    <xf numFmtId="0" fontId="18" fillId="2" borderId="6" xfId="1" applyFont="1" applyFill="1" applyBorder="1" applyAlignment="1">
      <alignment horizontal="center" vertical="center" wrapText="1"/>
    </xf>
    <xf numFmtId="0" fontId="8" fillId="2" borderId="10" xfId="1" applyFont="1" applyFill="1" applyBorder="1" applyAlignment="1">
      <alignment horizontal="left" vertical="center" wrapText="1"/>
    </xf>
    <xf numFmtId="0" fontId="8" fillId="2" borderId="11" xfId="1" applyFont="1" applyFill="1" applyBorder="1" applyAlignment="1">
      <alignment horizontal="left" vertical="center" wrapText="1"/>
    </xf>
    <xf numFmtId="0" fontId="8" fillId="2" borderId="12" xfId="1" applyFont="1" applyFill="1" applyBorder="1" applyAlignment="1">
      <alignment horizontal="left" vertical="center" wrapText="1"/>
    </xf>
    <xf numFmtId="0" fontId="8" fillId="2" borderId="6" xfId="1" applyFont="1" applyFill="1" applyBorder="1" applyAlignment="1">
      <alignment horizontal="left" vertical="center" wrapText="1"/>
    </xf>
    <xf numFmtId="0" fontId="18" fillId="2" borderId="10" xfId="1" applyFont="1" applyFill="1" applyBorder="1" applyAlignment="1">
      <alignment horizontal="left" vertical="center" wrapText="1"/>
    </xf>
    <xf numFmtId="0" fontId="18" fillId="2" borderId="11" xfId="1" applyFont="1" applyFill="1" applyBorder="1" applyAlignment="1">
      <alignment horizontal="left" vertical="center" wrapText="1"/>
    </xf>
    <xf numFmtId="0" fontId="18" fillId="2" borderId="12" xfId="1" applyFont="1" applyFill="1" applyBorder="1" applyAlignment="1">
      <alignment horizontal="left" vertical="center" wrapText="1"/>
    </xf>
    <xf numFmtId="0" fontId="19" fillId="6" borderId="6" xfId="10" applyFont="1" applyFill="1" applyBorder="1" applyAlignment="1">
      <alignment horizontal="left" vertical="center" wrapText="1"/>
    </xf>
    <xf numFmtId="0" fontId="5" fillId="0" borderId="6" xfId="11" applyFont="1" applyBorder="1" applyAlignment="1">
      <alignment horizontal="left" vertical="center" wrapText="1"/>
    </xf>
    <xf numFmtId="0" fontId="19" fillId="9" borderId="24" xfId="1" applyFont="1" applyFill="1" applyBorder="1" applyAlignment="1">
      <alignment horizontal="center" vertical="center" wrapText="1"/>
    </xf>
    <xf numFmtId="0" fontId="13" fillId="2" borderId="29" xfId="1" applyFont="1" applyFill="1" applyBorder="1" applyAlignment="1">
      <alignment horizontal="right" vertical="center" wrapText="1"/>
    </xf>
    <xf numFmtId="0" fontId="13" fillId="2" borderId="30" xfId="1" applyFont="1" applyFill="1" applyBorder="1" applyAlignment="1">
      <alignment horizontal="right" vertical="center" wrapText="1"/>
    </xf>
    <xf numFmtId="0" fontId="13" fillId="2" borderId="25" xfId="1" applyFont="1" applyFill="1" applyBorder="1" applyAlignment="1">
      <alignment horizontal="right" vertical="center" wrapText="1"/>
    </xf>
    <xf numFmtId="0" fontId="13" fillId="2" borderId="26" xfId="1" applyFont="1" applyFill="1" applyBorder="1" applyAlignment="1">
      <alignment horizontal="right" vertical="center" wrapText="1"/>
    </xf>
    <xf numFmtId="0" fontId="13" fillId="2" borderId="28" xfId="1" applyFont="1" applyFill="1" applyBorder="1" applyAlignment="1">
      <alignment horizontal="left" vertical="center" wrapText="1"/>
    </xf>
    <xf numFmtId="0" fontId="13" fillId="2" borderId="29" xfId="1" applyFont="1" applyFill="1" applyBorder="1" applyAlignment="1">
      <alignment horizontal="left" vertical="center" wrapText="1"/>
    </xf>
    <xf numFmtId="0" fontId="8" fillId="2" borderId="6" xfId="1" applyFont="1" applyFill="1" applyBorder="1" applyAlignment="1" applyProtection="1">
      <alignment horizontal="center" vertical="center" wrapText="1"/>
      <protection locked="0"/>
    </xf>
    <xf numFmtId="0" fontId="18" fillId="2" borderId="6" xfId="1" applyFont="1" applyFill="1" applyBorder="1" applyAlignment="1">
      <alignment horizontal="left" vertical="center" wrapText="1"/>
    </xf>
  </cellXfs>
  <cellStyles count="15">
    <cellStyle name="Standaard" xfId="0" builtinId="0"/>
    <cellStyle name="Standaard 10" xfId="1" xr:uid="{00000000-0005-0000-0000-000001000000}"/>
    <cellStyle name="Standaard 11" xfId="10" xr:uid="{00000000-0005-0000-0000-000002000000}"/>
    <cellStyle name="Standaard 19" xfId="12" xr:uid="{00000000-0005-0000-0000-000003000000}"/>
    <cellStyle name="Standaard 2" xfId="14" xr:uid="{A40B5663-00F1-40AA-BC72-110E9B3FC7AC}"/>
    <cellStyle name="Standaard 27" xfId="8" xr:uid="{00000000-0005-0000-0000-000004000000}"/>
    <cellStyle name="Standaard 27 2" xfId="11" xr:uid="{00000000-0005-0000-0000-000005000000}"/>
    <cellStyle name="Standaard 57" xfId="13" xr:uid="{00000000-0005-0000-0000-000006000000}"/>
    <cellStyle name="Stijl 1" xfId="4" xr:uid="{00000000-0005-0000-0000-000007000000}"/>
    <cellStyle name="Stijl 2" xfId="5" xr:uid="{00000000-0005-0000-0000-000008000000}"/>
    <cellStyle name="Stijl 3" xfId="6" xr:uid="{00000000-0005-0000-0000-000009000000}"/>
    <cellStyle name="Stijl 4" xfId="7" xr:uid="{00000000-0005-0000-0000-00000A000000}"/>
    <cellStyle name="Valuta" xfId="9" builtinId="4"/>
    <cellStyle name="Valuta 2 2 2" xfId="3" xr:uid="{00000000-0005-0000-0000-00000C000000}"/>
    <cellStyle name="Valuta 3" xfId="2" xr:uid="{00000000-0005-0000-0000-00000D000000}"/>
  </cellStyles>
  <dxfs count="3">
    <dxf>
      <fill>
        <patternFill patternType="lightTrellis">
          <bgColor rgb="FFFF0000"/>
        </patternFill>
      </fill>
    </dxf>
    <dxf>
      <font>
        <color rgb="FFFF0000"/>
      </font>
      <fill>
        <patternFill patternType="lightGrid"/>
      </fill>
    </dxf>
    <dxf>
      <font>
        <color rgb="FFFF0000"/>
      </font>
      <fill>
        <patternFill patternType="lightGrid"/>
      </fill>
    </dxf>
  </dxfs>
  <tableStyles count="0" defaultTableStyle="TableStyleMedium2" defaultPivotStyle="PivotStyleLight16"/>
  <colors>
    <mruColors>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144780</xdr:colOff>
      <xdr:row>1</xdr:row>
      <xdr:rowOff>144780</xdr:rowOff>
    </xdr:from>
    <xdr:to>
      <xdr:col>8</xdr:col>
      <xdr:colOff>7621</xdr:colOff>
      <xdr:row>1</xdr:row>
      <xdr:rowOff>1203960</xdr:rowOff>
    </xdr:to>
    <xdr:pic>
      <xdr:nvPicPr>
        <xdr:cNvPr id="10" name="Afbeelding 9" descr="Afbeeldingsresultaat voor logo gemeente katwijk">
          <a:extLst>
            <a:ext uri="{FF2B5EF4-FFF2-40B4-BE49-F238E27FC236}">
              <a16:creationId xmlns:a16="http://schemas.microsoft.com/office/drawing/2014/main" id="{00000000-0008-0000-0000-00000A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27760" y="541020"/>
          <a:ext cx="4472941" cy="105918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pageSetUpPr fitToPage="1"/>
  </sheetPr>
  <dimension ref="B1:I25"/>
  <sheetViews>
    <sheetView showGridLines="0" view="pageBreakPreview" topLeftCell="A4" zoomScaleNormal="100" zoomScaleSheetLayoutView="100" workbookViewId="0">
      <selection activeCell="D9" sqref="D9:I9"/>
    </sheetView>
  </sheetViews>
  <sheetFormatPr defaultColWidth="9.140625" defaultRowHeight="13.5" x14ac:dyDescent="0.25"/>
  <cols>
    <col min="1" max="1" width="3.7109375" style="1" customWidth="1"/>
    <col min="2" max="2" width="5.28515625" style="1" customWidth="1"/>
    <col min="3" max="3" width="9.42578125" style="1" bestFit="1" customWidth="1"/>
    <col min="4" max="8" width="13.42578125" style="1" customWidth="1"/>
    <col min="9" max="9" width="11.140625" style="1" customWidth="1"/>
    <col min="10" max="10" width="9.140625" style="1"/>
    <col min="11" max="11" width="98.140625" style="1" bestFit="1" customWidth="1"/>
    <col min="12" max="16384" width="9.140625" style="1"/>
  </cols>
  <sheetData>
    <row r="1" spans="2:9" ht="31.5" customHeight="1" x14ac:dyDescent="0.25"/>
    <row r="2" spans="2:9" ht="108.75" customHeight="1" x14ac:dyDescent="0.25">
      <c r="B2" s="17"/>
      <c r="C2" s="18"/>
      <c r="D2" s="18"/>
      <c r="E2" s="18"/>
      <c r="F2" s="18"/>
      <c r="G2" s="18"/>
      <c r="H2" s="18"/>
      <c r="I2" s="19"/>
    </row>
    <row r="3" spans="2:9" ht="40.5" customHeight="1" x14ac:dyDescent="0.25">
      <c r="B3" s="2"/>
      <c r="I3" s="3"/>
    </row>
    <row r="4" spans="2:9" ht="92.25" customHeight="1" x14ac:dyDescent="0.25">
      <c r="B4" s="176" t="s">
        <v>227</v>
      </c>
      <c r="C4" s="177"/>
      <c r="D4" s="177"/>
      <c r="E4" s="177"/>
      <c r="F4" s="177"/>
      <c r="G4" s="177"/>
      <c r="H4" s="177"/>
      <c r="I4" s="178"/>
    </row>
    <row r="5" spans="2:9" ht="92.25" customHeight="1" x14ac:dyDescent="0.25">
      <c r="B5" s="12"/>
      <c r="C5" s="13"/>
      <c r="D5" s="13"/>
      <c r="E5" s="13"/>
      <c r="F5" s="13"/>
      <c r="G5" s="13"/>
      <c r="H5" s="13"/>
      <c r="I5" s="14"/>
    </row>
    <row r="6" spans="2:9" ht="17.25" customHeight="1" x14ac:dyDescent="0.25">
      <c r="B6" s="4"/>
      <c r="C6" s="181" t="s">
        <v>0</v>
      </c>
      <c r="D6" s="181"/>
      <c r="E6" s="5"/>
      <c r="F6" s="5"/>
      <c r="G6" s="5"/>
      <c r="H6" s="5"/>
      <c r="I6" s="6"/>
    </row>
    <row r="7" spans="2:9" ht="33.75" customHeight="1" x14ac:dyDescent="0.25">
      <c r="B7" s="4"/>
      <c r="C7" s="20" t="s">
        <v>1</v>
      </c>
      <c r="D7" s="179" t="s">
        <v>228</v>
      </c>
      <c r="E7" s="179"/>
      <c r="F7" s="179"/>
      <c r="G7" s="179"/>
      <c r="H7" s="179"/>
      <c r="I7" s="180"/>
    </row>
    <row r="8" spans="2:9" ht="30" customHeight="1" x14ac:dyDescent="0.25">
      <c r="B8" s="4"/>
      <c r="C8" s="20" t="s">
        <v>2</v>
      </c>
      <c r="D8" s="179" t="s">
        <v>229</v>
      </c>
      <c r="E8" s="179"/>
      <c r="F8" s="179"/>
      <c r="G8" s="179"/>
      <c r="H8" s="179"/>
      <c r="I8" s="180"/>
    </row>
    <row r="9" spans="2:9" ht="30" customHeight="1" x14ac:dyDescent="0.25">
      <c r="B9" s="4"/>
      <c r="C9" s="20" t="s">
        <v>199</v>
      </c>
      <c r="D9" s="179" t="s">
        <v>230</v>
      </c>
      <c r="E9" s="179"/>
      <c r="F9" s="179"/>
      <c r="G9" s="179"/>
      <c r="H9" s="179"/>
      <c r="I9" s="180"/>
    </row>
    <row r="10" spans="2:9" ht="16.5" customHeight="1" x14ac:dyDescent="0.25">
      <c r="B10" s="4"/>
      <c r="E10" s="5"/>
      <c r="F10" s="5"/>
      <c r="G10" s="5"/>
      <c r="H10" s="5"/>
      <c r="I10" s="6"/>
    </row>
    <row r="11" spans="2:9" ht="16.5" customHeight="1" x14ac:dyDescent="0.3">
      <c r="B11" s="4"/>
      <c r="D11" s="7"/>
      <c r="E11" s="5"/>
      <c r="F11" s="5"/>
      <c r="G11" s="5"/>
      <c r="H11" s="5"/>
      <c r="I11" s="6"/>
    </row>
    <row r="12" spans="2:9" ht="16.5" customHeight="1" x14ac:dyDescent="0.3">
      <c r="B12" s="4"/>
      <c r="D12" s="7"/>
      <c r="E12" s="5"/>
      <c r="F12" s="5"/>
      <c r="G12" s="5"/>
      <c r="H12" s="5"/>
      <c r="I12" s="6"/>
    </row>
    <row r="13" spans="2:9" ht="16.5" customHeight="1" x14ac:dyDescent="0.3">
      <c r="B13" s="4"/>
      <c r="D13" s="7"/>
      <c r="E13" s="5"/>
      <c r="F13" s="5"/>
      <c r="G13" s="5"/>
      <c r="H13" s="5"/>
      <c r="I13" s="6"/>
    </row>
    <row r="14" spans="2:9" ht="16.5" customHeight="1" x14ac:dyDescent="0.3">
      <c r="B14" s="4"/>
      <c r="D14" s="7"/>
      <c r="E14" s="5"/>
      <c r="F14" s="5"/>
      <c r="G14" s="5"/>
      <c r="H14" s="5"/>
      <c r="I14" s="6"/>
    </row>
    <row r="15" spans="2:9" ht="16.5" customHeight="1" x14ac:dyDescent="0.3">
      <c r="B15" s="4"/>
      <c r="D15" s="7"/>
      <c r="E15" s="5"/>
      <c r="F15" s="5"/>
      <c r="G15" s="5"/>
      <c r="H15" s="5"/>
      <c r="I15" s="6"/>
    </row>
    <row r="16" spans="2:9" ht="16.5" customHeight="1" x14ac:dyDescent="0.3">
      <c r="B16" s="4"/>
      <c r="D16" s="7"/>
      <c r="E16" s="5"/>
      <c r="F16" s="5"/>
      <c r="G16" s="5"/>
      <c r="H16" s="5"/>
      <c r="I16" s="6"/>
    </row>
    <row r="17" spans="2:9" ht="16.5" customHeight="1" x14ac:dyDescent="0.3">
      <c r="B17" s="4"/>
      <c r="D17" s="7"/>
      <c r="E17" s="5"/>
      <c r="F17" s="5"/>
      <c r="G17" s="5"/>
      <c r="H17" s="5"/>
      <c r="I17" s="6"/>
    </row>
    <row r="18" spans="2:9" ht="16.5" customHeight="1" x14ac:dyDescent="0.3">
      <c r="B18" s="4"/>
      <c r="D18" s="7"/>
      <c r="E18" s="5"/>
      <c r="F18" s="5"/>
      <c r="G18" s="5"/>
      <c r="H18" s="5"/>
      <c r="I18" s="6"/>
    </row>
    <row r="19" spans="2:9" ht="16.5" customHeight="1" x14ac:dyDescent="0.3">
      <c r="B19" s="4"/>
      <c r="D19" s="7"/>
      <c r="E19" s="5"/>
      <c r="F19" s="5"/>
      <c r="G19" s="5"/>
      <c r="H19" s="5"/>
      <c r="I19" s="6"/>
    </row>
    <row r="20" spans="2:9" ht="16.5" customHeight="1" x14ac:dyDescent="0.3">
      <c r="B20" s="4"/>
      <c r="D20" s="7"/>
      <c r="E20" s="5"/>
      <c r="F20" s="5"/>
      <c r="G20" s="5"/>
      <c r="H20" s="5"/>
      <c r="I20" s="6"/>
    </row>
    <row r="21" spans="2:9" ht="16.5" customHeight="1" x14ac:dyDescent="0.3">
      <c r="B21" s="4"/>
      <c r="D21" s="7"/>
      <c r="E21" s="5"/>
      <c r="F21" s="5"/>
      <c r="G21" s="5"/>
      <c r="H21" s="5"/>
      <c r="I21" s="6"/>
    </row>
    <row r="22" spans="2:9" ht="16.5" customHeight="1" x14ac:dyDescent="0.3">
      <c r="B22" s="4"/>
      <c r="D22" s="7"/>
      <c r="E22" s="5"/>
      <c r="F22" s="5"/>
      <c r="G22" s="5"/>
      <c r="H22" s="5"/>
      <c r="I22" s="6"/>
    </row>
    <row r="23" spans="2:9" ht="16.5" customHeight="1" x14ac:dyDescent="0.3">
      <c r="B23" s="4"/>
      <c r="D23" s="7"/>
      <c r="E23" s="5"/>
      <c r="F23" s="5"/>
      <c r="G23" s="5"/>
      <c r="H23" s="5"/>
      <c r="I23" s="6"/>
    </row>
    <row r="24" spans="2:9" ht="16.5" customHeight="1" x14ac:dyDescent="0.3">
      <c r="B24" s="4"/>
      <c r="D24" s="7"/>
      <c r="E24" s="5"/>
      <c r="F24" s="5"/>
      <c r="G24" s="5"/>
      <c r="H24" s="5"/>
      <c r="I24" s="6"/>
    </row>
    <row r="25" spans="2:9" ht="16.5" customHeight="1" x14ac:dyDescent="0.25">
      <c r="B25" s="8"/>
      <c r="C25" s="9"/>
      <c r="D25" s="9"/>
      <c r="E25" s="9"/>
      <c r="F25" s="9"/>
      <c r="G25" s="9"/>
      <c r="H25" s="9"/>
      <c r="I25" s="10"/>
    </row>
  </sheetData>
  <sheetProtection algorithmName="SHA-512" hashValue="nXYvl0O1t5jZ7NlboRKtiJXBCDQveNV8ehxpDZ5nWhT5/I2ufFXEbYEBmB6DaCi9hCkU5aLosILvhQ5mH5zgjQ==" saltValue="ObcoRgoqw86gqqaIXnKu6A==" spinCount="100000" sheet="1" objects="1" scenarios="1"/>
  <mergeCells count="5">
    <mergeCell ref="B4:I4"/>
    <mergeCell ref="D7:I7"/>
    <mergeCell ref="D8:I8"/>
    <mergeCell ref="C6:D6"/>
    <mergeCell ref="D9:I9"/>
  </mergeCells>
  <printOptions horizontalCentered="1"/>
  <pageMargins left="0.70866141732283472" right="0.70866141732283472" top="0.47244094488188981" bottom="0.43307086614173229" header="0.31496062992125984" footer="0.31496062992125984"/>
  <pageSetup paperSize="9" scale="8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2"/>
    <pageSetUpPr fitToPage="1"/>
  </sheetPr>
  <dimension ref="A1:G107"/>
  <sheetViews>
    <sheetView tabSelected="1" view="pageBreakPreview" zoomScaleNormal="85" zoomScaleSheetLayoutView="100" workbookViewId="0">
      <selection activeCell="B100" sqref="B100:G100"/>
    </sheetView>
  </sheetViews>
  <sheetFormatPr defaultColWidth="8.85546875" defaultRowHeight="12.75" x14ac:dyDescent="0.2"/>
  <cols>
    <col min="2" max="2" width="100.7109375" customWidth="1"/>
    <col min="3" max="3" width="30.7109375" customWidth="1"/>
    <col min="4" max="4" width="13.7109375" customWidth="1"/>
    <col min="5" max="5" width="15.7109375" customWidth="1"/>
    <col min="6" max="6" width="25.7109375" customWidth="1"/>
    <col min="7" max="7" width="44.42578125" style="15" customWidth="1"/>
  </cols>
  <sheetData>
    <row r="1" spans="1:7" ht="30" customHeight="1" x14ac:dyDescent="0.2">
      <c r="A1" s="186" t="s">
        <v>137</v>
      </c>
      <c r="B1" s="187"/>
      <c r="C1" s="182" t="s">
        <v>207</v>
      </c>
      <c r="D1" s="183"/>
      <c r="E1" s="184" t="s">
        <v>208</v>
      </c>
      <c r="F1" s="185"/>
      <c r="G1" s="83"/>
    </row>
    <row r="2" spans="1:7" ht="30" customHeight="1" x14ac:dyDescent="0.2">
      <c r="A2" s="188" t="s">
        <v>138</v>
      </c>
      <c r="B2" s="188"/>
      <c r="C2" s="188"/>
      <c r="D2" s="188"/>
      <c r="E2" s="188"/>
      <c r="F2" s="188"/>
      <c r="G2" s="30"/>
    </row>
    <row r="3" spans="1:7" s="11" customFormat="1" ht="18" customHeight="1" x14ac:dyDescent="0.2">
      <c r="A3" s="84" t="s">
        <v>3</v>
      </c>
      <c r="B3" s="85" t="s">
        <v>4</v>
      </c>
      <c r="C3" s="84" t="s">
        <v>5</v>
      </c>
      <c r="D3" s="84" t="s">
        <v>6</v>
      </c>
      <c r="E3" s="84" t="s">
        <v>7</v>
      </c>
      <c r="F3" s="84" t="s">
        <v>8</v>
      </c>
      <c r="G3" s="33"/>
    </row>
    <row r="4" spans="1:7" s="11" customFormat="1" ht="14.25" x14ac:dyDescent="0.2">
      <c r="A4" s="86" t="s">
        <v>30</v>
      </c>
      <c r="B4" s="87" t="s">
        <v>125</v>
      </c>
      <c r="C4" s="88"/>
      <c r="D4" s="89">
        <v>2</v>
      </c>
      <c r="E4" s="86" t="s">
        <v>9</v>
      </c>
      <c r="F4" s="90">
        <f>D4*C4</f>
        <v>0</v>
      </c>
      <c r="G4" s="69"/>
    </row>
    <row r="5" spans="1:7" ht="13.5" x14ac:dyDescent="0.2">
      <c r="A5" s="86" t="s">
        <v>34</v>
      </c>
      <c r="B5" s="87" t="s">
        <v>128</v>
      </c>
      <c r="C5" s="88"/>
      <c r="D5" s="89">
        <v>12</v>
      </c>
      <c r="E5" s="86" t="s">
        <v>10</v>
      </c>
      <c r="F5" s="90">
        <f>D5*C5</f>
        <v>0</v>
      </c>
      <c r="G5" s="34"/>
    </row>
    <row r="6" spans="1:7" s="11" customFormat="1" ht="14.25" x14ac:dyDescent="0.2">
      <c r="A6" s="86" t="s">
        <v>37</v>
      </c>
      <c r="B6" s="87" t="s">
        <v>126</v>
      </c>
      <c r="C6" s="88"/>
      <c r="D6" s="89">
        <v>70</v>
      </c>
      <c r="E6" s="86" t="s">
        <v>9</v>
      </c>
      <c r="F6" s="90">
        <f t="shared" ref="F6:F22" si="0">D6*C6</f>
        <v>0</v>
      </c>
      <c r="G6" s="69"/>
    </row>
    <row r="7" spans="1:7" ht="27" x14ac:dyDescent="0.2">
      <c r="A7" s="86" t="s">
        <v>51</v>
      </c>
      <c r="B7" s="87" t="s">
        <v>236</v>
      </c>
      <c r="C7" s="88"/>
      <c r="D7" s="89">
        <v>24</v>
      </c>
      <c r="E7" s="86" t="s">
        <v>10</v>
      </c>
      <c r="F7" s="90">
        <f>D7*C7</f>
        <v>0</v>
      </c>
      <c r="G7" s="34"/>
    </row>
    <row r="8" spans="1:7" s="11" customFormat="1" ht="14.25" x14ac:dyDescent="0.2">
      <c r="A8" s="86" t="s">
        <v>53</v>
      </c>
      <c r="B8" s="87" t="s">
        <v>127</v>
      </c>
      <c r="C8" s="88"/>
      <c r="D8" s="89">
        <v>212</v>
      </c>
      <c r="E8" s="86" t="s">
        <v>9</v>
      </c>
      <c r="F8" s="90">
        <f t="shared" si="0"/>
        <v>0</v>
      </c>
      <c r="G8" s="33"/>
    </row>
    <row r="9" spans="1:7" ht="13.5" x14ac:dyDescent="0.2">
      <c r="A9" s="86" t="s">
        <v>55</v>
      </c>
      <c r="B9" s="87" t="s">
        <v>237</v>
      </c>
      <c r="C9" s="88"/>
      <c r="D9" s="89">
        <v>12</v>
      </c>
      <c r="E9" s="86" t="s">
        <v>10</v>
      </c>
      <c r="F9" s="90">
        <f>D9*C9</f>
        <v>0</v>
      </c>
      <c r="G9" s="34"/>
    </row>
    <row r="10" spans="1:7" ht="13.5" x14ac:dyDescent="0.2">
      <c r="A10" s="86" t="s">
        <v>57</v>
      </c>
      <c r="B10" s="87" t="s">
        <v>130</v>
      </c>
      <c r="C10" s="88"/>
      <c r="D10" s="89">
        <v>58</v>
      </c>
      <c r="E10" s="86" t="s">
        <v>9</v>
      </c>
      <c r="F10" s="90">
        <f t="shared" ref="F10:F11" si="1">D10*C10</f>
        <v>0</v>
      </c>
      <c r="G10" s="34"/>
    </row>
    <row r="11" spans="1:7" ht="27" x14ac:dyDescent="0.2">
      <c r="A11" s="86" t="s">
        <v>59</v>
      </c>
      <c r="B11" s="87" t="s">
        <v>238</v>
      </c>
      <c r="C11" s="88"/>
      <c r="D11" s="89">
        <v>24</v>
      </c>
      <c r="E11" s="86" t="s">
        <v>10</v>
      </c>
      <c r="F11" s="90">
        <f t="shared" si="1"/>
        <v>0</v>
      </c>
      <c r="G11" s="34"/>
    </row>
    <row r="12" spans="1:7" ht="13.5" x14ac:dyDescent="0.2">
      <c r="A12" s="86" t="s">
        <v>61</v>
      </c>
      <c r="B12" s="87" t="s">
        <v>131</v>
      </c>
      <c r="C12" s="88"/>
      <c r="D12" s="89">
        <v>234</v>
      </c>
      <c r="E12" s="86" t="s">
        <v>9</v>
      </c>
      <c r="F12" s="90">
        <f t="shared" si="0"/>
        <v>0</v>
      </c>
      <c r="G12" s="70"/>
    </row>
    <row r="13" spans="1:7" ht="27" x14ac:dyDescent="0.2">
      <c r="A13" s="86" t="s">
        <v>63</v>
      </c>
      <c r="B13" s="87" t="s">
        <v>239</v>
      </c>
      <c r="C13" s="88"/>
      <c r="D13" s="89">
        <v>24</v>
      </c>
      <c r="E13" s="86" t="s">
        <v>10</v>
      </c>
      <c r="F13" s="90">
        <f>D13*C13</f>
        <v>0</v>
      </c>
      <c r="G13" s="34"/>
    </row>
    <row r="14" spans="1:7" ht="13.5" x14ac:dyDescent="0.2">
      <c r="A14" s="86" t="s">
        <v>65</v>
      </c>
      <c r="B14" s="87" t="s">
        <v>132</v>
      </c>
      <c r="C14" s="88"/>
      <c r="D14" s="89">
        <v>37</v>
      </c>
      <c r="E14" s="86" t="s">
        <v>9</v>
      </c>
      <c r="F14" s="90">
        <f t="shared" si="0"/>
        <v>0</v>
      </c>
      <c r="G14" s="70"/>
    </row>
    <row r="15" spans="1:7" ht="27" x14ac:dyDescent="0.2">
      <c r="A15" s="86" t="s">
        <v>67</v>
      </c>
      <c r="B15" s="87" t="s">
        <v>240</v>
      </c>
      <c r="C15" s="88"/>
      <c r="D15" s="89">
        <v>24</v>
      </c>
      <c r="E15" s="86" t="s">
        <v>10</v>
      </c>
      <c r="F15" s="90">
        <f>D15*C15</f>
        <v>0</v>
      </c>
      <c r="G15" s="34"/>
    </row>
    <row r="16" spans="1:7" ht="13.5" x14ac:dyDescent="0.2">
      <c r="A16" s="86" t="s">
        <v>69</v>
      </c>
      <c r="B16" s="87" t="s">
        <v>133</v>
      </c>
      <c r="C16" s="88"/>
      <c r="D16" s="89">
        <v>100</v>
      </c>
      <c r="E16" s="86" t="s">
        <v>9</v>
      </c>
      <c r="F16" s="90">
        <f t="shared" si="0"/>
        <v>0</v>
      </c>
      <c r="G16" s="34"/>
    </row>
    <row r="17" spans="1:7" ht="27" x14ac:dyDescent="0.2">
      <c r="A17" s="86" t="s">
        <v>71</v>
      </c>
      <c r="B17" s="87" t="s">
        <v>241</v>
      </c>
      <c r="C17" s="88"/>
      <c r="D17" s="89">
        <v>24</v>
      </c>
      <c r="E17" s="86" t="s">
        <v>10</v>
      </c>
      <c r="F17" s="90">
        <f>D17*C17</f>
        <v>0</v>
      </c>
      <c r="G17" s="34"/>
    </row>
    <row r="18" spans="1:7" ht="13.5" x14ac:dyDescent="0.2">
      <c r="A18" s="86" t="s">
        <v>73</v>
      </c>
      <c r="B18" s="87" t="s">
        <v>134</v>
      </c>
      <c r="C18" s="88"/>
      <c r="D18" s="89">
        <v>145</v>
      </c>
      <c r="E18" s="86" t="s">
        <v>9</v>
      </c>
      <c r="F18" s="90">
        <f t="shared" si="0"/>
        <v>0</v>
      </c>
      <c r="G18" s="70"/>
    </row>
    <row r="19" spans="1:7" ht="27" x14ac:dyDescent="0.2">
      <c r="A19" s="86" t="s">
        <v>75</v>
      </c>
      <c r="B19" s="87" t="s">
        <v>242</v>
      </c>
      <c r="C19" s="88"/>
      <c r="D19" s="89">
        <v>24</v>
      </c>
      <c r="E19" s="86" t="s">
        <v>10</v>
      </c>
      <c r="F19" s="90">
        <f>D19*C19</f>
        <v>0</v>
      </c>
      <c r="G19" s="34"/>
    </row>
    <row r="20" spans="1:7" ht="13.5" x14ac:dyDescent="0.2">
      <c r="A20" s="86" t="s">
        <v>77</v>
      </c>
      <c r="B20" s="87" t="s">
        <v>135</v>
      </c>
      <c r="C20" s="88"/>
      <c r="D20" s="89">
        <v>5</v>
      </c>
      <c r="E20" s="86" t="s">
        <v>9</v>
      </c>
      <c r="F20" s="90">
        <f>D20*C20</f>
        <v>0</v>
      </c>
      <c r="G20" s="34"/>
    </row>
    <row r="21" spans="1:7" ht="27" x14ac:dyDescent="0.2">
      <c r="A21" s="86" t="s">
        <v>79</v>
      </c>
      <c r="B21" s="87" t="s">
        <v>187</v>
      </c>
      <c r="C21" s="88"/>
      <c r="D21" s="89">
        <v>12</v>
      </c>
      <c r="E21" s="86" t="s">
        <v>10</v>
      </c>
      <c r="F21" s="90">
        <f>D21*C21</f>
        <v>0</v>
      </c>
      <c r="G21" s="34"/>
    </row>
    <row r="22" spans="1:7" ht="13.5" x14ac:dyDescent="0.2">
      <c r="A22" s="86" t="s">
        <v>81</v>
      </c>
      <c r="B22" s="87" t="s">
        <v>136</v>
      </c>
      <c r="C22" s="88"/>
      <c r="D22" s="89">
        <v>20</v>
      </c>
      <c r="E22" s="86" t="s">
        <v>9</v>
      </c>
      <c r="F22" s="90">
        <f t="shared" si="0"/>
        <v>0</v>
      </c>
      <c r="G22" s="34"/>
    </row>
    <row r="23" spans="1:7" ht="27" x14ac:dyDescent="0.2">
      <c r="A23" s="86" t="s">
        <v>83</v>
      </c>
      <c r="B23" s="87" t="s">
        <v>186</v>
      </c>
      <c r="C23" s="88"/>
      <c r="D23" s="89">
        <v>12</v>
      </c>
      <c r="E23" s="86" t="s">
        <v>10</v>
      </c>
      <c r="F23" s="90">
        <f>D23*C23</f>
        <v>0</v>
      </c>
      <c r="G23" s="34"/>
    </row>
    <row r="24" spans="1:7" ht="27" x14ac:dyDescent="0.2">
      <c r="A24" s="86" t="s">
        <v>85</v>
      </c>
      <c r="B24" s="87" t="s">
        <v>243</v>
      </c>
      <c r="C24" s="88"/>
      <c r="D24" s="89">
        <v>60</v>
      </c>
      <c r="E24" s="86" t="s">
        <v>10</v>
      </c>
      <c r="F24" s="90">
        <f>D24*C24</f>
        <v>0</v>
      </c>
      <c r="G24" s="34"/>
    </row>
    <row r="25" spans="1:7" ht="48.75" customHeight="1" x14ac:dyDescent="0.2">
      <c r="A25" s="35"/>
      <c r="B25" s="11"/>
      <c r="C25" s="91" t="s">
        <v>11</v>
      </c>
      <c r="D25" s="92">
        <f>SUM(D4+D6+D8+D10+D12+D14+D16+D18+D20+D22)</f>
        <v>883</v>
      </c>
      <c r="E25" s="93" t="s">
        <v>12</v>
      </c>
      <c r="F25" s="94">
        <f>SUM(F4:F24)</f>
        <v>0</v>
      </c>
      <c r="G25" s="34"/>
    </row>
    <row r="26" spans="1:7" ht="22.5" customHeight="1" x14ac:dyDescent="0.2">
      <c r="A26" s="35"/>
      <c r="B26" s="11"/>
      <c r="C26" s="40"/>
      <c r="D26" s="41"/>
      <c r="E26" s="40"/>
      <c r="F26" s="40"/>
      <c r="G26" s="34"/>
    </row>
    <row r="27" spans="1:7" ht="30" customHeight="1" x14ac:dyDescent="0.2">
      <c r="A27" s="188" t="s">
        <v>139</v>
      </c>
      <c r="B27" s="188"/>
      <c r="C27" s="188"/>
      <c r="D27" s="188"/>
      <c r="E27" s="188"/>
      <c r="F27" s="188"/>
      <c r="G27" s="30"/>
    </row>
    <row r="28" spans="1:7" s="11" customFormat="1" ht="18" customHeight="1" x14ac:dyDescent="0.2">
      <c r="A28" s="84" t="s">
        <v>3</v>
      </c>
      <c r="B28" s="85" t="s">
        <v>4</v>
      </c>
      <c r="C28" s="84" t="s">
        <v>5</v>
      </c>
      <c r="D28" s="84" t="s">
        <v>6</v>
      </c>
      <c r="E28" s="84" t="s">
        <v>7</v>
      </c>
      <c r="F28" s="84" t="s">
        <v>8</v>
      </c>
      <c r="G28" s="33"/>
    </row>
    <row r="29" spans="1:7" ht="13.5" x14ac:dyDescent="0.2">
      <c r="A29" s="86" t="s">
        <v>87</v>
      </c>
      <c r="B29" s="87" t="s">
        <v>185</v>
      </c>
      <c r="C29" s="95"/>
      <c r="D29" s="96">
        <v>7.24</v>
      </c>
      <c r="E29" s="86" t="s">
        <v>13</v>
      </c>
      <c r="F29" s="90">
        <f>D29*C29</f>
        <v>0</v>
      </c>
      <c r="G29" s="34"/>
    </row>
    <row r="30" spans="1:7" ht="13.5" x14ac:dyDescent="0.2">
      <c r="A30" s="86" t="s">
        <v>89</v>
      </c>
      <c r="B30" s="87" t="s">
        <v>140</v>
      </c>
      <c r="C30" s="95"/>
      <c r="D30" s="96">
        <v>553.16</v>
      </c>
      <c r="E30" s="86" t="s">
        <v>13</v>
      </c>
      <c r="F30" s="90">
        <f t="shared" ref="F30" si="2">D30*C30</f>
        <v>0</v>
      </c>
      <c r="G30" s="71"/>
    </row>
    <row r="31" spans="1:7" ht="14.25" x14ac:dyDescent="0.2">
      <c r="A31" s="97" t="s">
        <v>91</v>
      </c>
      <c r="B31" s="98" t="s">
        <v>141</v>
      </c>
      <c r="C31" s="99"/>
      <c r="D31" s="100">
        <v>188.86</v>
      </c>
      <c r="E31" s="97" t="s">
        <v>13</v>
      </c>
      <c r="F31" s="101">
        <f>D31*C31</f>
        <v>0</v>
      </c>
      <c r="G31" s="71"/>
    </row>
    <row r="32" spans="1:7" ht="40.5" x14ac:dyDescent="0.2">
      <c r="A32" s="189" t="s">
        <v>92</v>
      </c>
      <c r="B32" s="104" t="s">
        <v>250</v>
      </c>
      <c r="C32" s="95"/>
      <c r="D32" s="190">
        <v>2134.5300000000002</v>
      </c>
      <c r="E32" s="86"/>
      <c r="F32" s="90"/>
      <c r="G32" s="71"/>
    </row>
    <row r="33" spans="1:7" ht="41.25" customHeight="1" x14ac:dyDescent="0.3">
      <c r="A33" s="189"/>
      <c r="B33" s="102" t="s">
        <v>231</v>
      </c>
      <c r="C33" s="103">
        <v>5</v>
      </c>
      <c r="D33" s="191"/>
      <c r="E33" s="86"/>
      <c r="F33" s="90"/>
      <c r="G33" s="72"/>
    </row>
    <row r="34" spans="1:7" ht="13.5" x14ac:dyDescent="0.2">
      <c r="A34" s="189"/>
      <c r="B34" s="87" t="s">
        <v>145</v>
      </c>
      <c r="C34" s="103">
        <f>C32+C33</f>
        <v>5</v>
      </c>
      <c r="D34" s="192"/>
      <c r="E34" s="86" t="s">
        <v>13</v>
      </c>
      <c r="F34" s="90">
        <f>D32*C34</f>
        <v>10672.650000000001</v>
      </c>
      <c r="G34" s="71"/>
    </row>
    <row r="35" spans="1:7" ht="40.5" x14ac:dyDescent="0.2">
      <c r="A35" s="189" t="s">
        <v>94</v>
      </c>
      <c r="B35" s="104" t="s">
        <v>248</v>
      </c>
      <c r="C35" s="95"/>
      <c r="D35" s="190">
        <v>252.2</v>
      </c>
      <c r="E35" s="86"/>
      <c r="F35" s="90"/>
      <c r="G35" s="71"/>
    </row>
    <row r="36" spans="1:7" ht="41.25" customHeight="1" x14ac:dyDescent="0.3">
      <c r="A36" s="189"/>
      <c r="B36" s="102" t="s">
        <v>231</v>
      </c>
      <c r="C36" s="103">
        <v>5</v>
      </c>
      <c r="D36" s="191"/>
      <c r="E36" s="86"/>
      <c r="F36" s="90"/>
      <c r="G36" s="72"/>
    </row>
    <row r="37" spans="1:7" ht="13.5" x14ac:dyDescent="0.2">
      <c r="A37" s="189"/>
      <c r="B37" s="87" t="s">
        <v>146</v>
      </c>
      <c r="C37" s="103">
        <f>C35+C36</f>
        <v>5</v>
      </c>
      <c r="D37" s="192"/>
      <c r="E37" s="86" t="s">
        <v>13</v>
      </c>
      <c r="F37" s="90">
        <f>D35*C37</f>
        <v>1261</v>
      </c>
      <c r="G37" s="71"/>
    </row>
    <row r="38" spans="1:7" ht="40.5" x14ac:dyDescent="0.2">
      <c r="A38" s="189" t="s">
        <v>95</v>
      </c>
      <c r="B38" s="104" t="s">
        <v>249</v>
      </c>
      <c r="C38" s="95"/>
      <c r="D38" s="190">
        <v>594.1</v>
      </c>
      <c r="E38" s="86"/>
      <c r="F38" s="90"/>
      <c r="G38" s="71"/>
    </row>
    <row r="39" spans="1:7" ht="27.75" x14ac:dyDescent="0.3">
      <c r="A39" s="189"/>
      <c r="B39" s="102" t="s">
        <v>232</v>
      </c>
      <c r="C39" s="103">
        <v>-120</v>
      </c>
      <c r="D39" s="191"/>
      <c r="E39" s="86"/>
      <c r="F39" s="90"/>
      <c r="G39" s="72"/>
    </row>
    <row r="40" spans="1:7" ht="13.5" x14ac:dyDescent="0.2">
      <c r="A40" s="189"/>
      <c r="B40" s="87" t="s">
        <v>147</v>
      </c>
      <c r="C40" s="103">
        <f>C38+C39</f>
        <v>-120</v>
      </c>
      <c r="D40" s="192"/>
      <c r="E40" s="86" t="s">
        <v>13</v>
      </c>
      <c r="F40" s="90">
        <f>D38*C40</f>
        <v>-71292</v>
      </c>
      <c r="G40" s="71"/>
    </row>
    <row r="41" spans="1:7" ht="27" x14ac:dyDescent="0.2">
      <c r="A41" s="189" t="s">
        <v>97</v>
      </c>
      <c r="B41" s="104" t="s">
        <v>246</v>
      </c>
      <c r="C41" s="95"/>
      <c r="D41" s="196">
        <v>613.79999999999995</v>
      </c>
      <c r="E41" s="189" t="s">
        <v>13</v>
      </c>
      <c r="F41" s="90"/>
      <c r="G41" s="71"/>
    </row>
    <row r="42" spans="1:7" ht="40.5" x14ac:dyDescent="0.25">
      <c r="A42" s="189"/>
      <c r="B42" s="102" t="s">
        <v>233</v>
      </c>
      <c r="C42" s="103">
        <v>-92.5</v>
      </c>
      <c r="D42" s="196"/>
      <c r="E42" s="189"/>
      <c r="F42" s="90"/>
      <c r="G42" s="71"/>
    </row>
    <row r="43" spans="1:7" ht="13.5" x14ac:dyDescent="0.2">
      <c r="A43" s="189"/>
      <c r="B43" s="87" t="s">
        <v>177</v>
      </c>
      <c r="C43" s="103">
        <f>C42+C41</f>
        <v>-92.5</v>
      </c>
      <c r="D43" s="196"/>
      <c r="E43" s="189"/>
      <c r="F43" s="90">
        <f>D41*C43</f>
        <v>-56776.499999999993</v>
      </c>
      <c r="G43" s="71"/>
    </row>
    <row r="44" spans="1:7" ht="13.5" x14ac:dyDescent="0.2">
      <c r="A44" s="86" t="s">
        <v>99</v>
      </c>
      <c r="B44" s="87" t="s">
        <v>142</v>
      </c>
      <c r="C44" s="95"/>
      <c r="D44" s="96">
        <v>23.1</v>
      </c>
      <c r="E44" s="86" t="s">
        <v>13</v>
      </c>
      <c r="F44" s="90">
        <f>D44*C44</f>
        <v>0</v>
      </c>
      <c r="G44" s="71"/>
    </row>
    <row r="45" spans="1:7" ht="13.5" x14ac:dyDescent="0.2">
      <c r="A45" s="86" t="s">
        <v>102</v>
      </c>
      <c r="B45" s="87" t="s">
        <v>143</v>
      </c>
      <c r="C45" s="95"/>
      <c r="D45" s="96">
        <v>89.48</v>
      </c>
      <c r="E45" s="86" t="s">
        <v>13</v>
      </c>
      <c r="F45" s="90">
        <f>D45*C45</f>
        <v>0</v>
      </c>
      <c r="G45" s="71"/>
    </row>
    <row r="46" spans="1:7" ht="37.5" customHeight="1" x14ac:dyDescent="0.2">
      <c r="A46" s="35"/>
      <c r="B46" s="11"/>
      <c r="C46" s="194" t="s">
        <v>182</v>
      </c>
      <c r="D46" s="194"/>
      <c r="E46" s="194"/>
      <c r="F46" s="94">
        <f>SUM(F29:F45)</f>
        <v>-116134.84999999999</v>
      </c>
      <c r="G46" s="34"/>
    </row>
    <row r="47" spans="1:7" ht="28.5" customHeight="1" x14ac:dyDescent="0.2">
      <c r="A47" s="35"/>
      <c r="B47" s="11"/>
      <c r="C47" s="105"/>
      <c r="D47" s="105"/>
      <c r="E47" s="105"/>
      <c r="F47" s="106"/>
      <c r="G47" s="34"/>
    </row>
    <row r="48" spans="1:7" ht="37.5" customHeight="1" x14ac:dyDescent="0.2">
      <c r="A48" s="35"/>
      <c r="B48" s="11"/>
      <c r="C48" s="195" t="s">
        <v>181</v>
      </c>
      <c r="D48" s="195"/>
      <c r="E48" s="195"/>
      <c r="F48" s="108">
        <f>F46+F25</f>
        <v>-116134.84999999999</v>
      </c>
      <c r="G48" s="34"/>
    </row>
    <row r="49" spans="1:7" ht="30" customHeight="1" x14ac:dyDescent="0.2">
      <c r="A49" s="35"/>
      <c r="B49" s="11"/>
      <c r="C49" s="40"/>
      <c r="D49" s="41"/>
      <c r="E49" s="40"/>
      <c r="F49" s="40"/>
      <c r="G49" s="34"/>
    </row>
    <row r="50" spans="1:7" ht="44.25" customHeight="1" x14ac:dyDescent="0.2">
      <c r="A50" s="193" t="s">
        <v>144</v>
      </c>
      <c r="B50" s="193"/>
      <c r="C50" s="109" t="s">
        <v>14</v>
      </c>
      <c r="D50" s="109" t="s">
        <v>15</v>
      </c>
      <c r="E50" s="109" t="s">
        <v>7</v>
      </c>
      <c r="F50" s="109" t="s">
        <v>16</v>
      </c>
      <c r="G50" s="110" t="s">
        <v>176</v>
      </c>
    </row>
    <row r="51" spans="1:7" ht="40.5" x14ac:dyDescent="0.2">
      <c r="A51" s="86" t="s">
        <v>104</v>
      </c>
      <c r="B51" s="87" t="s">
        <v>217</v>
      </c>
      <c r="C51" s="88"/>
      <c r="D51" s="86">
        <v>1</v>
      </c>
      <c r="E51" s="86" t="s">
        <v>17</v>
      </c>
      <c r="F51" s="90">
        <f>D51*C51</f>
        <v>0</v>
      </c>
      <c r="G51" s="111" t="s">
        <v>171</v>
      </c>
    </row>
    <row r="52" spans="1:7" ht="29.25" customHeight="1" x14ac:dyDescent="0.2">
      <c r="A52" s="86" t="s">
        <v>110</v>
      </c>
      <c r="B52" s="87" t="s">
        <v>180</v>
      </c>
      <c r="C52" s="88"/>
      <c r="D52" s="86">
        <v>1</v>
      </c>
      <c r="E52" s="86" t="s">
        <v>17</v>
      </c>
      <c r="F52" s="90">
        <f>D52*C52</f>
        <v>0</v>
      </c>
      <c r="G52" s="111" t="s">
        <v>171</v>
      </c>
    </row>
    <row r="53" spans="1:7" ht="14.25" x14ac:dyDescent="0.2">
      <c r="A53" s="112"/>
      <c r="B53" s="113"/>
      <c r="C53" s="114"/>
      <c r="D53" s="115"/>
      <c r="E53" s="115"/>
      <c r="F53" s="116"/>
      <c r="G53" s="117"/>
    </row>
    <row r="54" spans="1:7" s="16" customFormat="1" ht="14.25" customHeight="1" x14ac:dyDescent="0.2">
      <c r="A54" s="200" t="s">
        <v>179</v>
      </c>
      <c r="B54" s="201"/>
      <c r="C54" s="201"/>
      <c r="D54" s="201"/>
      <c r="E54" s="201"/>
      <c r="F54" s="201"/>
      <c r="G54" s="202"/>
    </row>
    <row r="55" spans="1:7" s="16" customFormat="1" ht="14.25" x14ac:dyDescent="0.2">
      <c r="A55" s="84" t="s">
        <v>19</v>
      </c>
      <c r="B55" s="118" t="s">
        <v>105</v>
      </c>
      <c r="C55" s="84" t="s">
        <v>47</v>
      </c>
      <c r="D55" s="84" t="s">
        <v>106</v>
      </c>
      <c r="E55" s="84" t="s">
        <v>107</v>
      </c>
      <c r="F55" s="84" t="s">
        <v>108</v>
      </c>
      <c r="G55" s="84" t="s">
        <v>109</v>
      </c>
    </row>
    <row r="56" spans="1:7" s="16" customFormat="1" ht="14.25" x14ac:dyDescent="0.2">
      <c r="A56" s="119" t="s">
        <v>111</v>
      </c>
      <c r="B56" s="120"/>
      <c r="C56" s="121"/>
      <c r="D56" s="121"/>
      <c r="E56" s="122"/>
      <c r="F56" s="122"/>
      <c r="G56" s="122"/>
    </row>
    <row r="57" spans="1:7" s="16" customFormat="1" ht="14.25" x14ac:dyDescent="0.2">
      <c r="A57" s="119" t="s">
        <v>112</v>
      </c>
      <c r="B57" s="120"/>
      <c r="C57" s="121"/>
      <c r="D57" s="121"/>
      <c r="E57" s="122"/>
      <c r="F57" s="122"/>
      <c r="G57" s="122"/>
    </row>
    <row r="58" spans="1:7" s="16" customFormat="1" ht="14.25" x14ac:dyDescent="0.2">
      <c r="A58" s="119" t="s">
        <v>113</v>
      </c>
      <c r="B58" s="120"/>
      <c r="C58" s="121"/>
      <c r="D58" s="121"/>
      <c r="E58" s="122"/>
      <c r="F58" s="122"/>
      <c r="G58" s="122"/>
    </row>
    <row r="59" spans="1:7" s="16" customFormat="1" ht="14.25" x14ac:dyDescent="0.2">
      <c r="A59" s="119" t="s">
        <v>114</v>
      </c>
      <c r="B59" s="120"/>
      <c r="C59" s="121"/>
      <c r="D59" s="121"/>
      <c r="E59" s="122"/>
      <c r="F59" s="122"/>
      <c r="G59" s="122"/>
    </row>
    <row r="60" spans="1:7" s="16" customFormat="1" ht="14.25" x14ac:dyDescent="0.2">
      <c r="A60" s="119" t="s">
        <v>115</v>
      </c>
      <c r="B60" s="120"/>
      <c r="C60" s="121"/>
      <c r="D60" s="121"/>
      <c r="E60" s="122"/>
      <c r="F60" s="122"/>
      <c r="G60" s="122"/>
    </row>
    <row r="61" spans="1:7" s="16" customFormat="1" ht="14.25" x14ac:dyDescent="0.2">
      <c r="A61" s="119" t="s">
        <v>116</v>
      </c>
      <c r="B61" s="120"/>
      <c r="C61" s="121"/>
      <c r="D61" s="121"/>
      <c r="E61" s="122"/>
      <c r="F61" s="122"/>
      <c r="G61" s="122"/>
    </row>
    <row r="62" spans="1:7" s="16" customFormat="1" ht="14.25" x14ac:dyDescent="0.2">
      <c r="A62" s="119" t="s">
        <v>117</v>
      </c>
      <c r="B62" s="120"/>
      <c r="C62" s="121"/>
      <c r="D62" s="121"/>
      <c r="E62" s="122"/>
      <c r="F62" s="122"/>
      <c r="G62" s="122"/>
    </row>
    <row r="63" spans="1:7" s="16" customFormat="1" ht="14.25" x14ac:dyDescent="0.2">
      <c r="A63" s="119" t="s">
        <v>118</v>
      </c>
      <c r="B63" s="120"/>
      <c r="C63" s="121"/>
      <c r="D63" s="121"/>
      <c r="E63" s="122"/>
      <c r="F63" s="122"/>
      <c r="G63" s="122"/>
    </row>
    <row r="64" spans="1:7" s="16" customFormat="1" ht="14.25" x14ac:dyDescent="0.2">
      <c r="A64" s="119" t="s">
        <v>119</v>
      </c>
      <c r="B64" s="120"/>
      <c r="C64" s="121"/>
      <c r="D64" s="121"/>
      <c r="E64" s="122"/>
      <c r="F64" s="122"/>
      <c r="G64" s="122"/>
    </row>
    <row r="65" spans="1:7" s="16" customFormat="1" ht="14.25" x14ac:dyDescent="0.2">
      <c r="A65" s="119" t="s">
        <v>120</v>
      </c>
      <c r="B65" s="120"/>
      <c r="C65" s="121"/>
      <c r="D65" s="121"/>
      <c r="E65" s="122"/>
      <c r="F65" s="122"/>
      <c r="G65" s="122"/>
    </row>
    <row r="66" spans="1:7" s="16" customFormat="1" ht="14.25" x14ac:dyDescent="0.2">
      <c r="A66" s="119" t="s">
        <v>123</v>
      </c>
      <c r="B66" s="120"/>
      <c r="C66" s="121"/>
      <c r="D66" s="121"/>
      <c r="E66" s="122"/>
      <c r="F66" s="122"/>
      <c r="G66" s="122"/>
    </row>
    <row r="67" spans="1:7" s="16" customFormat="1" ht="14.25" x14ac:dyDescent="0.2">
      <c r="A67" s="119" t="s">
        <v>149</v>
      </c>
      <c r="B67" s="120"/>
      <c r="C67" s="121"/>
      <c r="D67" s="121"/>
      <c r="E67" s="122"/>
      <c r="F67" s="122"/>
      <c r="G67" s="122"/>
    </row>
    <row r="68" spans="1:7" s="16" customFormat="1" ht="14.25" x14ac:dyDescent="0.2">
      <c r="A68" s="119" t="s">
        <v>150</v>
      </c>
      <c r="B68" s="120"/>
      <c r="C68" s="121"/>
      <c r="D68" s="121"/>
      <c r="E68" s="122"/>
      <c r="F68" s="122"/>
      <c r="G68" s="122"/>
    </row>
    <row r="69" spans="1:7" s="16" customFormat="1" ht="14.25" x14ac:dyDescent="0.2">
      <c r="A69" s="119" t="s">
        <v>151</v>
      </c>
      <c r="B69" s="120"/>
      <c r="C69" s="121"/>
      <c r="D69" s="121"/>
      <c r="E69" s="122"/>
      <c r="F69" s="122"/>
      <c r="G69" s="122"/>
    </row>
    <row r="70" spans="1:7" s="16" customFormat="1" ht="14.25" x14ac:dyDescent="0.2">
      <c r="A70" s="119" t="s">
        <v>152</v>
      </c>
      <c r="B70" s="120"/>
      <c r="C70" s="121"/>
      <c r="D70" s="121"/>
      <c r="E70" s="122"/>
      <c r="F70" s="122"/>
      <c r="G70" s="122"/>
    </row>
    <row r="71" spans="1:7" s="16" customFormat="1" ht="14.25" x14ac:dyDescent="0.2">
      <c r="A71" s="119" t="s">
        <v>153</v>
      </c>
      <c r="B71" s="120"/>
      <c r="C71" s="121"/>
      <c r="D71" s="121"/>
      <c r="E71" s="122"/>
      <c r="F71" s="122"/>
      <c r="G71" s="122"/>
    </row>
    <row r="72" spans="1:7" s="16" customFormat="1" ht="14.25" x14ac:dyDescent="0.2">
      <c r="A72" s="123"/>
      <c r="B72" s="124"/>
      <c r="C72" s="125"/>
      <c r="D72" s="125"/>
      <c r="E72" s="126"/>
      <c r="F72" s="126"/>
      <c r="G72" s="127"/>
    </row>
    <row r="73" spans="1:7" s="16" customFormat="1" ht="14.25" x14ac:dyDescent="0.2">
      <c r="A73" s="203" t="s">
        <v>178</v>
      </c>
      <c r="B73" s="203"/>
      <c r="C73" s="203"/>
      <c r="D73" s="203"/>
      <c r="E73" s="203"/>
      <c r="F73" s="203"/>
      <c r="G73" s="203"/>
    </row>
    <row r="74" spans="1:7" s="16" customFormat="1" ht="14.25" x14ac:dyDescent="0.2">
      <c r="A74" s="84" t="s">
        <v>19</v>
      </c>
      <c r="B74" s="118" t="s">
        <v>105</v>
      </c>
      <c r="C74" s="84" t="s">
        <v>47</v>
      </c>
      <c r="D74" s="84" t="s">
        <v>106</v>
      </c>
      <c r="E74" s="84" t="s">
        <v>107</v>
      </c>
      <c r="F74" s="84" t="s">
        <v>108</v>
      </c>
      <c r="G74" s="84" t="s">
        <v>109</v>
      </c>
    </row>
    <row r="75" spans="1:7" s="16" customFormat="1" ht="14.25" x14ac:dyDescent="0.2">
      <c r="A75" s="119" t="s">
        <v>154</v>
      </c>
      <c r="B75" s="120"/>
      <c r="C75" s="121"/>
      <c r="D75" s="121"/>
      <c r="E75" s="122"/>
      <c r="F75" s="122"/>
      <c r="G75" s="122"/>
    </row>
    <row r="76" spans="1:7" s="16" customFormat="1" ht="14.25" x14ac:dyDescent="0.2">
      <c r="A76" s="119" t="s">
        <v>155</v>
      </c>
      <c r="B76" s="120"/>
      <c r="C76" s="121"/>
      <c r="D76" s="121"/>
      <c r="E76" s="122"/>
      <c r="F76" s="122"/>
      <c r="G76" s="122"/>
    </row>
    <row r="77" spans="1:7" s="16" customFormat="1" ht="14.25" x14ac:dyDescent="0.2">
      <c r="A77" s="119" t="s">
        <v>156</v>
      </c>
      <c r="B77" s="120"/>
      <c r="C77" s="121"/>
      <c r="D77" s="121"/>
      <c r="E77" s="122"/>
      <c r="F77" s="122"/>
      <c r="G77" s="122"/>
    </row>
    <row r="78" spans="1:7" s="16" customFormat="1" ht="14.25" x14ac:dyDescent="0.2">
      <c r="A78" s="119" t="s">
        <v>157</v>
      </c>
      <c r="B78" s="120"/>
      <c r="C78" s="121"/>
      <c r="D78" s="121"/>
      <c r="E78" s="122"/>
      <c r="F78" s="122"/>
      <c r="G78" s="122"/>
    </row>
    <row r="79" spans="1:7" s="16" customFormat="1" ht="14.25" x14ac:dyDescent="0.2">
      <c r="A79" s="119" t="s">
        <v>158</v>
      </c>
      <c r="B79" s="120"/>
      <c r="C79" s="121"/>
      <c r="D79" s="121"/>
      <c r="E79" s="122"/>
      <c r="F79" s="122"/>
      <c r="G79" s="122"/>
    </row>
    <row r="80" spans="1:7" s="16" customFormat="1" ht="14.25" x14ac:dyDescent="0.2">
      <c r="A80" s="119" t="s">
        <v>159</v>
      </c>
      <c r="B80" s="120"/>
      <c r="C80" s="121"/>
      <c r="D80" s="121"/>
      <c r="E80" s="122"/>
      <c r="F80" s="122"/>
      <c r="G80" s="122"/>
    </row>
    <row r="81" spans="1:7" s="16" customFormat="1" ht="14.25" x14ac:dyDescent="0.2">
      <c r="A81" s="119" t="s">
        <v>160</v>
      </c>
      <c r="B81" s="120"/>
      <c r="C81" s="121"/>
      <c r="D81" s="121"/>
      <c r="E81" s="122"/>
      <c r="F81" s="122"/>
      <c r="G81" s="122"/>
    </row>
    <row r="82" spans="1:7" s="16" customFormat="1" ht="14.25" x14ac:dyDescent="0.2">
      <c r="A82" s="119" t="s">
        <v>161</v>
      </c>
      <c r="B82" s="120"/>
      <c r="C82" s="121"/>
      <c r="D82" s="121"/>
      <c r="E82" s="122"/>
      <c r="F82" s="122"/>
      <c r="G82" s="122"/>
    </row>
    <row r="83" spans="1:7" s="16" customFormat="1" ht="14.25" x14ac:dyDescent="0.2">
      <c r="A83" s="119" t="s">
        <v>162</v>
      </c>
      <c r="B83" s="120"/>
      <c r="C83" s="121"/>
      <c r="D83" s="121"/>
      <c r="E83" s="122"/>
      <c r="F83" s="122"/>
      <c r="G83" s="122"/>
    </row>
    <row r="84" spans="1:7" s="16" customFormat="1" ht="14.25" x14ac:dyDescent="0.2">
      <c r="A84" s="119" t="s">
        <v>163</v>
      </c>
      <c r="B84" s="120"/>
      <c r="C84" s="121"/>
      <c r="D84" s="121"/>
      <c r="E84" s="122"/>
      <c r="F84" s="122"/>
      <c r="G84" s="122"/>
    </row>
    <row r="85" spans="1:7" s="16" customFormat="1" ht="14.25" x14ac:dyDescent="0.2">
      <c r="A85" s="119" t="s">
        <v>164</v>
      </c>
      <c r="B85" s="120"/>
      <c r="C85" s="121"/>
      <c r="D85" s="121"/>
      <c r="E85" s="122"/>
      <c r="F85" s="122"/>
      <c r="G85" s="122"/>
    </row>
    <row r="86" spans="1:7" s="16" customFormat="1" ht="14.25" x14ac:dyDescent="0.2">
      <c r="A86" s="119" t="s">
        <v>165</v>
      </c>
      <c r="B86" s="120"/>
      <c r="C86" s="121"/>
      <c r="D86" s="121"/>
      <c r="E86" s="122"/>
      <c r="F86" s="122"/>
      <c r="G86" s="122"/>
    </row>
    <row r="87" spans="1:7" s="16" customFormat="1" ht="14.25" x14ac:dyDescent="0.2">
      <c r="A87" s="119" t="s">
        <v>166</v>
      </c>
      <c r="B87" s="120"/>
      <c r="C87" s="121"/>
      <c r="D87" s="121"/>
      <c r="E87" s="122"/>
      <c r="F87" s="122"/>
      <c r="G87" s="122"/>
    </row>
    <row r="88" spans="1:7" s="16" customFormat="1" ht="14.25" x14ac:dyDescent="0.2">
      <c r="A88" s="119" t="s">
        <v>167</v>
      </c>
      <c r="B88" s="120"/>
      <c r="C88" s="121"/>
      <c r="D88" s="121"/>
      <c r="E88" s="122"/>
      <c r="F88" s="122"/>
      <c r="G88" s="122"/>
    </row>
    <row r="89" spans="1:7" s="16" customFormat="1" ht="14.25" x14ac:dyDescent="0.2">
      <c r="A89" s="119" t="s">
        <v>168</v>
      </c>
      <c r="B89" s="120"/>
      <c r="C89" s="121"/>
      <c r="D89" s="121"/>
      <c r="E89" s="122"/>
      <c r="F89" s="122"/>
      <c r="G89" s="122"/>
    </row>
    <row r="90" spans="1:7" s="16" customFormat="1" ht="14.25" x14ac:dyDescent="0.2">
      <c r="A90" s="128"/>
      <c r="B90" s="129"/>
      <c r="C90" s="130"/>
      <c r="D90" s="130"/>
      <c r="E90" s="131"/>
      <c r="F90" s="131"/>
      <c r="G90" s="132"/>
    </row>
    <row r="91" spans="1:7" s="16" customFormat="1" ht="14.25" x14ac:dyDescent="0.2">
      <c r="A91" s="205" t="s">
        <v>18</v>
      </c>
      <c r="B91" s="206"/>
      <c r="C91" s="206"/>
      <c r="D91" s="206"/>
      <c r="E91" s="206"/>
      <c r="F91" s="206"/>
      <c r="G91" s="207"/>
    </row>
    <row r="92" spans="1:7" s="16" customFormat="1" ht="14.25" x14ac:dyDescent="0.2">
      <c r="A92" s="84" t="s">
        <v>19</v>
      </c>
      <c r="B92" s="204" t="s">
        <v>20</v>
      </c>
      <c r="C92" s="204"/>
      <c r="D92" s="204"/>
      <c r="E92" s="204"/>
      <c r="F92" s="204"/>
      <c r="G92" s="204"/>
    </row>
    <row r="93" spans="1:7" s="16" customFormat="1" ht="14.25" x14ac:dyDescent="0.2">
      <c r="A93" s="133" t="s">
        <v>21</v>
      </c>
      <c r="B93" s="198" t="s">
        <v>22</v>
      </c>
      <c r="C93" s="198"/>
      <c r="D93" s="198"/>
      <c r="E93" s="198"/>
      <c r="F93" s="198"/>
      <c r="G93" s="198"/>
    </row>
    <row r="94" spans="1:7" s="16" customFormat="1" ht="54" customHeight="1" x14ac:dyDescent="0.2">
      <c r="A94" s="119">
        <v>1</v>
      </c>
      <c r="B94" s="199" t="s">
        <v>219</v>
      </c>
      <c r="C94" s="199"/>
      <c r="D94" s="199"/>
      <c r="E94" s="199"/>
      <c r="F94" s="199"/>
      <c r="G94" s="199"/>
    </row>
    <row r="95" spans="1:7" s="16" customFormat="1" ht="21" customHeight="1" x14ac:dyDescent="0.2">
      <c r="A95" s="119">
        <v>2</v>
      </c>
      <c r="B95" s="197" t="s">
        <v>23</v>
      </c>
      <c r="C95" s="197"/>
      <c r="D95" s="197"/>
      <c r="E95" s="197"/>
      <c r="F95" s="197"/>
      <c r="G95" s="197"/>
    </row>
    <row r="96" spans="1:7" s="16" customFormat="1" ht="20.25" customHeight="1" x14ac:dyDescent="0.2">
      <c r="A96" s="119">
        <v>3</v>
      </c>
      <c r="B96" s="198" t="s">
        <v>24</v>
      </c>
      <c r="C96" s="198"/>
      <c r="D96" s="198"/>
      <c r="E96" s="198"/>
      <c r="F96" s="198"/>
      <c r="G96" s="198"/>
    </row>
    <row r="97" spans="1:7" s="16" customFormat="1" ht="55.5" customHeight="1" x14ac:dyDescent="0.2">
      <c r="A97" s="119">
        <v>4</v>
      </c>
      <c r="B97" s="199" t="s">
        <v>251</v>
      </c>
      <c r="C97" s="199"/>
      <c r="D97" s="199"/>
      <c r="E97" s="199"/>
      <c r="F97" s="199"/>
      <c r="G97" s="199"/>
    </row>
    <row r="98" spans="1:7" s="16" customFormat="1" ht="20.25" customHeight="1" x14ac:dyDescent="0.2">
      <c r="A98" s="119">
        <v>5</v>
      </c>
      <c r="B98" s="198" t="s">
        <v>234</v>
      </c>
      <c r="C98" s="198"/>
      <c r="D98" s="198"/>
      <c r="E98" s="198"/>
      <c r="F98" s="198"/>
      <c r="G98" s="198"/>
    </row>
    <row r="99" spans="1:7" s="16" customFormat="1" ht="48" customHeight="1" x14ac:dyDescent="0.2">
      <c r="A99" s="119">
        <v>6</v>
      </c>
      <c r="B99" s="197" t="s">
        <v>183</v>
      </c>
      <c r="C99" s="197"/>
      <c r="D99" s="197"/>
      <c r="E99" s="197"/>
      <c r="F99" s="197"/>
      <c r="G99" s="197"/>
    </row>
    <row r="100" spans="1:7" s="16" customFormat="1" ht="36.75" customHeight="1" x14ac:dyDescent="0.2">
      <c r="A100" s="119">
        <v>7</v>
      </c>
      <c r="B100" s="197" t="s">
        <v>247</v>
      </c>
      <c r="C100" s="197"/>
      <c r="D100" s="197"/>
      <c r="E100" s="197"/>
      <c r="F100" s="197"/>
      <c r="G100" s="197"/>
    </row>
    <row r="101" spans="1:7" s="16" customFormat="1" ht="48.75" customHeight="1" x14ac:dyDescent="0.2">
      <c r="A101" s="119">
        <v>8</v>
      </c>
      <c r="B101" s="197" t="s">
        <v>184</v>
      </c>
      <c r="C101" s="197"/>
      <c r="D101" s="197"/>
      <c r="E101" s="197"/>
      <c r="F101" s="197"/>
      <c r="G101" s="197"/>
    </row>
    <row r="102" spans="1:7" s="16" customFormat="1" ht="14.25" x14ac:dyDescent="0.2">
      <c r="A102" s="119">
        <v>9</v>
      </c>
      <c r="B102" s="198" t="s">
        <v>25</v>
      </c>
      <c r="C102" s="198"/>
      <c r="D102" s="198"/>
      <c r="E102" s="198"/>
      <c r="F102" s="198"/>
      <c r="G102" s="198"/>
    </row>
    <row r="103" spans="1:7" s="16" customFormat="1" ht="14.25" x14ac:dyDescent="0.2">
      <c r="A103" s="119">
        <v>10</v>
      </c>
      <c r="B103" s="198" t="s">
        <v>124</v>
      </c>
      <c r="C103" s="198"/>
      <c r="D103" s="198"/>
      <c r="E103" s="198"/>
      <c r="F103" s="198"/>
      <c r="G103" s="198"/>
    </row>
    <row r="104" spans="1:7" s="16" customFormat="1" ht="15.75" customHeight="1" x14ac:dyDescent="0.2">
      <c r="A104" s="119">
        <v>11</v>
      </c>
      <c r="B104" s="197" t="s">
        <v>148</v>
      </c>
      <c r="C104" s="197"/>
      <c r="D104" s="197"/>
      <c r="E104" s="197"/>
      <c r="F104" s="197"/>
      <c r="G104" s="197"/>
    </row>
    <row r="105" spans="1:7" s="16" customFormat="1" ht="14.25" x14ac:dyDescent="0.2">
      <c r="A105" s="119">
        <v>12</v>
      </c>
      <c r="B105" s="198" t="s">
        <v>169</v>
      </c>
      <c r="C105" s="198"/>
      <c r="D105" s="198"/>
      <c r="E105" s="198"/>
      <c r="F105" s="198"/>
      <c r="G105" s="198"/>
    </row>
    <row r="106" spans="1:7" s="16" customFormat="1" ht="15.75" customHeight="1" x14ac:dyDescent="0.2">
      <c r="A106" s="119">
        <v>13</v>
      </c>
      <c r="B106" s="197" t="s">
        <v>170</v>
      </c>
      <c r="C106" s="197"/>
      <c r="D106" s="197"/>
      <c r="E106" s="197"/>
      <c r="F106" s="197"/>
      <c r="G106" s="197"/>
    </row>
    <row r="107" spans="1:7" ht="14.25" x14ac:dyDescent="0.2">
      <c r="A107" s="136"/>
      <c r="B107" s="137"/>
      <c r="C107" s="138"/>
      <c r="D107" s="138"/>
      <c r="E107" s="138"/>
      <c r="F107" s="138"/>
      <c r="G107" s="139"/>
    </row>
  </sheetData>
  <sheetProtection algorithmName="SHA-512" hashValue="jqzuAxY/VPd/IqV8L3cUkngil9PXrEWiJAlR6eahxy88RG/LH1hwhyZ7BruEA1IZtCmNBrHKDW+r3MIdEMnOBw==" saltValue="prTLV30zH6S0zyJK38a0Sg==" spinCount="100000" sheet="1" objects="1" scenarios="1"/>
  <mergeCells count="35">
    <mergeCell ref="A54:G54"/>
    <mergeCell ref="A73:G73"/>
    <mergeCell ref="B92:G92"/>
    <mergeCell ref="A91:G91"/>
    <mergeCell ref="B105:G105"/>
    <mergeCell ref="B106:G106"/>
    <mergeCell ref="B103:G103"/>
    <mergeCell ref="B93:G93"/>
    <mergeCell ref="B94:G94"/>
    <mergeCell ref="B95:G95"/>
    <mergeCell ref="B96:G96"/>
    <mergeCell ref="B102:G102"/>
    <mergeCell ref="B98:G98"/>
    <mergeCell ref="B97:G97"/>
    <mergeCell ref="B99:G99"/>
    <mergeCell ref="B100:G100"/>
    <mergeCell ref="B101:G101"/>
    <mergeCell ref="B104:G104"/>
    <mergeCell ref="A50:B50"/>
    <mergeCell ref="C46:E46"/>
    <mergeCell ref="C48:E48"/>
    <mergeCell ref="A41:A43"/>
    <mergeCell ref="D41:D43"/>
    <mergeCell ref="E41:E43"/>
    <mergeCell ref="A35:A37"/>
    <mergeCell ref="A27:F27"/>
    <mergeCell ref="D35:D37"/>
    <mergeCell ref="D32:D34"/>
    <mergeCell ref="A38:A40"/>
    <mergeCell ref="D38:D40"/>
    <mergeCell ref="C1:D1"/>
    <mergeCell ref="E1:F1"/>
    <mergeCell ref="A1:B1"/>
    <mergeCell ref="A2:F2"/>
    <mergeCell ref="A32:A34"/>
  </mergeCells>
  <dataValidations count="3">
    <dataValidation operator="lessThanOrEqual" allowBlank="1" showInputMessage="1" showErrorMessage="1" sqref="E25:E26 C46:C47 B55:G72 B74:G90 B92:B106" xr:uid="{00000000-0002-0000-0100-000000000000}"/>
    <dataValidation type="decimal" operator="lessThanOrEqual" allowBlank="1" showInputMessage="1" showErrorMessage="1" sqref="C41" xr:uid="{910E1E1A-6D15-43A9-908C-D6BB63CE00DD}">
      <formula1>0</formula1>
    </dataValidation>
    <dataValidation type="decimal" operator="lessThanOrEqual" allowBlank="1" showInputMessage="1" showErrorMessage="1" sqref="C51 C52" xr:uid="{331A71E5-F6CC-4BBD-8D62-F922FC947656}">
      <formula1>125</formula1>
    </dataValidation>
  </dataValidations>
  <pageMargins left="0.70866141732283472" right="0.70866141732283472" top="0.74803149606299213" bottom="0.74803149606299213" header="0.31496062992125984" footer="0.31496062992125984"/>
  <pageSetup paperSize="9" scale="55" fitToHeight="0" orientation="landscape" r:id="rId1"/>
  <headerFooter>
    <oddHeader>&amp;L&amp;"Century Gothic,Vet"&amp;12&amp;F&amp;R&amp;"Century Gothic,Vet"&amp;12&amp;A</oddHeader>
    <oddFooter>Pagina &amp;P van &amp;N</oddFooter>
  </headerFooter>
  <rowBreaks count="1" manualBreakCount="1">
    <brk id="37"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2"/>
    <pageSetUpPr fitToPage="1"/>
  </sheetPr>
  <dimension ref="A1:G88"/>
  <sheetViews>
    <sheetView showGridLines="0" view="pageBreakPreview" topLeftCell="A21" zoomScale="112" zoomScaleNormal="70" zoomScaleSheetLayoutView="112" workbookViewId="0">
      <selection activeCell="A43" sqref="A43:XFD43"/>
    </sheetView>
  </sheetViews>
  <sheetFormatPr defaultColWidth="8.85546875" defaultRowHeight="14.25" x14ac:dyDescent="0.2"/>
  <cols>
    <col min="1" max="1" width="9.28515625" style="80" customWidth="1"/>
    <col min="2" max="2" width="50.140625" style="16" customWidth="1"/>
    <col min="3" max="3" width="42.28515625" style="80" bestFit="1" customWidth="1"/>
    <col min="4" max="7" width="32.7109375" style="80" customWidth="1"/>
    <col min="8" max="16384" width="8.85546875" style="16"/>
  </cols>
  <sheetData>
    <row r="1" spans="1:7" ht="30.6" customHeight="1" x14ac:dyDescent="0.2">
      <c r="A1" s="209" t="s">
        <v>129</v>
      </c>
      <c r="B1" s="209"/>
      <c r="C1" s="209"/>
      <c r="D1" s="209"/>
      <c r="E1" s="140" t="s">
        <v>209</v>
      </c>
      <c r="F1" s="208" t="s">
        <v>210</v>
      </c>
      <c r="G1" s="208"/>
    </row>
    <row r="2" spans="1:7" s="73" customFormat="1" ht="27.6" customHeight="1" x14ac:dyDescent="0.2">
      <c r="A2" s="107" t="s">
        <v>26</v>
      </c>
      <c r="B2" s="141" t="s">
        <v>27</v>
      </c>
      <c r="C2" s="142"/>
      <c r="D2" s="142"/>
      <c r="E2" s="142"/>
      <c r="F2" s="142"/>
      <c r="G2" s="143"/>
    </row>
    <row r="3" spans="1:7" ht="14.25" customHeight="1" x14ac:dyDescent="0.2">
      <c r="A3" s="210" t="s">
        <v>28</v>
      </c>
      <c r="B3" s="210"/>
      <c r="C3" s="210"/>
      <c r="D3" s="210"/>
      <c r="E3" s="210"/>
      <c r="F3" s="210"/>
      <c r="G3" s="210"/>
    </row>
    <row r="4" spans="1:7" x14ac:dyDescent="0.2">
      <c r="A4" s="204" t="s">
        <v>193</v>
      </c>
      <c r="B4" s="204"/>
      <c r="C4" s="204"/>
      <c r="D4" s="204"/>
      <c r="E4" s="204"/>
      <c r="F4" s="204"/>
      <c r="G4" s="204"/>
    </row>
    <row r="5" spans="1:7" x14ac:dyDescent="0.2">
      <c r="A5" s="84" t="s">
        <v>3</v>
      </c>
      <c r="B5" s="84" t="s">
        <v>4</v>
      </c>
      <c r="C5" s="84"/>
      <c r="D5" s="84" t="s">
        <v>7</v>
      </c>
      <c r="E5" s="84" t="s">
        <v>5</v>
      </c>
      <c r="F5" s="84" t="s">
        <v>6</v>
      </c>
      <c r="G5" s="84" t="s">
        <v>29</v>
      </c>
    </row>
    <row r="6" spans="1:7" ht="27" x14ac:dyDescent="0.2">
      <c r="A6" s="119" t="s">
        <v>30</v>
      </c>
      <c r="B6" s="134" t="s">
        <v>194</v>
      </c>
      <c r="C6" s="144"/>
      <c r="D6" s="145" t="s">
        <v>31</v>
      </c>
      <c r="E6" s="146"/>
      <c r="F6" s="147">
        <v>12</v>
      </c>
      <c r="G6" s="148">
        <f>E6*F6</f>
        <v>0</v>
      </c>
    </row>
    <row r="7" spans="1:7" x14ac:dyDescent="0.2">
      <c r="A7" s="123"/>
      <c r="B7" s="149"/>
      <c r="C7" s="150"/>
      <c r="D7" s="150"/>
      <c r="E7" s="151"/>
      <c r="F7" s="152"/>
      <c r="G7" s="153"/>
    </row>
    <row r="8" spans="1:7" x14ac:dyDescent="0.2">
      <c r="A8" s="74"/>
      <c r="B8" s="149"/>
      <c r="C8" s="150"/>
      <c r="D8" s="150"/>
      <c r="E8" s="151"/>
      <c r="F8" s="154" t="s">
        <v>32</v>
      </c>
      <c r="G8" s="148">
        <f>SUM(G6:G6)</f>
        <v>0</v>
      </c>
    </row>
    <row r="9" spans="1:7" x14ac:dyDescent="0.2">
      <c r="A9" s="75"/>
      <c r="B9" s="149"/>
      <c r="C9" s="150"/>
      <c r="D9" s="150"/>
      <c r="E9" s="151"/>
      <c r="F9" s="152"/>
      <c r="G9" s="76"/>
    </row>
    <row r="10" spans="1:7" ht="18.75" customHeight="1" x14ac:dyDescent="0.2">
      <c r="A10" s="210" t="s">
        <v>122</v>
      </c>
      <c r="B10" s="210"/>
      <c r="C10" s="210"/>
      <c r="D10" s="210"/>
      <c r="E10" s="210"/>
      <c r="F10" s="210"/>
      <c r="G10" s="210"/>
    </row>
    <row r="11" spans="1:7" ht="17.25" customHeight="1" x14ac:dyDescent="0.2">
      <c r="A11" s="204" t="s">
        <v>33</v>
      </c>
      <c r="B11" s="204"/>
      <c r="C11" s="204"/>
      <c r="D11" s="204"/>
      <c r="E11" s="204"/>
      <c r="F11" s="204"/>
      <c r="G11" s="204"/>
    </row>
    <row r="12" spans="1:7" x14ac:dyDescent="0.2">
      <c r="A12" s="84" t="s">
        <v>3</v>
      </c>
      <c r="B12" s="84" t="s">
        <v>4</v>
      </c>
      <c r="C12" s="84"/>
      <c r="D12" s="84" t="s">
        <v>7</v>
      </c>
      <c r="E12" s="84" t="s">
        <v>5</v>
      </c>
      <c r="F12" s="84" t="s">
        <v>6</v>
      </c>
      <c r="G12" s="84" t="s">
        <v>29</v>
      </c>
    </row>
    <row r="13" spans="1:7" x14ac:dyDescent="0.2">
      <c r="A13" s="119" t="s">
        <v>34</v>
      </c>
      <c r="B13" s="135" t="s">
        <v>35</v>
      </c>
      <c r="C13" s="145"/>
      <c r="D13" s="145" t="s">
        <v>36</v>
      </c>
      <c r="E13" s="146"/>
      <c r="F13" s="147">
        <v>53</v>
      </c>
      <c r="G13" s="148">
        <f>E13*F13</f>
        <v>0</v>
      </c>
    </row>
    <row r="14" spans="1:7" ht="27" x14ac:dyDescent="0.2">
      <c r="A14" s="119" t="s">
        <v>37</v>
      </c>
      <c r="B14" s="135" t="s">
        <v>38</v>
      </c>
      <c r="C14" s="145"/>
      <c r="D14" s="145" t="s">
        <v>39</v>
      </c>
      <c r="E14" s="146"/>
      <c r="F14" s="147">
        <v>12</v>
      </c>
      <c r="G14" s="148">
        <f>E14*F14</f>
        <v>0</v>
      </c>
    </row>
    <row r="15" spans="1:7" x14ac:dyDescent="0.2">
      <c r="A15" s="123"/>
      <c r="B15" s="124"/>
      <c r="C15" s="125"/>
      <c r="D15" s="125"/>
      <c r="E15" s="126"/>
      <c r="F15" s="126"/>
      <c r="G15" s="127"/>
    </row>
    <row r="16" spans="1:7" x14ac:dyDescent="0.2">
      <c r="A16" s="74"/>
      <c r="B16" s="155"/>
      <c r="C16" s="156"/>
      <c r="D16" s="156"/>
      <c r="E16" s="157"/>
      <c r="F16" s="158" t="s">
        <v>40</v>
      </c>
      <c r="G16" s="148">
        <f>SUM(G13:G14)</f>
        <v>0</v>
      </c>
    </row>
    <row r="17" spans="1:7" x14ac:dyDescent="0.2">
      <c r="A17" s="74"/>
      <c r="B17" s="155"/>
      <c r="C17" s="156"/>
      <c r="D17" s="156"/>
      <c r="E17" s="157"/>
      <c r="F17" s="157"/>
      <c r="G17" s="77"/>
    </row>
    <row r="18" spans="1:7" ht="24" customHeight="1" x14ac:dyDescent="0.2">
      <c r="A18" s="74"/>
      <c r="B18" s="155"/>
      <c r="C18" s="156"/>
      <c r="D18" s="159" t="s">
        <v>41</v>
      </c>
      <c r="E18" s="157"/>
      <c r="F18" s="93" t="s">
        <v>42</v>
      </c>
      <c r="G18" s="94">
        <f>G8+G16</f>
        <v>0</v>
      </c>
    </row>
    <row r="19" spans="1:7" x14ac:dyDescent="0.2">
      <c r="A19" s="74"/>
      <c r="B19" s="155"/>
      <c r="C19" s="156"/>
      <c r="D19" s="159" t="s">
        <v>43</v>
      </c>
      <c r="E19" s="157"/>
      <c r="F19" s="160"/>
      <c r="G19" s="78"/>
    </row>
    <row r="20" spans="1:7" s="73" customFormat="1" ht="27.6" customHeight="1" x14ac:dyDescent="0.2">
      <c r="A20" s="107" t="s">
        <v>44</v>
      </c>
      <c r="B20" s="205" t="s">
        <v>45</v>
      </c>
      <c r="C20" s="206"/>
      <c r="D20" s="206"/>
      <c r="E20" s="206"/>
      <c r="F20" s="206"/>
      <c r="G20" s="207"/>
    </row>
    <row r="21" spans="1:7" x14ac:dyDescent="0.2">
      <c r="A21" s="84" t="s">
        <v>19</v>
      </c>
      <c r="B21" s="118" t="s">
        <v>46</v>
      </c>
      <c r="C21" s="84" t="s">
        <v>47</v>
      </c>
      <c r="D21" s="84" t="s">
        <v>48</v>
      </c>
      <c r="E21" s="84" t="s">
        <v>5</v>
      </c>
      <c r="F21" s="84" t="s">
        <v>188</v>
      </c>
      <c r="G21" s="84" t="s">
        <v>11</v>
      </c>
    </row>
    <row r="22" spans="1:7" x14ac:dyDescent="0.2">
      <c r="A22" s="119" t="s">
        <v>51</v>
      </c>
      <c r="B22" s="161" t="s">
        <v>49</v>
      </c>
      <c r="C22" s="161" t="s">
        <v>50</v>
      </c>
      <c r="D22" s="162" t="s">
        <v>216</v>
      </c>
      <c r="E22" s="163"/>
      <c r="F22" s="164">
        <v>374</v>
      </c>
      <c r="G22" s="148">
        <f>E22*F22</f>
        <v>0</v>
      </c>
    </row>
    <row r="23" spans="1:7" x14ac:dyDescent="0.2">
      <c r="A23" s="119" t="s">
        <v>53</v>
      </c>
      <c r="B23" s="161" t="s">
        <v>49</v>
      </c>
      <c r="C23" s="161" t="s">
        <v>52</v>
      </c>
      <c r="D23" s="162" t="s">
        <v>216</v>
      </c>
      <c r="E23" s="163"/>
      <c r="F23" s="164">
        <v>6084</v>
      </c>
      <c r="G23" s="148">
        <f t="shared" ref="G23:G52" si="0">E23*F23</f>
        <v>0</v>
      </c>
    </row>
    <row r="24" spans="1:7" x14ac:dyDescent="0.2">
      <c r="A24" s="119" t="s">
        <v>55</v>
      </c>
      <c r="B24" s="161" t="s">
        <v>49</v>
      </c>
      <c r="C24" s="161" t="s">
        <v>54</v>
      </c>
      <c r="D24" s="162" t="s">
        <v>216</v>
      </c>
      <c r="E24" s="163"/>
      <c r="F24" s="164">
        <v>5095</v>
      </c>
      <c r="G24" s="148">
        <f t="shared" si="0"/>
        <v>0</v>
      </c>
    </row>
    <row r="25" spans="1:7" x14ac:dyDescent="0.2">
      <c r="A25" s="119" t="s">
        <v>57</v>
      </c>
      <c r="B25" s="161" t="s">
        <v>49</v>
      </c>
      <c r="C25" s="161" t="s">
        <v>56</v>
      </c>
      <c r="D25" s="162" t="s">
        <v>216</v>
      </c>
      <c r="E25" s="163"/>
      <c r="F25" s="164">
        <v>15944</v>
      </c>
      <c r="G25" s="148">
        <f t="shared" si="0"/>
        <v>0</v>
      </c>
    </row>
    <row r="26" spans="1:7" ht="27" customHeight="1" x14ac:dyDescent="0.2">
      <c r="A26" s="119" t="s">
        <v>59</v>
      </c>
      <c r="B26" s="161" t="s">
        <v>49</v>
      </c>
      <c r="C26" s="165" t="s">
        <v>58</v>
      </c>
      <c r="D26" s="162" t="s">
        <v>216</v>
      </c>
      <c r="E26" s="163"/>
      <c r="F26" s="164">
        <v>24431</v>
      </c>
      <c r="G26" s="148">
        <f t="shared" si="0"/>
        <v>0</v>
      </c>
    </row>
    <row r="27" spans="1:7" x14ac:dyDescent="0.2">
      <c r="A27" s="119" t="s">
        <v>61</v>
      </c>
      <c r="B27" s="161" t="s">
        <v>49</v>
      </c>
      <c r="C27" s="161" t="s">
        <v>60</v>
      </c>
      <c r="D27" s="162" t="s">
        <v>216</v>
      </c>
      <c r="E27" s="163"/>
      <c r="F27" s="164">
        <v>45169</v>
      </c>
      <c r="G27" s="148">
        <f t="shared" si="0"/>
        <v>0</v>
      </c>
    </row>
    <row r="28" spans="1:7" ht="13.9" customHeight="1" x14ac:dyDescent="0.2">
      <c r="A28" s="119" t="s">
        <v>63</v>
      </c>
      <c r="B28" s="161" t="s">
        <v>49</v>
      </c>
      <c r="C28" s="161" t="s">
        <v>62</v>
      </c>
      <c r="D28" s="162" t="s">
        <v>216</v>
      </c>
      <c r="E28" s="163"/>
      <c r="F28" s="164">
        <v>159</v>
      </c>
      <c r="G28" s="148">
        <f t="shared" si="0"/>
        <v>0</v>
      </c>
    </row>
    <row r="29" spans="1:7" x14ac:dyDescent="0.2">
      <c r="A29" s="119" t="s">
        <v>65</v>
      </c>
      <c r="B29" s="161" t="s">
        <v>49</v>
      </c>
      <c r="C29" s="161" t="s">
        <v>64</v>
      </c>
      <c r="D29" s="162" t="s">
        <v>216</v>
      </c>
      <c r="E29" s="163"/>
      <c r="F29" s="164">
        <v>2070</v>
      </c>
      <c r="G29" s="148">
        <f t="shared" si="0"/>
        <v>0</v>
      </c>
    </row>
    <row r="30" spans="1:7" x14ac:dyDescent="0.2">
      <c r="A30" s="119" t="s">
        <v>67</v>
      </c>
      <c r="B30" s="161" t="s">
        <v>49</v>
      </c>
      <c r="C30" s="161" t="s">
        <v>66</v>
      </c>
      <c r="D30" s="162" t="s">
        <v>216</v>
      </c>
      <c r="E30" s="163"/>
      <c r="F30" s="164">
        <v>1902</v>
      </c>
      <c r="G30" s="148">
        <f t="shared" si="0"/>
        <v>0</v>
      </c>
    </row>
    <row r="31" spans="1:7" x14ac:dyDescent="0.2">
      <c r="A31" s="119" t="s">
        <v>69</v>
      </c>
      <c r="B31" s="161" t="s">
        <v>49</v>
      </c>
      <c r="C31" s="161" t="s">
        <v>68</v>
      </c>
      <c r="D31" s="162" t="s">
        <v>216</v>
      </c>
      <c r="E31" s="163"/>
      <c r="F31" s="164">
        <v>4909</v>
      </c>
      <c r="G31" s="148">
        <f t="shared" si="0"/>
        <v>0</v>
      </c>
    </row>
    <row r="32" spans="1:7" x14ac:dyDescent="0.2">
      <c r="A32" s="119" t="s">
        <v>71</v>
      </c>
      <c r="B32" s="161" t="s">
        <v>49</v>
      </c>
      <c r="C32" s="161" t="s">
        <v>70</v>
      </c>
      <c r="D32" s="162" t="s">
        <v>216</v>
      </c>
      <c r="E32" s="163"/>
      <c r="F32" s="164">
        <v>1</v>
      </c>
      <c r="G32" s="148">
        <f t="shared" si="0"/>
        <v>0</v>
      </c>
    </row>
    <row r="33" spans="1:7" x14ac:dyDescent="0.2">
      <c r="A33" s="119" t="s">
        <v>73</v>
      </c>
      <c r="B33" s="161" t="s">
        <v>49</v>
      </c>
      <c r="C33" s="161" t="s">
        <v>72</v>
      </c>
      <c r="D33" s="162" t="s">
        <v>216</v>
      </c>
      <c r="E33" s="163"/>
      <c r="F33" s="164">
        <v>34</v>
      </c>
      <c r="G33" s="148">
        <f t="shared" si="0"/>
        <v>0</v>
      </c>
    </row>
    <row r="34" spans="1:7" x14ac:dyDescent="0.2">
      <c r="A34" s="119" t="s">
        <v>75</v>
      </c>
      <c r="B34" s="161" t="s">
        <v>49</v>
      </c>
      <c r="C34" s="161" t="s">
        <v>74</v>
      </c>
      <c r="D34" s="162" t="s">
        <v>216</v>
      </c>
      <c r="E34" s="163"/>
      <c r="F34" s="164">
        <v>3664</v>
      </c>
      <c r="G34" s="148">
        <f t="shared" si="0"/>
        <v>0</v>
      </c>
    </row>
    <row r="35" spans="1:7" x14ac:dyDescent="0.2">
      <c r="A35" s="119" t="s">
        <v>77</v>
      </c>
      <c r="B35" s="161" t="s">
        <v>49</v>
      </c>
      <c r="C35" s="161" t="s">
        <v>76</v>
      </c>
      <c r="D35" s="162" t="s">
        <v>216</v>
      </c>
      <c r="E35" s="163"/>
      <c r="F35" s="164">
        <v>1</v>
      </c>
      <c r="G35" s="148">
        <f t="shared" si="0"/>
        <v>0</v>
      </c>
    </row>
    <row r="36" spans="1:7" x14ac:dyDescent="0.2">
      <c r="A36" s="119" t="s">
        <v>79</v>
      </c>
      <c r="B36" s="161" t="s">
        <v>49</v>
      </c>
      <c r="C36" s="161" t="s">
        <v>78</v>
      </c>
      <c r="D36" s="162" t="s">
        <v>216</v>
      </c>
      <c r="E36" s="163"/>
      <c r="F36" s="164">
        <v>146</v>
      </c>
      <c r="G36" s="148">
        <f t="shared" si="0"/>
        <v>0</v>
      </c>
    </row>
    <row r="37" spans="1:7" x14ac:dyDescent="0.2">
      <c r="A37" s="119" t="s">
        <v>81</v>
      </c>
      <c r="B37" s="161" t="s">
        <v>49</v>
      </c>
      <c r="C37" s="161" t="s">
        <v>80</v>
      </c>
      <c r="D37" s="162" t="s">
        <v>216</v>
      </c>
      <c r="E37" s="163"/>
      <c r="F37" s="164">
        <v>1</v>
      </c>
      <c r="G37" s="148">
        <f t="shared" si="0"/>
        <v>0</v>
      </c>
    </row>
    <row r="38" spans="1:7" x14ac:dyDescent="0.2">
      <c r="A38" s="119" t="s">
        <v>83</v>
      </c>
      <c r="B38" s="161" t="s">
        <v>49</v>
      </c>
      <c r="C38" s="161" t="s">
        <v>82</v>
      </c>
      <c r="D38" s="162" t="s">
        <v>216</v>
      </c>
      <c r="E38" s="163"/>
      <c r="F38" s="164">
        <v>60</v>
      </c>
      <c r="G38" s="148">
        <f t="shared" si="0"/>
        <v>0</v>
      </c>
    </row>
    <row r="39" spans="1:7" x14ac:dyDescent="0.2">
      <c r="A39" s="119" t="s">
        <v>85</v>
      </c>
      <c r="B39" s="161" t="s">
        <v>49</v>
      </c>
      <c r="C39" s="161" t="s">
        <v>84</v>
      </c>
      <c r="D39" s="162" t="s">
        <v>216</v>
      </c>
      <c r="E39" s="163"/>
      <c r="F39" s="164">
        <v>226</v>
      </c>
      <c r="G39" s="148">
        <f t="shared" si="0"/>
        <v>0</v>
      </c>
    </row>
    <row r="40" spans="1:7" x14ac:dyDescent="0.2">
      <c r="A40" s="119" t="s">
        <v>87</v>
      </c>
      <c r="B40" s="161" t="s">
        <v>49</v>
      </c>
      <c r="C40" s="161" t="s">
        <v>86</v>
      </c>
      <c r="D40" s="162" t="s">
        <v>216</v>
      </c>
      <c r="E40" s="163"/>
      <c r="F40" s="164">
        <v>2519</v>
      </c>
      <c r="G40" s="148">
        <f t="shared" si="0"/>
        <v>0</v>
      </c>
    </row>
    <row r="41" spans="1:7" x14ac:dyDescent="0.2">
      <c r="A41" s="119" t="s">
        <v>89</v>
      </c>
      <c r="B41" s="161" t="s">
        <v>49</v>
      </c>
      <c r="C41" s="161" t="s">
        <v>88</v>
      </c>
      <c r="D41" s="162" t="s">
        <v>216</v>
      </c>
      <c r="E41" s="163"/>
      <c r="F41" s="164">
        <v>490</v>
      </c>
      <c r="G41" s="148">
        <f t="shared" si="0"/>
        <v>0</v>
      </c>
    </row>
    <row r="42" spans="1:7" x14ac:dyDescent="0.2">
      <c r="A42" s="119" t="s">
        <v>91</v>
      </c>
      <c r="B42" s="161" t="s">
        <v>49</v>
      </c>
      <c r="C42" s="161" t="s">
        <v>90</v>
      </c>
      <c r="D42" s="162" t="s">
        <v>216</v>
      </c>
      <c r="E42" s="163"/>
      <c r="F42" s="164">
        <v>242</v>
      </c>
      <c r="G42" s="148">
        <f t="shared" si="0"/>
        <v>0</v>
      </c>
    </row>
    <row r="43" spans="1:7" x14ac:dyDescent="0.2">
      <c r="A43" s="119" t="s">
        <v>92</v>
      </c>
      <c r="B43" s="161" t="s">
        <v>49</v>
      </c>
      <c r="C43" s="161" t="s">
        <v>244</v>
      </c>
      <c r="D43" s="162" t="s">
        <v>216</v>
      </c>
      <c r="E43" s="163"/>
      <c r="F43" s="164">
        <v>680</v>
      </c>
      <c r="G43" s="148">
        <f t="shared" si="0"/>
        <v>0</v>
      </c>
    </row>
    <row r="44" spans="1:7" x14ac:dyDescent="0.2">
      <c r="A44" s="119" t="s">
        <v>94</v>
      </c>
      <c r="B44" s="161" t="s">
        <v>49</v>
      </c>
      <c r="C44" s="161" t="s">
        <v>93</v>
      </c>
      <c r="D44" s="162" t="s">
        <v>216</v>
      </c>
      <c r="E44" s="163"/>
      <c r="F44" s="164">
        <v>43</v>
      </c>
      <c r="G44" s="148">
        <f t="shared" si="0"/>
        <v>0</v>
      </c>
    </row>
    <row r="45" spans="1:7" x14ac:dyDescent="0.2">
      <c r="A45" s="119" t="s">
        <v>95</v>
      </c>
      <c r="B45" s="161" t="s">
        <v>49</v>
      </c>
      <c r="C45" s="161" t="s">
        <v>96</v>
      </c>
      <c r="D45" s="162" t="s">
        <v>216</v>
      </c>
      <c r="E45" s="163"/>
      <c r="F45" s="164">
        <v>8410</v>
      </c>
      <c r="G45" s="148">
        <f t="shared" si="0"/>
        <v>0</v>
      </c>
    </row>
    <row r="46" spans="1:7" x14ac:dyDescent="0.2">
      <c r="A46" s="119" t="s">
        <v>97</v>
      </c>
      <c r="B46" s="161" t="s">
        <v>49</v>
      </c>
      <c r="C46" s="161" t="s">
        <v>98</v>
      </c>
      <c r="D46" s="162" t="s">
        <v>216</v>
      </c>
      <c r="E46" s="163"/>
      <c r="F46" s="164">
        <v>13678</v>
      </c>
      <c r="G46" s="148">
        <f t="shared" si="0"/>
        <v>0</v>
      </c>
    </row>
    <row r="47" spans="1:7" x14ac:dyDescent="0.2">
      <c r="A47" s="119" t="s">
        <v>99</v>
      </c>
      <c r="B47" s="161"/>
      <c r="C47" s="161" t="s">
        <v>245</v>
      </c>
      <c r="D47" s="162" t="s">
        <v>216</v>
      </c>
      <c r="E47" s="163"/>
      <c r="F47" s="164">
        <v>31262</v>
      </c>
      <c r="G47" s="148">
        <f>E47*F47</f>
        <v>0</v>
      </c>
    </row>
    <row r="48" spans="1:7" x14ac:dyDescent="0.2">
      <c r="A48" s="119" t="s">
        <v>102</v>
      </c>
      <c r="B48" s="161" t="s">
        <v>49</v>
      </c>
      <c r="C48" s="161" t="s">
        <v>195</v>
      </c>
      <c r="D48" s="162" t="s">
        <v>216</v>
      </c>
      <c r="E48" s="163"/>
      <c r="F48" s="164">
        <v>787</v>
      </c>
      <c r="G48" s="148">
        <f t="shared" ref="G48" si="1">E48*F48</f>
        <v>0</v>
      </c>
    </row>
    <row r="49" spans="1:7" x14ac:dyDescent="0.25">
      <c r="A49" s="119" t="s">
        <v>104</v>
      </c>
      <c r="B49" s="166" t="s">
        <v>196</v>
      </c>
      <c r="C49" s="166" t="s">
        <v>212</v>
      </c>
      <c r="D49" s="162" t="s">
        <v>216</v>
      </c>
      <c r="E49" s="163"/>
      <c r="F49" s="164">
        <v>1706</v>
      </c>
      <c r="G49" s="148">
        <f t="shared" si="0"/>
        <v>0</v>
      </c>
    </row>
    <row r="50" spans="1:7" x14ac:dyDescent="0.2">
      <c r="A50" s="84" t="s">
        <v>19</v>
      </c>
      <c r="B50" s="118" t="s">
        <v>100</v>
      </c>
      <c r="C50" s="84" t="s">
        <v>47</v>
      </c>
      <c r="D50" s="84" t="s">
        <v>101</v>
      </c>
      <c r="E50" s="84" t="s">
        <v>5</v>
      </c>
      <c r="F50" s="84" t="s">
        <v>6</v>
      </c>
      <c r="G50" s="84"/>
    </row>
    <row r="51" spans="1:7" x14ac:dyDescent="0.2">
      <c r="A51" s="119" t="s">
        <v>110</v>
      </c>
      <c r="B51" s="161"/>
      <c r="C51" s="165" t="s">
        <v>174</v>
      </c>
      <c r="D51" s="119" t="s">
        <v>103</v>
      </c>
      <c r="E51" s="146"/>
      <c r="F51" s="164">
        <v>40</v>
      </c>
      <c r="G51" s="148">
        <f t="shared" si="0"/>
        <v>0</v>
      </c>
    </row>
    <row r="52" spans="1:7" x14ac:dyDescent="0.2">
      <c r="A52" s="119" t="s">
        <v>111</v>
      </c>
      <c r="B52" s="161"/>
      <c r="C52" s="165" t="s">
        <v>175</v>
      </c>
      <c r="D52" s="119" t="s">
        <v>103</v>
      </c>
      <c r="E52" s="146"/>
      <c r="F52" s="164">
        <v>100</v>
      </c>
      <c r="G52" s="148">
        <f t="shared" si="0"/>
        <v>0</v>
      </c>
    </row>
    <row r="53" spans="1:7" x14ac:dyDescent="0.2">
      <c r="A53" s="123"/>
      <c r="C53" s="167"/>
      <c r="D53" s="168"/>
      <c r="E53" s="151"/>
      <c r="F53" s="167"/>
      <c r="G53" s="79"/>
    </row>
    <row r="54" spans="1:7" ht="24" customHeight="1" x14ac:dyDescent="0.2">
      <c r="A54" s="74"/>
      <c r="B54" s="169"/>
      <c r="C54" s="167"/>
      <c r="D54" s="167"/>
      <c r="E54" s="167"/>
      <c r="F54" s="93" t="s">
        <v>192</v>
      </c>
      <c r="G54" s="94">
        <f>SUM(G22:G52)</f>
        <v>0</v>
      </c>
    </row>
    <row r="55" spans="1:7" x14ac:dyDescent="0.2">
      <c r="A55" s="74"/>
      <c r="B55" s="169"/>
      <c r="C55" s="167"/>
      <c r="D55" s="167"/>
      <c r="E55" s="167"/>
      <c r="F55" s="167"/>
      <c r="G55" s="78"/>
    </row>
    <row r="56" spans="1:7" ht="24" customHeight="1" x14ac:dyDescent="0.2">
      <c r="A56" s="74"/>
      <c r="B56" s="155"/>
      <c r="C56" s="156"/>
      <c r="D56" s="156"/>
      <c r="E56" s="157"/>
      <c r="F56" s="93" t="s">
        <v>191</v>
      </c>
      <c r="G56" s="170">
        <f>G18+G54</f>
        <v>0</v>
      </c>
    </row>
    <row r="57" spans="1:7" x14ac:dyDescent="0.2">
      <c r="A57" s="74"/>
      <c r="B57" s="155"/>
      <c r="C57" s="156"/>
      <c r="D57" s="156"/>
      <c r="E57" s="157"/>
      <c r="F57" s="160"/>
      <c r="G57" s="171"/>
    </row>
    <row r="58" spans="1:7" ht="14.25" customHeight="1" x14ac:dyDescent="0.2">
      <c r="A58" s="200" t="s">
        <v>190</v>
      </c>
      <c r="B58" s="201"/>
      <c r="C58" s="201"/>
      <c r="D58" s="201"/>
      <c r="E58" s="201"/>
      <c r="F58" s="201"/>
      <c r="G58" s="202"/>
    </row>
    <row r="59" spans="1:7" x14ac:dyDescent="0.2">
      <c r="A59" s="84" t="s">
        <v>19</v>
      </c>
      <c r="B59" s="118" t="s">
        <v>105</v>
      </c>
      <c r="C59" s="84" t="s">
        <v>47</v>
      </c>
      <c r="D59" s="84" t="s">
        <v>106</v>
      </c>
      <c r="E59" s="84" t="s">
        <v>107</v>
      </c>
      <c r="F59" s="84" t="s">
        <v>108</v>
      </c>
      <c r="G59" s="84" t="s">
        <v>109</v>
      </c>
    </row>
    <row r="60" spans="1:7" x14ac:dyDescent="0.2">
      <c r="A60" s="119" t="s">
        <v>112</v>
      </c>
      <c r="B60" s="120"/>
      <c r="C60" s="121"/>
      <c r="D60" s="121"/>
      <c r="E60" s="122"/>
      <c r="F60" s="122"/>
      <c r="G60" s="122"/>
    </row>
    <row r="61" spans="1:7" x14ac:dyDescent="0.2">
      <c r="A61" s="119" t="s">
        <v>113</v>
      </c>
      <c r="B61" s="120"/>
      <c r="C61" s="121"/>
      <c r="D61" s="121"/>
      <c r="E61" s="122"/>
      <c r="F61" s="122"/>
      <c r="G61" s="122"/>
    </row>
    <row r="62" spans="1:7" x14ac:dyDescent="0.2">
      <c r="A62" s="119" t="s">
        <v>114</v>
      </c>
      <c r="B62" s="120"/>
      <c r="C62" s="121"/>
      <c r="D62" s="121"/>
      <c r="E62" s="122"/>
      <c r="F62" s="122"/>
      <c r="G62" s="122"/>
    </row>
    <row r="63" spans="1:7" x14ac:dyDescent="0.2">
      <c r="A63" s="119" t="s">
        <v>115</v>
      </c>
      <c r="B63" s="120"/>
      <c r="C63" s="121"/>
      <c r="D63" s="121"/>
      <c r="E63" s="122"/>
      <c r="F63" s="122"/>
      <c r="G63" s="122"/>
    </row>
    <row r="64" spans="1:7" x14ac:dyDescent="0.2">
      <c r="A64" s="123"/>
      <c r="B64" s="124"/>
      <c r="C64" s="125"/>
      <c r="D64" s="125"/>
      <c r="E64" s="126"/>
      <c r="F64" s="126"/>
      <c r="G64" s="127"/>
    </row>
    <row r="65" spans="1:7" x14ac:dyDescent="0.2">
      <c r="A65" s="203" t="s">
        <v>189</v>
      </c>
      <c r="B65" s="203"/>
      <c r="C65" s="203"/>
      <c r="D65" s="203"/>
      <c r="E65" s="203"/>
      <c r="F65" s="203"/>
      <c r="G65" s="203"/>
    </row>
    <row r="66" spans="1:7" x14ac:dyDescent="0.2">
      <c r="A66" s="84" t="s">
        <v>19</v>
      </c>
      <c r="B66" s="118" t="s">
        <v>105</v>
      </c>
      <c r="C66" s="84" t="s">
        <v>47</v>
      </c>
      <c r="D66" s="84" t="s">
        <v>106</v>
      </c>
      <c r="E66" s="84" t="s">
        <v>107</v>
      </c>
      <c r="F66" s="84" t="s">
        <v>108</v>
      </c>
      <c r="G66" s="84" t="s">
        <v>109</v>
      </c>
    </row>
    <row r="67" spans="1:7" x14ac:dyDescent="0.2">
      <c r="A67" s="119" t="s">
        <v>116</v>
      </c>
      <c r="B67" s="120"/>
      <c r="C67" s="121"/>
      <c r="D67" s="121"/>
      <c r="E67" s="122"/>
      <c r="F67" s="122"/>
      <c r="G67" s="122"/>
    </row>
    <row r="68" spans="1:7" x14ac:dyDescent="0.2">
      <c r="A68" s="119" t="s">
        <v>117</v>
      </c>
      <c r="B68" s="120"/>
      <c r="C68" s="121"/>
      <c r="D68" s="121"/>
      <c r="E68" s="122"/>
      <c r="F68" s="122"/>
      <c r="G68" s="122"/>
    </row>
    <row r="69" spans="1:7" x14ac:dyDescent="0.2">
      <c r="A69" s="119" t="s">
        <v>118</v>
      </c>
      <c r="B69" s="120"/>
      <c r="C69" s="121"/>
      <c r="D69" s="121"/>
      <c r="E69" s="122"/>
      <c r="F69" s="122"/>
      <c r="G69" s="122"/>
    </row>
    <row r="70" spans="1:7" x14ac:dyDescent="0.2">
      <c r="A70" s="119" t="s">
        <v>119</v>
      </c>
      <c r="B70" s="120"/>
      <c r="C70" s="121"/>
      <c r="D70" s="121"/>
      <c r="E70" s="122"/>
      <c r="F70" s="122"/>
      <c r="G70" s="122"/>
    </row>
    <row r="71" spans="1:7" x14ac:dyDescent="0.2">
      <c r="A71" s="119" t="s">
        <v>120</v>
      </c>
      <c r="B71" s="120"/>
      <c r="C71" s="121"/>
      <c r="D71" s="121"/>
      <c r="E71" s="122"/>
      <c r="F71" s="122"/>
      <c r="G71" s="122"/>
    </row>
    <row r="72" spans="1:7" x14ac:dyDescent="0.2">
      <c r="A72" s="119" t="s">
        <v>123</v>
      </c>
      <c r="B72" s="120"/>
      <c r="C72" s="121"/>
      <c r="D72" s="121"/>
      <c r="E72" s="122"/>
      <c r="F72" s="122"/>
      <c r="G72" s="122"/>
    </row>
    <row r="73" spans="1:7" x14ac:dyDescent="0.2">
      <c r="A73" s="119" t="s">
        <v>149</v>
      </c>
      <c r="B73" s="120"/>
      <c r="C73" s="121"/>
      <c r="D73" s="121"/>
      <c r="E73" s="122"/>
      <c r="F73" s="122"/>
      <c r="G73" s="122"/>
    </row>
    <row r="74" spans="1:7" x14ac:dyDescent="0.2">
      <c r="A74" s="123"/>
      <c r="B74" s="124"/>
      <c r="C74" s="125"/>
      <c r="D74" s="125"/>
      <c r="E74" s="126"/>
      <c r="F74" s="126"/>
      <c r="G74" s="127"/>
    </row>
    <row r="75" spans="1:7" x14ac:dyDescent="0.2">
      <c r="A75" s="200" t="s">
        <v>18</v>
      </c>
      <c r="B75" s="201"/>
      <c r="C75" s="201"/>
      <c r="D75" s="201"/>
      <c r="E75" s="201"/>
      <c r="F75" s="201"/>
      <c r="G75" s="202"/>
    </row>
    <row r="76" spans="1:7" x14ac:dyDescent="0.2">
      <c r="A76" s="84" t="s">
        <v>19</v>
      </c>
      <c r="B76" s="204" t="s">
        <v>20</v>
      </c>
      <c r="C76" s="204"/>
      <c r="D76" s="204"/>
      <c r="E76" s="204"/>
      <c r="F76" s="204"/>
      <c r="G76" s="204"/>
    </row>
    <row r="77" spans="1:7" x14ac:dyDescent="0.2">
      <c r="A77" s="133" t="s">
        <v>21</v>
      </c>
      <c r="B77" s="198" t="s">
        <v>22</v>
      </c>
      <c r="C77" s="198"/>
      <c r="D77" s="198"/>
      <c r="E77" s="198"/>
      <c r="F77" s="198"/>
      <c r="G77" s="198"/>
    </row>
    <row r="78" spans="1:7" ht="42.75" customHeight="1" x14ac:dyDescent="0.2">
      <c r="A78" s="119">
        <v>1</v>
      </c>
      <c r="B78" s="199" t="s">
        <v>218</v>
      </c>
      <c r="C78" s="199"/>
      <c r="D78" s="199"/>
      <c r="E78" s="199"/>
      <c r="F78" s="199"/>
      <c r="G78" s="199"/>
    </row>
    <row r="79" spans="1:7" x14ac:dyDescent="0.2">
      <c r="A79" s="119">
        <v>2</v>
      </c>
      <c r="B79" s="197" t="s">
        <v>23</v>
      </c>
      <c r="C79" s="197"/>
      <c r="D79" s="197"/>
      <c r="E79" s="197"/>
      <c r="F79" s="197"/>
      <c r="G79" s="197"/>
    </row>
    <row r="80" spans="1:7" x14ac:dyDescent="0.2">
      <c r="A80" s="119">
        <v>3</v>
      </c>
      <c r="B80" s="198" t="s">
        <v>121</v>
      </c>
      <c r="C80" s="198"/>
      <c r="D80" s="198"/>
      <c r="E80" s="198"/>
      <c r="F80" s="198"/>
      <c r="G80" s="198"/>
    </row>
    <row r="81" spans="1:7" ht="31.5" customHeight="1" x14ac:dyDescent="0.2">
      <c r="A81" s="119">
        <v>4</v>
      </c>
      <c r="B81" s="197" t="s">
        <v>23</v>
      </c>
      <c r="C81" s="197"/>
      <c r="D81" s="197"/>
      <c r="E81" s="197"/>
      <c r="F81" s="197"/>
      <c r="G81" s="197"/>
    </row>
    <row r="82" spans="1:7" x14ac:dyDescent="0.2">
      <c r="A82" s="119">
        <v>5</v>
      </c>
      <c r="B82" s="198" t="s">
        <v>25</v>
      </c>
      <c r="C82" s="198"/>
      <c r="D82" s="198"/>
      <c r="E82" s="198"/>
      <c r="F82" s="198"/>
      <c r="G82" s="198"/>
    </row>
    <row r="83" spans="1:7" x14ac:dyDescent="0.2">
      <c r="A83" s="119">
        <v>6</v>
      </c>
      <c r="B83" s="198" t="s">
        <v>124</v>
      </c>
      <c r="C83" s="198"/>
      <c r="D83" s="198"/>
      <c r="E83" s="198"/>
      <c r="F83" s="198"/>
      <c r="G83" s="198"/>
    </row>
    <row r="84" spans="1:7" x14ac:dyDescent="0.2">
      <c r="A84" s="119">
        <v>7</v>
      </c>
      <c r="B84" s="211" t="s">
        <v>172</v>
      </c>
      <c r="C84" s="211"/>
      <c r="D84" s="211"/>
      <c r="E84" s="211"/>
      <c r="F84" s="211"/>
      <c r="G84" s="211"/>
    </row>
    <row r="85" spans="1:7" x14ac:dyDescent="0.2">
      <c r="A85" s="119">
        <v>8</v>
      </c>
      <c r="B85" s="211" t="s">
        <v>173</v>
      </c>
      <c r="C85" s="211"/>
      <c r="D85" s="211"/>
      <c r="E85" s="211"/>
      <c r="F85" s="211"/>
      <c r="G85" s="211"/>
    </row>
    <row r="86" spans="1:7" x14ac:dyDescent="0.2">
      <c r="A86" s="172"/>
      <c r="B86" s="173"/>
      <c r="C86" s="174"/>
      <c r="D86" s="174"/>
      <c r="E86" s="174"/>
      <c r="F86" s="174"/>
      <c r="G86" s="175"/>
    </row>
    <row r="88" spans="1:7" x14ac:dyDescent="0.2">
      <c r="B88" s="81"/>
      <c r="C88" s="82"/>
      <c r="D88" s="82"/>
      <c r="E88" s="82"/>
      <c r="F88" s="82"/>
    </row>
  </sheetData>
  <sheetProtection algorithmName="SHA-512" hashValue="KOv9p11m/yeDTtV0HoBtHgj4zJwWILlS/T89HnIjYkssZ9JlgTlrAgFHrDxeQck4WLTfs6rMQey1nJkUFWSfNQ==" saltValue="FdwW2m6vTsT4k6TADK9dNw==" spinCount="100000" sheet="1" objects="1" scenarios="1"/>
  <mergeCells count="20">
    <mergeCell ref="B77:G77"/>
    <mergeCell ref="A3:G3"/>
    <mergeCell ref="A10:G10"/>
    <mergeCell ref="B20:G20"/>
    <mergeCell ref="B85:G85"/>
    <mergeCell ref="A75:G75"/>
    <mergeCell ref="A58:G58"/>
    <mergeCell ref="A65:G65"/>
    <mergeCell ref="B84:G84"/>
    <mergeCell ref="B78:G78"/>
    <mergeCell ref="B79:G79"/>
    <mergeCell ref="B80:G80"/>
    <mergeCell ref="B82:G82"/>
    <mergeCell ref="B83:G83"/>
    <mergeCell ref="B81:G81"/>
    <mergeCell ref="F1:G1"/>
    <mergeCell ref="A1:D1"/>
    <mergeCell ref="A4:G4"/>
    <mergeCell ref="A11:G11"/>
    <mergeCell ref="B76:G76"/>
  </mergeCells>
  <dataValidations count="1">
    <dataValidation operator="lessThanOrEqual" allowBlank="1" showInputMessage="1" showErrorMessage="1" sqref="B59:G64 B66:G74 A3:A5 B6:G9 A10:A12 B13:G19 B76:B85 B21:G57" xr:uid="{00000000-0002-0000-0300-000000000000}"/>
  </dataValidations>
  <pageMargins left="0.70866141732283472" right="0.70866141732283472" top="0.74803149606299213" bottom="0.74803149606299213" header="0.31496062992125984" footer="0.31496062992125984"/>
  <pageSetup paperSize="9" scale="57" fitToHeight="0" orientation="landscape" r:id="rId1"/>
  <headerFooter>
    <oddHeader>&amp;L&amp;"Century Gothic,Vet"&amp;14&amp;F&amp;R&amp;"Century Gothic,Vet"&amp;12&amp;A</oddHeader>
    <oddFooter>Pagina &amp;P van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0D34C-06C6-4682-9918-65ECF7E4AE15}">
  <sheetPr>
    <tabColor theme="2"/>
    <pageSetUpPr fitToPage="1"/>
  </sheetPr>
  <dimension ref="A1:H38"/>
  <sheetViews>
    <sheetView view="pageBreakPreview" topLeftCell="A10" zoomScaleNormal="70" zoomScaleSheetLayoutView="100" workbookViewId="0">
      <selection activeCell="F13" sqref="F13"/>
    </sheetView>
  </sheetViews>
  <sheetFormatPr defaultColWidth="9.140625" defaultRowHeight="13.5" x14ac:dyDescent="0.25"/>
  <cols>
    <col min="2" max="2" width="100.7109375" customWidth="1"/>
    <col min="3" max="3" width="30.7109375" customWidth="1"/>
    <col min="4" max="4" width="13.7109375" customWidth="1"/>
    <col min="5" max="5" width="15.7109375" customWidth="1"/>
    <col min="6" max="6" width="25.7109375" customWidth="1"/>
    <col min="7" max="7" width="44.42578125" style="15" customWidth="1"/>
    <col min="8" max="8" width="40.28515625" style="1" customWidth="1"/>
  </cols>
  <sheetData>
    <row r="1" spans="1:8" ht="30" customHeight="1" x14ac:dyDescent="0.2">
      <c r="A1" s="229" t="s">
        <v>197</v>
      </c>
      <c r="B1" s="230"/>
      <c r="C1" s="225"/>
      <c r="D1" s="226"/>
      <c r="E1" s="227" t="s">
        <v>211</v>
      </c>
      <c r="F1" s="228"/>
      <c r="G1" s="68" t="s">
        <v>226</v>
      </c>
      <c r="H1" s="55"/>
    </row>
    <row r="2" spans="1:8" ht="30" customHeight="1" x14ac:dyDescent="0.2">
      <c r="A2" s="232" t="s">
        <v>198</v>
      </c>
      <c r="B2" s="232"/>
      <c r="C2" s="232"/>
      <c r="D2" s="232"/>
      <c r="E2" s="232"/>
      <c r="F2" s="232"/>
      <c r="G2" s="30"/>
      <c r="H2" s="56"/>
    </row>
    <row r="3" spans="1:8" s="11" customFormat="1" ht="18" customHeight="1" x14ac:dyDescent="0.2">
      <c r="A3" s="31" t="s">
        <v>3</v>
      </c>
      <c r="B3" s="32" t="s">
        <v>4</v>
      </c>
      <c r="C3" s="31" t="s">
        <v>5</v>
      </c>
      <c r="D3" s="31" t="s">
        <v>6</v>
      </c>
      <c r="E3" s="31" t="s">
        <v>7</v>
      </c>
      <c r="F3" s="31" t="s">
        <v>8</v>
      </c>
      <c r="G3" s="31" t="s">
        <v>224</v>
      </c>
      <c r="H3" s="57"/>
    </row>
    <row r="4" spans="1:8" s="11" customFormat="1" ht="14.25" x14ac:dyDescent="0.2">
      <c r="A4" s="22" t="s">
        <v>30</v>
      </c>
      <c r="B4" s="23" t="s">
        <v>203</v>
      </c>
      <c r="C4" s="42"/>
      <c r="D4" s="54">
        <f>D10/7.2</f>
        <v>17.272222222222222</v>
      </c>
      <c r="E4" s="22" t="s">
        <v>214</v>
      </c>
      <c r="F4" s="24">
        <f>D4*C4</f>
        <v>0</v>
      </c>
      <c r="G4" s="58">
        <f>F4/D10</f>
        <v>0</v>
      </c>
      <c r="H4" s="59"/>
    </row>
    <row r="5" spans="1:8" x14ac:dyDescent="0.2">
      <c r="A5" s="22" t="s">
        <v>34</v>
      </c>
      <c r="B5" s="23" t="s">
        <v>213</v>
      </c>
      <c r="C5" s="42"/>
      <c r="D5" s="54">
        <v>12</v>
      </c>
      <c r="E5" s="22" t="s">
        <v>215</v>
      </c>
      <c r="F5" s="24">
        <f>D5*C5</f>
        <v>0</v>
      </c>
      <c r="G5" s="58">
        <f>F5/D10</f>
        <v>0</v>
      </c>
      <c r="H5" s="56"/>
    </row>
    <row r="6" spans="1:8" ht="48.75" customHeight="1" x14ac:dyDescent="0.2">
      <c r="A6" s="35"/>
      <c r="B6" s="11"/>
      <c r="C6" s="36" t="s">
        <v>11</v>
      </c>
      <c r="D6" s="37"/>
      <c r="E6" s="38" t="s">
        <v>12</v>
      </c>
      <c r="F6" s="39">
        <f>SUM(F4:F5)</f>
        <v>0</v>
      </c>
      <c r="G6" s="34"/>
      <c r="H6" s="56"/>
    </row>
    <row r="7" spans="1:8" ht="22.5" customHeight="1" x14ac:dyDescent="0.2">
      <c r="A7" s="35"/>
      <c r="B7" s="11"/>
      <c r="C7" s="40"/>
      <c r="D7" s="41"/>
      <c r="E7" s="40"/>
      <c r="F7" s="40"/>
      <c r="G7" s="34"/>
      <c r="H7" s="56"/>
    </row>
    <row r="8" spans="1:8" ht="30" customHeight="1" x14ac:dyDescent="0.2">
      <c r="A8" s="232" t="s">
        <v>200</v>
      </c>
      <c r="B8" s="232"/>
      <c r="C8" s="232"/>
      <c r="D8" s="232"/>
      <c r="E8" s="232"/>
      <c r="F8" s="232"/>
      <c r="G8" s="30"/>
      <c r="H8" s="56"/>
    </row>
    <row r="9" spans="1:8" s="11" customFormat="1" ht="18" customHeight="1" x14ac:dyDescent="0.2">
      <c r="A9" s="31" t="s">
        <v>3</v>
      </c>
      <c r="B9" s="32" t="s">
        <v>4</v>
      </c>
      <c r="C9" s="31" t="s">
        <v>5</v>
      </c>
      <c r="D9" s="31" t="s">
        <v>6</v>
      </c>
      <c r="E9" s="31" t="s">
        <v>7</v>
      </c>
      <c r="F9" s="31" t="s">
        <v>8</v>
      </c>
      <c r="G9" s="33"/>
      <c r="H9" s="57"/>
    </row>
    <row r="10" spans="1:8" ht="19.5" customHeight="1" x14ac:dyDescent="0.2">
      <c r="A10" s="22" t="s">
        <v>37</v>
      </c>
      <c r="B10" s="23" t="s">
        <v>201</v>
      </c>
      <c r="C10" s="42"/>
      <c r="D10" s="54">
        <v>124.36</v>
      </c>
      <c r="E10" s="22" t="s">
        <v>13</v>
      </c>
      <c r="F10" s="24">
        <f>D10*C10</f>
        <v>0</v>
      </c>
      <c r="G10" s="58">
        <f>C10</f>
        <v>0</v>
      </c>
      <c r="H10" s="56"/>
    </row>
    <row r="11" spans="1:8" ht="37.5" customHeight="1" x14ac:dyDescent="0.2">
      <c r="A11" s="35"/>
      <c r="B11" s="11"/>
      <c r="C11" s="231" t="s">
        <v>202</v>
      </c>
      <c r="D11" s="231"/>
      <c r="E11" s="231"/>
      <c r="F11" s="39">
        <f>F10</f>
        <v>0</v>
      </c>
      <c r="G11" s="34"/>
      <c r="H11" s="56"/>
    </row>
    <row r="12" spans="1:8" ht="37.5" customHeight="1" x14ac:dyDescent="0.2">
      <c r="A12" s="35"/>
      <c r="B12" s="11"/>
      <c r="C12" s="60"/>
      <c r="D12" s="60"/>
      <c r="E12" s="60"/>
      <c r="F12" s="61"/>
      <c r="G12" s="34"/>
      <c r="H12" s="56"/>
    </row>
    <row r="13" spans="1:8" ht="37.5" customHeight="1" x14ac:dyDescent="0.2">
      <c r="A13" s="35"/>
      <c r="B13" s="11"/>
      <c r="C13" s="224" t="s">
        <v>204</v>
      </c>
      <c r="D13" s="224"/>
      <c r="E13" s="224"/>
      <c r="F13" s="62">
        <v>540</v>
      </c>
      <c r="G13" s="63">
        <f>G10+G5+G4</f>
        <v>0</v>
      </c>
      <c r="H13" s="56"/>
    </row>
    <row r="14" spans="1:8" ht="28.5" customHeight="1" x14ac:dyDescent="0.2">
      <c r="A14" s="35"/>
      <c r="B14" s="11"/>
      <c r="C14" s="64"/>
      <c r="D14" s="64"/>
      <c r="E14" s="64"/>
      <c r="F14" s="65"/>
      <c r="G14" s="34"/>
      <c r="H14" s="56"/>
    </row>
    <row r="15" spans="1:8" ht="37.5" customHeight="1" x14ac:dyDescent="0.2">
      <c r="A15" s="35"/>
      <c r="B15" s="11"/>
      <c r="C15" s="214" t="s">
        <v>221</v>
      </c>
      <c r="D15" s="214"/>
      <c r="E15" s="214"/>
      <c r="F15" s="43">
        <f>F6+F11</f>
        <v>0</v>
      </c>
      <c r="G15" s="34"/>
      <c r="H15" s="56"/>
    </row>
    <row r="16" spans="1:8" ht="30" customHeight="1" x14ac:dyDescent="0.2">
      <c r="A16" s="35"/>
      <c r="B16" s="11"/>
      <c r="C16" s="40"/>
      <c r="D16" s="41"/>
      <c r="E16" s="40"/>
      <c r="F16" s="40"/>
      <c r="G16" s="34"/>
      <c r="H16" s="56"/>
    </row>
    <row r="17" spans="1:8" s="16" customFormat="1" ht="14.25" customHeight="1" x14ac:dyDescent="0.2">
      <c r="A17" s="215" t="s">
        <v>222</v>
      </c>
      <c r="B17" s="216"/>
      <c r="C17" s="216"/>
      <c r="D17" s="216"/>
      <c r="E17" s="216"/>
      <c r="F17" s="216"/>
      <c r="G17" s="217"/>
      <c r="H17" s="66"/>
    </row>
    <row r="18" spans="1:8" s="16" customFormat="1" ht="14.25" x14ac:dyDescent="0.2">
      <c r="A18" s="31" t="s">
        <v>19</v>
      </c>
      <c r="B18" s="44" t="s">
        <v>105</v>
      </c>
      <c r="C18" s="31" t="s">
        <v>47</v>
      </c>
      <c r="D18" s="31" t="s">
        <v>106</v>
      </c>
      <c r="E18" s="31" t="s">
        <v>107</v>
      </c>
      <c r="F18" s="31" t="s">
        <v>108</v>
      </c>
      <c r="G18" s="31" t="s">
        <v>109</v>
      </c>
      <c r="H18" s="66"/>
    </row>
    <row r="19" spans="1:8" s="16" customFormat="1" ht="14.25" x14ac:dyDescent="0.2">
      <c r="A19" s="21" t="s">
        <v>51</v>
      </c>
      <c r="B19" s="45"/>
      <c r="C19" s="46"/>
      <c r="D19" s="46"/>
      <c r="E19" s="47"/>
      <c r="F19" s="47"/>
      <c r="G19" s="47"/>
      <c r="H19" s="66"/>
    </row>
    <row r="20" spans="1:8" s="16" customFormat="1" ht="14.25" x14ac:dyDescent="0.2">
      <c r="A20" s="21" t="s">
        <v>53</v>
      </c>
      <c r="B20" s="45"/>
      <c r="C20" s="46"/>
      <c r="D20" s="46"/>
      <c r="E20" s="47"/>
      <c r="F20" s="47"/>
      <c r="G20" s="47"/>
      <c r="H20" s="66"/>
    </row>
    <row r="21" spans="1:8" s="16" customFormat="1" ht="14.25" x14ac:dyDescent="0.2">
      <c r="A21" s="48"/>
      <c r="B21" s="49"/>
      <c r="C21" s="50"/>
      <c r="D21" s="50"/>
      <c r="E21" s="51"/>
      <c r="F21" s="51"/>
      <c r="G21" s="52"/>
      <c r="H21" s="66"/>
    </row>
    <row r="22" spans="1:8" s="16" customFormat="1" ht="14.25" x14ac:dyDescent="0.2">
      <c r="A22" s="218" t="s">
        <v>223</v>
      </c>
      <c r="B22" s="218"/>
      <c r="C22" s="218"/>
      <c r="D22" s="218"/>
      <c r="E22" s="218"/>
      <c r="F22" s="218"/>
      <c r="G22" s="218"/>
      <c r="H22" s="66"/>
    </row>
    <row r="23" spans="1:8" s="16" customFormat="1" ht="14.25" x14ac:dyDescent="0.2">
      <c r="A23" s="31" t="s">
        <v>19</v>
      </c>
      <c r="B23" s="44" t="s">
        <v>105</v>
      </c>
      <c r="C23" s="31" t="s">
        <v>47</v>
      </c>
      <c r="D23" s="31" t="s">
        <v>106</v>
      </c>
      <c r="E23" s="31" t="s">
        <v>107</v>
      </c>
      <c r="F23" s="31" t="s">
        <v>108</v>
      </c>
      <c r="G23" s="31" t="s">
        <v>109</v>
      </c>
      <c r="H23" s="66"/>
    </row>
    <row r="24" spans="1:8" s="16" customFormat="1" ht="14.25" x14ac:dyDescent="0.2">
      <c r="A24" s="21" t="s">
        <v>55</v>
      </c>
      <c r="B24" s="45"/>
      <c r="C24" s="46"/>
      <c r="D24" s="46"/>
      <c r="E24" s="47"/>
      <c r="F24" s="47"/>
      <c r="G24" s="47"/>
      <c r="H24" s="66"/>
    </row>
    <row r="25" spans="1:8" s="16" customFormat="1" ht="14.25" x14ac:dyDescent="0.2">
      <c r="A25" s="25"/>
      <c r="B25" s="26"/>
      <c r="C25" s="27"/>
      <c r="D25" s="27"/>
      <c r="E25" s="28"/>
      <c r="F25" s="28"/>
      <c r="G25" s="29"/>
      <c r="H25" s="66"/>
    </row>
    <row r="26" spans="1:8" s="16" customFormat="1" ht="14.25" x14ac:dyDescent="0.2">
      <c r="A26" s="219" t="s">
        <v>18</v>
      </c>
      <c r="B26" s="220"/>
      <c r="C26" s="220"/>
      <c r="D26" s="220"/>
      <c r="E26" s="220"/>
      <c r="F26" s="220"/>
      <c r="G26" s="221"/>
      <c r="H26" s="66"/>
    </row>
    <row r="27" spans="1:8" s="16" customFormat="1" ht="14.25" x14ac:dyDescent="0.2">
      <c r="A27" s="31" t="s">
        <v>19</v>
      </c>
      <c r="B27" s="222" t="s">
        <v>20</v>
      </c>
      <c r="C27" s="222"/>
      <c r="D27" s="222"/>
      <c r="E27" s="222"/>
      <c r="F27" s="222"/>
      <c r="G27" s="222"/>
      <c r="H27" s="66"/>
    </row>
    <row r="28" spans="1:8" s="16" customFormat="1" ht="14.25" x14ac:dyDescent="0.2">
      <c r="A28" s="53" t="s">
        <v>21</v>
      </c>
      <c r="B28" s="213" t="s">
        <v>22</v>
      </c>
      <c r="C28" s="213"/>
      <c r="D28" s="213"/>
      <c r="E28" s="213"/>
      <c r="F28" s="213"/>
      <c r="G28" s="213"/>
      <c r="H28" s="66"/>
    </row>
    <row r="29" spans="1:8" s="16" customFormat="1" ht="49.5" customHeight="1" x14ac:dyDescent="0.2">
      <c r="A29" s="21">
        <v>1</v>
      </c>
      <c r="B29" s="223" t="s">
        <v>220</v>
      </c>
      <c r="C29" s="223"/>
      <c r="D29" s="223"/>
      <c r="E29" s="223"/>
      <c r="F29" s="223"/>
      <c r="G29" s="223"/>
      <c r="H29" s="66"/>
    </row>
    <row r="30" spans="1:8" s="16" customFormat="1" ht="21" customHeight="1" x14ac:dyDescent="0.2">
      <c r="A30" s="21">
        <v>2</v>
      </c>
      <c r="B30" s="212" t="s">
        <v>23</v>
      </c>
      <c r="C30" s="212"/>
      <c r="D30" s="212"/>
      <c r="E30" s="212"/>
      <c r="F30" s="212"/>
      <c r="G30" s="212"/>
      <c r="H30" s="66"/>
    </row>
    <row r="31" spans="1:8" s="16" customFormat="1" ht="20.25" customHeight="1" x14ac:dyDescent="0.2">
      <c r="A31" s="21">
        <v>3</v>
      </c>
      <c r="B31" s="213" t="s">
        <v>24</v>
      </c>
      <c r="C31" s="213"/>
      <c r="D31" s="213"/>
      <c r="E31" s="213"/>
      <c r="F31" s="213"/>
      <c r="G31" s="213"/>
      <c r="H31" s="66"/>
    </row>
    <row r="32" spans="1:8" s="16" customFormat="1" ht="14.25" x14ac:dyDescent="0.2">
      <c r="A32" s="21">
        <v>4</v>
      </c>
      <c r="B32" s="213" t="s">
        <v>25</v>
      </c>
      <c r="C32" s="213"/>
      <c r="D32" s="213"/>
      <c r="E32" s="213"/>
      <c r="F32" s="213"/>
      <c r="G32" s="213"/>
      <c r="H32" s="66"/>
    </row>
    <row r="33" spans="1:8" s="16" customFormat="1" ht="30.75" customHeight="1" x14ac:dyDescent="0.2">
      <c r="A33" s="21">
        <v>5</v>
      </c>
      <c r="B33" s="212" t="s">
        <v>235</v>
      </c>
      <c r="C33" s="212"/>
      <c r="D33" s="212"/>
      <c r="E33" s="212"/>
      <c r="F33" s="212"/>
      <c r="G33" s="212"/>
      <c r="H33" s="66"/>
    </row>
    <row r="34" spans="1:8" s="16" customFormat="1" ht="43.5" customHeight="1" x14ac:dyDescent="0.2">
      <c r="A34" s="21">
        <v>6</v>
      </c>
      <c r="B34" s="212" t="s">
        <v>225</v>
      </c>
      <c r="C34" s="212"/>
      <c r="D34" s="212"/>
      <c r="E34" s="212"/>
      <c r="F34" s="212"/>
      <c r="G34" s="212"/>
      <c r="H34" s="66"/>
    </row>
    <row r="35" spans="1:8" s="16" customFormat="1" ht="14.25" x14ac:dyDescent="0.2">
      <c r="A35" s="21">
        <v>7</v>
      </c>
      <c r="B35" s="213" t="s">
        <v>124</v>
      </c>
      <c r="C35" s="213"/>
      <c r="D35" s="213"/>
      <c r="E35" s="213"/>
      <c r="F35" s="213"/>
      <c r="G35" s="213"/>
      <c r="H35" s="66"/>
    </row>
    <row r="36" spans="1:8" s="16" customFormat="1" ht="14.25" x14ac:dyDescent="0.2">
      <c r="A36" s="21">
        <v>8</v>
      </c>
      <c r="B36" s="213" t="s">
        <v>205</v>
      </c>
      <c r="C36" s="213"/>
      <c r="D36" s="213"/>
      <c r="E36" s="213"/>
      <c r="F36" s="213"/>
      <c r="G36" s="213"/>
      <c r="H36" s="66"/>
    </row>
    <row r="37" spans="1:8" s="16" customFormat="1" ht="15.75" customHeight="1" x14ac:dyDescent="0.2">
      <c r="A37" s="21">
        <v>9</v>
      </c>
      <c r="B37" s="212" t="s">
        <v>206</v>
      </c>
      <c r="C37" s="212"/>
      <c r="D37" s="212"/>
      <c r="E37" s="212"/>
      <c r="F37" s="212"/>
      <c r="G37" s="212"/>
      <c r="H37" s="66"/>
    </row>
    <row r="38" spans="1:8" ht="14.25" x14ac:dyDescent="0.2">
      <c r="B38" s="11"/>
      <c r="H38" s="67"/>
    </row>
  </sheetData>
  <sheetProtection algorithmName="SHA-512" hashValue="DFImn0GIEewE1ZUSyQlacg87fjEjFrlaeDVwbAV1rPvL1VdhCQVs6MAAVMg5oEDd3b2XmDlZqv1/Pnam7XE/eA==" saltValue="3dNFrkHhJ3qBpMe5A+yLdg==" spinCount="100000" sheet="1" objects="1" scenarios="1"/>
  <mergeCells count="22">
    <mergeCell ref="C13:E13"/>
    <mergeCell ref="C1:D1"/>
    <mergeCell ref="E1:F1"/>
    <mergeCell ref="A1:B1"/>
    <mergeCell ref="B36:G36"/>
    <mergeCell ref="C11:E11"/>
    <mergeCell ref="A2:F2"/>
    <mergeCell ref="A8:F8"/>
    <mergeCell ref="B34:G34"/>
    <mergeCell ref="B37:G37"/>
    <mergeCell ref="B32:G32"/>
    <mergeCell ref="B35:G35"/>
    <mergeCell ref="B33:G33"/>
    <mergeCell ref="C15:E15"/>
    <mergeCell ref="A17:G17"/>
    <mergeCell ref="A22:G22"/>
    <mergeCell ref="A26:G26"/>
    <mergeCell ref="B27:G27"/>
    <mergeCell ref="B28:G28"/>
    <mergeCell ref="B29:G29"/>
    <mergeCell ref="B30:G30"/>
    <mergeCell ref="B31:G31"/>
  </mergeCells>
  <conditionalFormatting sqref="C4:C5">
    <cfRule type="expression" dxfId="2" priority="1">
      <formula>$G$13&gt;$F$13</formula>
    </cfRule>
  </conditionalFormatting>
  <conditionalFormatting sqref="C10">
    <cfRule type="expression" dxfId="1" priority="4">
      <formula>$G$13&gt;$F$13</formula>
    </cfRule>
  </conditionalFormatting>
  <conditionalFormatting sqref="G13">
    <cfRule type="expression" dxfId="0" priority="3">
      <formula>"&gt;540"</formula>
    </cfRule>
  </conditionalFormatting>
  <dataValidations count="2">
    <dataValidation operator="lessThanOrEqual" allowBlank="1" showInputMessage="1" showErrorMessage="1" sqref="E6:E7 C11:C14 B18:G21 B23:G25 B27:B37" xr:uid="{1BC9E811-8676-46D6-A7F4-12BA747D2F40}"/>
    <dataValidation type="decimal" operator="lessThanOrEqual" allowBlank="1" showInputMessage="1" showErrorMessage="1" sqref="G13" xr:uid="{2BAC9D48-92BA-4B69-BF8E-849FFAB8D32B}">
      <formula1>540</formula1>
    </dataValidation>
  </dataValidations>
  <pageMargins left="0.70866141732283472" right="0.70866141732283472" top="0.74803149606299213" bottom="0.74803149606299213" header="0.31496062992125984" footer="0.31496062992125984"/>
  <pageSetup paperSize="9" scale="55" fitToHeight="0" orientation="landscape" r:id="rId1"/>
  <headerFooter>
    <oddHeader>&amp;L&amp;"Century Gothic,Vet"&amp;12&amp;F&amp;R&amp;"Century Gothic,Vet"&amp;12&amp;A</oddHeader>
    <oddFooter>Pagina &amp;P van &amp;N</oddFooter>
  </headerFooter>
  <extLst>
    <ext xmlns:x14="http://schemas.microsoft.com/office/spreadsheetml/2009/9/main" uri="{78C0D931-6437-407d-A8EE-F0AAD7539E65}">
      <x14:conditionalFormattings>
        <x14:conditionalFormatting xmlns:xm="http://schemas.microsoft.com/office/excel/2006/main">
          <x14:cfRule type="iconSet" priority="2" id="{5198505C-90C0-46D2-8E8F-CF941F2FC234}">
            <x14:iconSet custom="1">
              <x14:cfvo type="percent">
                <xm:f>0</xm:f>
              </x14:cfvo>
              <x14:cfvo type="num" gte="0">
                <xm:f>0</xm:f>
              </x14:cfvo>
              <x14:cfvo type="num" gte="0">
                <xm:f>540</xm:f>
              </x14:cfvo>
              <x14:cfIcon iconSet="3Symbols" iconId="0"/>
              <x14:cfIcon iconSet="3Symbols2" iconId="2"/>
              <x14:cfIcon iconSet="3Symbols" iconId="0"/>
            </x14:iconSet>
          </x14:cfRule>
          <xm:sqref>G13</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ED3A03FCAB94E4E9E1110BC0D585106" ma:contentTypeVersion="18" ma:contentTypeDescription="Een nieuw document maken." ma:contentTypeScope="" ma:versionID="ff96cd881dceb94e7ac99d70a0f2a374">
  <xsd:schema xmlns:xsd="http://www.w3.org/2001/XMLSchema" xmlns:xs="http://www.w3.org/2001/XMLSchema" xmlns:p="http://schemas.microsoft.com/office/2006/metadata/properties" xmlns:ns2="e0fe86de-6c6b-486e-a46f-008c5918b725" xmlns:ns3="c2107510-90c1-4519-a025-801eb0ec310f" targetNamespace="http://schemas.microsoft.com/office/2006/metadata/properties" ma:root="true" ma:fieldsID="48273ec9f7f84520a64e6bc8d62f7613" ns2:_="" ns3:_="">
    <xsd:import namespace="e0fe86de-6c6b-486e-a46f-008c5918b725"/>
    <xsd:import namespace="c2107510-90c1-4519-a025-801eb0ec310f"/>
    <xsd:element name="properties">
      <xsd:complexType>
        <xsd:sequence>
          <xsd:element name="documentManagement">
            <xsd:complexType>
              <xsd:all>
                <xsd:element ref="ns2:_dlc_DocId" minOccurs="0"/>
                <xsd:element ref="ns2:_dlc_DocIdUrl" minOccurs="0"/>
                <xsd:element ref="ns2:_dlc_DocIdPersistId" minOccurs="0"/>
                <xsd:element ref="ns3:i58fc22988b14885a04972eee30888a1" minOccurs="0"/>
                <xsd:element ref="ns2:TaxCatchAll" minOccurs="0"/>
                <xsd:element ref="ns3:_MarkAsFinal"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fe86de-6c6b-486e-a46f-008c5918b725"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3" nillable="true" ma:displayName="Taxonomy Catch All Column" ma:hidden="true" ma:list="{ab536596-c61c-4b17-b1bb-dfee95883fc9}" ma:internalName="TaxCatchAll" ma:showField="CatchAllData" ma:web="e0fe86de-6c6b-486e-a46f-008c5918b725">
      <xsd:complexType>
        <xsd:complexContent>
          <xsd:extension base="dms:MultiChoiceLookup">
            <xsd:sequence>
              <xsd:element name="Value" type="dms:Lookup" maxOccurs="unbounded" minOccurs="0" nillable="true"/>
            </xsd:sequence>
          </xsd:extension>
        </xsd:complexContent>
      </xsd:complexType>
    </xsd:element>
    <xsd:element name="SharedWithUsers" ma:index="2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2107510-90c1-4519-a025-801eb0ec310f" elementFormDefault="qualified">
    <xsd:import namespace="http://schemas.microsoft.com/office/2006/documentManagement/types"/>
    <xsd:import namespace="http://schemas.microsoft.com/office/infopath/2007/PartnerControls"/>
    <xsd:element name="i58fc22988b14885a04972eee30888a1" ma:index="12" nillable="true" ma:taxonomy="true" ma:internalName="i58fc22988b14885a04972eee30888a1" ma:taxonomyFieldName="Afdeling" ma:displayName="Afdeling" ma:default="" ma:fieldId="{258fc229-88b1-4885-a049-72eee30888a1}" ma:sspId="c5a52727-98f3-4cdb-8fe7-a354203ea6ed" ma:termSetId="0e276d83-41cc-4323-8f74-17c9cea29b08" ma:anchorId="00000000-0000-0000-0000-000000000000" ma:open="false" ma:isKeyword="false">
      <xsd:complexType>
        <xsd:sequence>
          <xsd:element ref="pc:Terms" minOccurs="0" maxOccurs="1"/>
        </xsd:sequence>
      </xsd:complexType>
    </xsd:element>
    <xsd:element name="_MarkAsFinal" ma:index="14" nillable="true" ma:displayName="Definitieve versie" ma:default="0" ma:internalName="_MarkAsFinal">
      <xsd:simpleType>
        <xsd:restriction base="dms:Boolean"/>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c5a52727-98f3-4cdb-8fe7-a354203ea6e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DateTaken" ma:index="24" nillable="true" ma:displayName="MediaServiceDateTaken" ma:description="" ma:hidden="true" ma:indexed="true" ma:internalName="MediaServiceDateTake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0fe86de-6c6b-486e-a46f-008c5918b725" xsi:nil="true"/>
    <SharedWithUsers xmlns="e0fe86de-6c6b-486e-a46f-008c5918b725">
      <UserInfo>
        <DisplayName>Rene Janssen</DisplayName>
        <AccountId>27</AccountId>
        <AccountType/>
      </UserInfo>
    </SharedWithUsers>
    <lcf76f155ced4ddcb4097134ff3c332f xmlns="c2107510-90c1-4519-a025-801eb0ec310f">
      <Terms xmlns="http://schemas.microsoft.com/office/infopath/2007/PartnerControls"/>
    </lcf76f155ced4ddcb4097134ff3c332f>
    <MediaLengthInSeconds xmlns="c2107510-90c1-4519-a025-801eb0ec310f" xsi:nil="true"/>
    <i58fc22988b14885a04972eee30888a1 xmlns="c2107510-90c1-4519-a025-801eb0ec310f">
      <Terms xmlns="http://schemas.microsoft.com/office/infopath/2007/PartnerControls"/>
    </i58fc22988b14885a04972eee30888a1>
    <_MarkAsFinal xmlns="c2107510-90c1-4519-a025-801eb0ec310f">false</_MarkAsFinal>
    <_dlc_DocId xmlns="e0fe86de-6c6b-486e-a46f-008c5918b725">3C7MSF5VRPTR-1886941069-72480</_dlc_DocId>
    <_dlc_DocIdUrl xmlns="e0fe86de-6c6b-486e-a46f-008c5918b725">
      <Url>https://katwijkzh.sharepoint.com/sites/TKV_Inkoop/_layouts/15/DocIdRedir.aspx?ID=3C7MSF5VRPTR-1886941069-72480</Url>
      <Description>3C7MSF5VRPTR-1886941069-72480</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3D9A1C4-5623-4BD0-BCCC-C6CB79823EBF}">
  <ds:schemaRefs>
    <ds:schemaRef ds:uri="http://schemas.microsoft.com/sharepoint/v3/contenttype/forms"/>
  </ds:schemaRefs>
</ds:datastoreItem>
</file>

<file path=customXml/itemProps2.xml><?xml version="1.0" encoding="utf-8"?>
<ds:datastoreItem xmlns:ds="http://schemas.openxmlformats.org/officeDocument/2006/customXml" ds:itemID="{AABEFE1A-C109-41F0-B24D-8FBF41819BF6}"/>
</file>

<file path=customXml/itemProps3.xml><?xml version="1.0" encoding="utf-8"?>
<ds:datastoreItem xmlns:ds="http://schemas.openxmlformats.org/officeDocument/2006/customXml" ds:itemID="{E13403ED-8B7F-413E-B55D-D6BA71773679}">
  <ds:schemaRefs>
    <ds:schemaRef ds:uri="http://purl.org/dc/elements/1.1/"/>
    <ds:schemaRef ds:uri="http://purl.org/dc/dcmitype/"/>
    <ds:schemaRef ds:uri="http://purl.org/dc/terms/"/>
    <ds:schemaRef ds:uri="40faa72d-7604-4f4d-a488-93cffb7df14f"/>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b77e2b43-37d4-4532-953b-53983e0992e2"/>
    <ds:schemaRef ds:uri="962d65e8-ec2e-4f08-b510-02888a857b6e"/>
    <ds:schemaRef ds:uri="http://schemas.microsoft.com/office/2006/metadata/properties"/>
  </ds:schemaRefs>
</ds:datastoreItem>
</file>

<file path=customXml/itemProps4.xml><?xml version="1.0" encoding="utf-8"?>
<ds:datastoreItem xmlns:ds="http://schemas.openxmlformats.org/officeDocument/2006/customXml" ds:itemID="{EC04B6EB-4F62-4F4D-9142-DC32F0CBC6E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Voorblad</vt:lpstr>
      <vt:lpstr>P1 Prijs (Bulk)afvalstromen</vt:lpstr>
      <vt:lpstr>P2 Prijs KCA ap.route frit.vet</vt:lpstr>
      <vt:lpstr>P3 Prijs Matrassen</vt:lpstr>
      <vt:lpstr>'P1 Prijs (Bulk)afvalstromen'!Afdrukbereik</vt:lpstr>
      <vt:lpstr>'P2 Prijs KCA ap.route frit.vet'!Afdrukbereik</vt:lpstr>
      <vt:lpstr>'P3 Prijs Matrassen'!Afdrukbereik</vt:lpstr>
      <vt:lpstr>Voorblad!Afdrukbereik</vt:lpstr>
    </vt:vector>
  </TitlesOfParts>
  <Manager/>
  <Company>CloudedHosting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Geert Lubbers</dc:creator>
  <cp:keywords/>
  <dc:description/>
  <cp:lastModifiedBy>Ingrid Bruijgom</cp:lastModifiedBy>
  <cp:revision/>
  <cp:lastPrinted>2024-05-06T08:33:02Z</cp:lastPrinted>
  <dcterms:created xsi:type="dcterms:W3CDTF">2018-09-20T14:20:15Z</dcterms:created>
  <dcterms:modified xsi:type="dcterms:W3CDTF">2024-06-10T16:31:05Z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0x010100AED3A03FCAB94E4E9E1110BC0D585106</vt:lpwstr>
  </property>
  <property fmtid="{D5CDD505-2E9C-101B-9397-08002B2CF9AE}" pid="3" name="Order">
    <vt:r8>4696600</vt:r8>
  </property>
  <property fmtid="{D5CDD505-2E9C-101B-9397-08002B2CF9AE}" pid="4" name="xd_ProgID">
    <vt:lpwstr/>
  </property>
  <property fmtid="{D5CDD505-2E9C-101B-9397-08002B2CF9AE}" pid="5" name="MediaServiceImageTags">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y fmtid="{D5CDD505-2E9C-101B-9397-08002B2CF9AE}" pid="11" name="Afdeling">
    <vt:lpwstr/>
  </property>
  <property fmtid="{D5CDD505-2E9C-101B-9397-08002B2CF9AE}" pid="12" name="_dlc_DocIdItemGuid">
    <vt:lpwstr>0351c467-00b6-49f5-84a0-5db67c73b935</vt:lpwstr>
  </property>
</Properties>
</file>