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URT\GWW\Openbare verlichting en VRI's\BLD 2022 PRJ 2200208 Levering Led armaturen\04.aanbestedingsdocument\"/>
    </mc:Choice>
  </mc:AlternateContent>
  <xr:revisionPtr revIDLastSave="0" documentId="13_ncr:1_{7C26A3F1-6CBF-4366-8330-21027B48FF9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J22" i="1"/>
  <c r="J21" i="1"/>
  <c r="J26" i="1"/>
  <c r="G7" i="1" l="1"/>
  <c r="G8" i="1" l="1"/>
  <c r="G14" i="1" l="1"/>
  <c r="G13" i="1"/>
  <c r="G10" i="1" l="1"/>
  <c r="G11" i="1"/>
  <c r="G12" i="1"/>
  <c r="G15" i="1"/>
  <c r="G17" i="1"/>
  <c r="G9" i="1"/>
  <c r="G18" i="1" l="1"/>
</calcChain>
</file>

<file path=xl/sharedStrings.xml><?xml version="1.0" encoding="utf-8"?>
<sst xmlns="http://schemas.openxmlformats.org/spreadsheetml/2006/main" count="72" uniqueCount="57">
  <si>
    <t>Grijze cellen invullen door inschrijver</t>
  </si>
  <si>
    <t>Witte cellen niet aanpassen</t>
  </si>
  <si>
    <t>Vermogen per armatuur (W)</t>
  </si>
  <si>
    <t>Aantal</t>
  </si>
  <si>
    <t>Eenheid</t>
  </si>
  <si>
    <t>st.</t>
  </si>
  <si>
    <t>Totaal vermogen profiel</t>
  </si>
  <si>
    <t>Totaal W.</t>
  </si>
  <si>
    <t>Jaar</t>
  </si>
  <si>
    <t>Type armatuur (naam, optiek, lumen, lichtkleur, LED's, mA)</t>
  </si>
  <si>
    <t>IP-klasse</t>
  </si>
  <si>
    <t>IK-klasse</t>
  </si>
  <si>
    <t>Klasse I (ja/nee)</t>
  </si>
  <si>
    <t>Lichtbehoud (LxxFxx)</t>
  </si>
  <si>
    <t>Dim Indal 2A? Ja/nee</t>
  </si>
  <si>
    <t>Powerfactor</t>
  </si>
  <si>
    <t>Voedingsspanning</t>
  </si>
  <si>
    <t>Overspanningsbeveiliging (kV)</t>
  </si>
  <si>
    <t>Inrush Current</t>
  </si>
  <si>
    <t>ISO 9223 klasse C4 (ja/nee)</t>
  </si>
  <si>
    <t>RAL kleur</t>
  </si>
  <si>
    <t>Optie BackLight Control (ja/nee)</t>
  </si>
  <si>
    <t>Tilthoek trapsgewijs instelbaar (ja/nee)?</t>
  </si>
  <si>
    <t>Minimale garantie van 5 jaar (ja/nee)?</t>
  </si>
  <si>
    <t>Type snoer</t>
  </si>
  <si>
    <t>Maatvoering (opzet/opschuif, lengte, breedte, hoogte) (mm)</t>
  </si>
  <si>
    <t>Profiel 6.1</t>
  </si>
  <si>
    <t>Profiel 6.2</t>
  </si>
  <si>
    <t>Profiel 6.3</t>
  </si>
  <si>
    <t>Profiel 6.4</t>
  </si>
  <si>
    <t>Profiel 6.5</t>
  </si>
  <si>
    <t>Profiel 6.6</t>
  </si>
  <si>
    <t>Profiel 8.1</t>
  </si>
  <si>
    <t>Profiel 8.2</t>
  </si>
  <si>
    <t>Profiel 4.1</t>
  </si>
  <si>
    <t>Profiel 4.2</t>
  </si>
  <si>
    <t>CLO? Ja/nee</t>
  </si>
  <si>
    <t>maak keuze</t>
  </si>
  <si>
    <t xml:space="preserve">Extra garantie </t>
  </si>
  <si>
    <t>K3.Garantie</t>
  </si>
  <si>
    <t>K1. Energieverbruik</t>
  </si>
  <si>
    <t>K3. Fictieve korting</t>
  </si>
  <si>
    <t>Kegel armatuur</t>
  </si>
  <si>
    <t>Koffer armatuur</t>
  </si>
  <si>
    <t>€15.000,-</t>
  </si>
  <si>
    <t>€10.000,-</t>
  </si>
  <si>
    <t>€5.000,-</t>
  </si>
  <si>
    <t>€0,-</t>
  </si>
  <si>
    <t>K2. Fictieve korting</t>
  </si>
  <si>
    <t>K2. Modulariteit</t>
  </si>
  <si>
    <t>Inschrijfstaat kwalitatieve criteria - Levering Kegel- en kofferarmaturen Bloemendaal</t>
  </si>
  <si>
    <t>Profiel 8.3</t>
  </si>
  <si>
    <t>CRI</t>
  </si>
  <si>
    <t>Voor een armatuur waarvan de bovenkap en/of lichtkap te openen is zonder gereedschap en driver en lichtbron zonder gereedschap te vervangen zijn geldt de hoogste fictieve korting.</t>
  </si>
  <si>
    <t>Voor een armatuur waarvan de bovenkap en/of lichtkap te openen zijn zonder gereedschap en driver zonder gereedschap te vervangen is geldt de op één na hoogste fictieve korting.</t>
  </si>
  <si>
    <t>Voor een armatuur waarvan de bovenkap en/of lichtkap te openen zijn zonder gereedschap geldt de laagste fictieve korting.</t>
  </si>
  <si>
    <t>Een fictieve korting is niet van toepassing als de bovenkap en/of lichtkap met gereedschap geopend moeten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</si>
</sst>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_ ;_ [$€-2]\ * \-#,##0_ ;_ [$€-2]\ * &quot;-&quot;??_ ;_ @_ 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3" fillId="2" borderId="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Protection="1"/>
    <xf numFmtId="0" fontId="0" fillId="0" borderId="0" xfId="0" applyFont="1" applyAlignment="1" applyProtection="1">
      <alignment horizontal="left"/>
    </xf>
    <xf numFmtId="0" fontId="0" fillId="0" borderId="0" xfId="0" applyFont="1" applyProtection="1"/>
    <xf numFmtId="0" fontId="0" fillId="0" borderId="0" xfId="0" applyAlignment="1" applyProtection="1">
      <alignment horizontal="left"/>
    </xf>
    <xf numFmtId="0" fontId="11" fillId="0" borderId="1" xfId="0" applyFont="1" applyBorder="1" applyAlignment="1" applyProtection="1"/>
    <xf numFmtId="0" fontId="4" fillId="0" borderId="1" xfId="0" applyFont="1" applyBorder="1" applyAlignment="1" applyProtection="1"/>
    <xf numFmtId="0" fontId="0" fillId="3" borderId="0" xfId="0" applyFill="1" applyAlignment="1" applyProtection="1">
      <alignment wrapText="1"/>
    </xf>
    <xf numFmtId="0" fontId="6" fillId="3" borderId="2" xfId="0" applyFont="1" applyFill="1" applyBorder="1" applyAlignment="1" applyProtection="1">
      <alignment horizontal="center" wrapText="1"/>
    </xf>
    <xf numFmtId="0" fontId="7" fillId="3" borderId="2" xfId="0" applyFont="1" applyFill="1" applyBorder="1" applyAlignment="1" applyProtection="1">
      <alignment wrapText="1"/>
    </xf>
    <xf numFmtId="0" fontId="6" fillId="3" borderId="2" xfId="0" applyFont="1" applyFill="1" applyBorder="1" applyAlignment="1" applyProtection="1">
      <alignment textRotation="90" wrapText="1"/>
    </xf>
    <xf numFmtId="0" fontId="0" fillId="0" borderId="0" xfId="0" applyAlignment="1" applyProtection="1">
      <alignment wrapText="1"/>
    </xf>
    <xf numFmtId="0" fontId="0" fillId="0" borderId="2" xfId="0" applyBorder="1" applyProtection="1"/>
    <xf numFmtId="0" fontId="0" fillId="0" borderId="2" xfId="1" applyNumberFormat="1" applyFont="1" applyBorder="1" applyAlignment="1" applyProtection="1">
      <alignment horizontal="right"/>
    </xf>
    <xf numFmtId="0" fontId="0" fillId="0" borderId="2" xfId="1" applyNumberFormat="1" applyFont="1" applyBorder="1" applyAlignment="1" applyProtection="1">
      <alignment horizontal="center"/>
    </xf>
    <xf numFmtId="0" fontId="2" fillId="0" borderId="0" xfId="0" applyFont="1" applyProtection="1"/>
    <xf numFmtId="0" fontId="0" fillId="0" borderId="0" xfId="0" applyBorder="1" applyProtection="1"/>
    <xf numFmtId="0" fontId="6" fillId="0" borderId="0" xfId="1" applyNumberFormat="1" applyFont="1" applyFill="1" applyBorder="1" applyAlignment="1" applyProtection="1">
      <alignment horizontal="center"/>
    </xf>
    <xf numFmtId="0" fontId="3" fillId="0" borderId="0" xfId="0" applyFont="1" applyProtection="1"/>
    <xf numFmtId="0" fontId="4" fillId="0" borderId="0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/>
    <xf numFmtId="0" fontId="3" fillId="0" borderId="0" xfId="0" applyFont="1" applyAlignment="1" applyProtection="1"/>
    <xf numFmtId="0" fontId="6" fillId="0" borderId="2" xfId="0" applyFon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Font="1" applyFill="1" applyBorder="1" applyAlignment="1" applyProtection="1">
      <alignment horizontal="center"/>
    </xf>
    <xf numFmtId="164" fontId="7" fillId="0" borderId="2" xfId="0" applyNumberFormat="1" applyFont="1" applyBorder="1" applyProtection="1"/>
    <xf numFmtId="0" fontId="10" fillId="0" borderId="0" xfId="0" applyFont="1" applyAlignment="1" applyProtection="1">
      <alignment vertical="center"/>
    </xf>
    <xf numFmtId="0" fontId="9" fillId="0" borderId="0" xfId="0" applyFont="1" applyProtection="1"/>
    <xf numFmtId="0" fontId="0" fillId="2" borderId="0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6" fillId="3" borderId="2" xfId="0" applyFont="1" applyFill="1" applyBorder="1" applyAlignment="1" applyProtection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1" fontId="6" fillId="0" borderId="3" xfId="0" applyNumberFormat="1" applyFont="1" applyBorder="1" applyAlignment="1" applyProtection="1">
      <alignment horizontal="center"/>
    </xf>
    <xf numFmtId="1" fontId="6" fillId="0" borderId="4" xfId="0" applyNumberFormat="1" applyFont="1" applyBorder="1" applyAlignment="1" applyProtection="1">
      <alignment horizontal="center"/>
    </xf>
    <xf numFmtId="1" fontId="6" fillId="0" borderId="5" xfId="0" applyNumberFormat="1" applyFont="1" applyBorder="1" applyAlignment="1" applyProtection="1">
      <alignment horizontal="center"/>
    </xf>
    <xf numFmtId="1" fontId="0" fillId="2" borderId="2" xfId="1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2"/>
  <sheetViews>
    <sheetView showGridLines="0" tabSelected="1" workbookViewId="0">
      <selection activeCell="N23" sqref="N23"/>
    </sheetView>
  </sheetViews>
  <sheetFormatPr defaultRowHeight="15" x14ac:dyDescent="0.25"/>
  <cols>
    <col min="1" max="1" width="26.140625" style="3" bestFit="1" customWidth="1"/>
    <col min="2" max="3" width="9.140625" style="3" customWidth="1"/>
    <col min="4" max="4" width="6.85546875" style="3" customWidth="1"/>
    <col min="5" max="5" width="5.85546875" style="3" customWidth="1"/>
    <col min="6" max="6" width="9.42578125" style="3" customWidth="1"/>
    <col min="7" max="7" width="8" style="3" customWidth="1"/>
    <col min="8" max="8" width="5.28515625" style="3" customWidth="1"/>
    <col min="9" max="9" width="17.140625" style="3" customWidth="1"/>
    <col min="10" max="10" width="27.42578125" style="3" customWidth="1"/>
    <col min="11" max="12" width="5.7109375" style="3" customWidth="1"/>
    <col min="13" max="13" width="8.28515625" style="3" customWidth="1"/>
    <col min="14" max="28" width="5.7109375" style="3" customWidth="1"/>
    <col min="29" max="16384" width="9.140625" style="3"/>
  </cols>
  <sheetData>
    <row r="1" spans="1:28" ht="15" customHeight="1" x14ac:dyDescent="0.3">
      <c r="A1" s="34" t="s">
        <v>50</v>
      </c>
      <c r="B1" s="34"/>
      <c r="C1" s="34"/>
      <c r="D1" s="34"/>
      <c r="E1" s="34"/>
      <c r="F1" s="34"/>
      <c r="G1" s="34"/>
      <c r="H1" s="34"/>
      <c r="I1" s="34"/>
    </row>
    <row r="2" spans="1:28" ht="15" customHeight="1" x14ac:dyDescent="0.25">
      <c r="A2" s="33" t="s">
        <v>0</v>
      </c>
      <c r="B2" s="33"/>
      <c r="C2" s="33"/>
      <c r="D2" s="33"/>
    </row>
    <row r="3" spans="1:28" ht="15" customHeight="1" x14ac:dyDescent="0.25">
      <c r="A3" s="4" t="s">
        <v>1</v>
      </c>
      <c r="B3" s="5"/>
      <c r="C3" s="5"/>
      <c r="D3" s="5"/>
    </row>
    <row r="4" spans="1:28" x14ac:dyDescent="0.25">
      <c r="A4" s="6"/>
      <c r="B4" s="6"/>
    </row>
    <row r="5" spans="1:28" ht="21" x14ac:dyDescent="0.35">
      <c r="A5" s="7" t="s">
        <v>40</v>
      </c>
      <c r="B5" s="8"/>
      <c r="C5" s="8"/>
      <c r="D5" s="8"/>
    </row>
    <row r="6" spans="1:28" s="13" customFormat="1" ht="108.6" customHeight="1" x14ac:dyDescent="0.25">
      <c r="A6" s="9"/>
      <c r="B6" s="35" t="s">
        <v>2</v>
      </c>
      <c r="C6" s="35"/>
      <c r="D6" s="35"/>
      <c r="E6" s="10" t="s">
        <v>3</v>
      </c>
      <c r="F6" s="10" t="s">
        <v>4</v>
      </c>
      <c r="G6" s="35" t="s">
        <v>6</v>
      </c>
      <c r="H6" s="35"/>
      <c r="I6" s="35"/>
      <c r="J6" s="11" t="s">
        <v>9</v>
      </c>
      <c r="K6" s="12" t="s">
        <v>10</v>
      </c>
      <c r="L6" s="12" t="s">
        <v>11</v>
      </c>
      <c r="M6" s="12" t="s">
        <v>25</v>
      </c>
      <c r="N6" s="12" t="s">
        <v>12</v>
      </c>
      <c r="O6" s="12" t="s">
        <v>13</v>
      </c>
      <c r="P6" s="12" t="s">
        <v>14</v>
      </c>
      <c r="Q6" s="12" t="s">
        <v>36</v>
      </c>
      <c r="R6" s="12" t="s">
        <v>15</v>
      </c>
      <c r="S6" s="12" t="s">
        <v>16</v>
      </c>
      <c r="T6" s="12" t="s">
        <v>17</v>
      </c>
      <c r="U6" s="12" t="s">
        <v>18</v>
      </c>
      <c r="V6" s="12" t="s">
        <v>19</v>
      </c>
      <c r="W6" s="12" t="s">
        <v>20</v>
      </c>
      <c r="X6" s="12" t="s">
        <v>21</v>
      </c>
      <c r="Y6" s="12" t="s">
        <v>52</v>
      </c>
      <c r="Z6" s="12" t="s">
        <v>22</v>
      </c>
      <c r="AA6" s="12" t="s">
        <v>23</v>
      </c>
      <c r="AB6" s="12" t="s">
        <v>24</v>
      </c>
    </row>
    <row r="7" spans="1:28" x14ac:dyDescent="0.25">
      <c r="A7" s="14" t="s">
        <v>34</v>
      </c>
      <c r="B7" s="36"/>
      <c r="C7" s="36"/>
      <c r="D7" s="36"/>
      <c r="E7" s="15">
        <v>68</v>
      </c>
      <c r="F7" s="16" t="s">
        <v>5</v>
      </c>
      <c r="G7" s="37">
        <f>B7*E7</f>
        <v>0</v>
      </c>
      <c r="H7" s="37"/>
      <c r="I7" s="37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25">
      <c r="A8" s="14" t="s">
        <v>35</v>
      </c>
      <c r="B8" s="36"/>
      <c r="C8" s="36"/>
      <c r="D8" s="36"/>
      <c r="E8" s="15">
        <v>204</v>
      </c>
      <c r="F8" s="16" t="s">
        <v>5</v>
      </c>
      <c r="G8" s="37">
        <f>B8*E8</f>
        <v>0</v>
      </c>
      <c r="H8" s="37"/>
      <c r="I8" s="37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14" t="s">
        <v>26</v>
      </c>
      <c r="B9" s="36"/>
      <c r="C9" s="36"/>
      <c r="D9" s="36"/>
      <c r="E9" s="14">
        <v>416</v>
      </c>
      <c r="F9" s="16" t="s">
        <v>5</v>
      </c>
      <c r="G9" s="37">
        <f>B9*E9</f>
        <v>0</v>
      </c>
      <c r="H9" s="37"/>
      <c r="I9" s="37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14" t="s">
        <v>27</v>
      </c>
      <c r="B10" s="36"/>
      <c r="C10" s="36"/>
      <c r="D10" s="36"/>
      <c r="E10" s="14">
        <v>14</v>
      </c>
      <c r="F10" s="16" t="s">
        <v>5</v>
      </c>
      <c r="G10" s="37">
        <f t="shared" ref="G10:G17" si="0">B10*E10</f>
        <v>0</v>
      </c>
      <c r="H10" s="37"/>
      <c r="I10" s="37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5">
      <c r="A11" s="14" t="s">
        <v>28</v>
      </c>
      <c r="B11" s="36"/>
      <c r="C11" s="36"/>
      <c r="D11" s="36"/>
      <c r="E11" s="14">
        <v>443</v>
      </c>
      <c r="F11" s="16" t="s">
        <v>5</v>
      </c>
      <c r="G11" s="37">
        <f t="shared" si="0"/>
        <v>0</v>
      </c>
      <c r="H11" s="37"/>
      <c r="I11" s="37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4" t="s">
        <v>29</v>
      </c>
      <c r="B12" s="36"/>
      <c r="C12" s="36"/>
      <c r="D12" s="36"/>
      <c r="E12" s="14">
        <v>21</v>
      </c>
      <c r="F12" s="16" t="s">
        <v>5</v>
      </c>
      <c r="G12" s="37">
        <f t="shared" si="0"/>
        <v>0</v>
      </c>
      <c r="H12" s="37"/>
      <c r="I12" s="37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14" t="s">
        <v>30</v>
      </c>
      <c r="B13" s="36"/>
      <c r="C13" s="36"/>
      <c r="D13" s="36"/>
      <c r="E13" s="14">
        <v>59</v>
      </c>
      <c r="F13" s="16" t="s">
        <v>5</v>
      </c>
      <c r="G13" s="37">
        <f t="shared" ref="G13:G14" si="1">B13*E13</f>
        <v>0</v>
      </c>
      <c r="H13" s="37"/>
      <c r="I13" s="37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14" t="s">
        <v>31</v>
      </c>
      <c r="B14" s="36"/>
      <c r="C14" s="36"/>
      <c r="D14" s="36"/>
      <c r="E14" s="14">
        <v>23</v>
      </c>
      <c r="F14" s="16" t="s">
        <v>5</v>
      </c>
      <c r="G14" s="37">
        <f t="shared" si="1"/>
        <v>0</v>
      </c>
      <c r="H14" s="37"/>
      <c r="I14" s="37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14" t="s">
        <v>32</v>
      </c>
      <c r="B15" s="36"/>
      <c r="C15" s="36"/>
      <c r="D15" s="36"/>
      <c r="E15" s="14">
        <v>4</v>
      </c>
      <c r="F15" s="16" t="s">
        <v>5</v>
      </c>
      <c r="G15" s="37">
        <f t="shared" si="0"/>
        <v>0</v>
      </c>
      <c r="H15" s="37"/>
      <c r="I15" s="37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14" t="s">
        <v>33</v>
      </c>
      <c r="B16" s="36"/>
      <c r="C16" s="36"/>
      <c r="D16" s="36"/>
      <c r="E16" s="14">
        <v>8</v>
      </c>
      <c r="F16" s="16" t="s">
        <v>5</v>
      </c>
      <c r="G16" s="37">
        <f t="shared" ref="G16" si="2">B16*E16</f>
        <v>0</v>
      </c>
      <c r="H16" s="37"/>
      <c r="I16" s="37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14" t="s">
        <v>51</v>
      </c>
      <c r="B17" s="36"/>
      <c r="C17" s="36"/>
      <c r="D17" s="36"/>
      <c r="E17" s="14">
        <v>3</v>
      </c>
      <c r="F17" s="16" t="s">
        <v>5</v>
      </c>
      <c r="G17" s="37">
        <f t="shared" si="0"/>
        <v>0</v>
      </c>
      <c r="H17" s="37"/>
      <c r="I17" s="37"/>
      <c r="J17" s="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17"/>
      <c r="B18" s="18"/>
      <c r="C18" s="18"/>
      <c r="F18" s="19" t="s">
        <v>7</v>
      </c>
      <c r="G18" s="39">
        <f>SUM(G7:I17)</f>
        <v>0</v>
      </c>
      <c r="H18" s="40"/>
      <c r="I18" s="41"/>
      <c r="J18" s="20"/>
    </row>
    <row r="19" spans="1:28" ht="17.25" x14ac:dyDescent="0.3">
      <c r="A19" s="21"/>
      <c r="B19" s="18"/>
      <c r="C19" s="18"/>
      <c r="F19" s="19"/>
      <c r="G19" s="22"/>
      <c r="H19" s="22"/>
      <c r="I19" s="22"/>
      <c r="J19" s="20"/>
    </row>
    <row r="20" spans="1:28" ht="21" x14ac:dyDescent="0.35">
      <c r="A20" s="23" t="s">
        <v>49</v>
      </c>
      <c r="B20" s="43"/>
      <c r="C20" s="43"/>
      <c r="D20" s="43"/>
      <c r="E20" s="43"/>
      <c r="F20" s="43"/>
      <c r="G20" s="43"/>
      <c r="H20" s="43"/>
      <c r="I20" s="43"/>
      <c r="J20" s="20" t="s">
        <v>48</v>
      </c>
    </row>
    <row r="21" spans="1:28" ht="94.5" customHeight="1" x14ac:dyDescent="0.25">
      <c r="A21" s="24" t="s">
        <v>42</v>
      </c>
      <c r="B21" s="44" t="s">
        <v>37</v>
      </c>
      <c r="C21" s="44"/>
      <c r="D21" s="44"/>
      <c r="E21" s="44"/>
      <c r="F21" s="44"/>
      <c r="G21" s="44"/>
      <c r="H21" s="44"/>
      <c r="I21" s="44"/>
      <c r="J21" s="25" t="e">
        <f>VLOOKUP(B21,A47:B50,2,0)</f>
        <v>#N/A</v>
      </c>
    </row>
    <row r="22" spans="1:28" ht="82.5" customHeight="1" x14ac:dyDescent="0.25">
      <c r="A22" s="24" t="s">
        <v>43</v>
      </c>
      <c r="B22" s="44" t="s">
        <v>37</v>
      </c>
      <c r="C22" s="44"/>
      <c r="D22" s="44"/>
      <c r="E22" s="44"/>
      <c r="F22" s="44"/>
      <c r="G22" s="44"/>
      <c r="H22" s="44"/>
      <c r="I22" s="44"/>
      <c r="J22" s="25" t="e">
        <f>VLOOKUP(B22,A47:B50,2,0)</f>
        <v>#N/A</v>
      </c>
    </row>
    <row r="23" spans="1:28" x14ac:dyDescent="0.25">
      <c r="A23" s="5"/>
      <c r="B23" s="18"/>
      <c r="C23" s="18"/>
      <c r="F23" s="19"/>
      <c r="G23" s="22"/>
      <c r="H23" s="22"/>
      <c r="I23" s="22"/>
      <c r="J23" s="20"/>
    </row>
    <row r="24" spans="1:28" x14ac:dyDescent="0.25">
      <c r="A24" s="17"/>
      <c r="B24" s="18"/>
      <c r="C24" s="18"/>
      <c r="E24" s="20"/>
      <c r="F24" s="20"/>
      <c r="G24" s="26"/>
      <c r="H24" s="26"/>
      <c r="I24" s="26"/>
      <c r="J24" s="20"/>
    </row>
    <row r="25" spans="1:28" ht="21" x14ac:dyDescent="0.35">
      <c r="A25" s="23" t="s">
        <v>39</v>
      </c>
      <c r="B25" s="21"/>
      <c r="C25" s="21"/>
      <c r="D25" s="21"/>
      <c r="E25" s="20"/>
      <c r="F25" s="27" t="s">
        <v>4</v>
      </c>
      <c r="G25" s="28"/>
      <c r="H25" s="26"/>
      <c r="I25" s="26"/>
      <c r="J25" s="20" t="s">
        <v>41</v>
      </c>
    </row>
    <row r="26" spans="1:28" x14ac:dyDescent="0.25">
      <c r="A26" s="38" t="s">
        <v>38</v>
      </c>
      <c r="B26" s="38"/>
      <c r="C26" s="38"/>
      <c r="D26" s="38"/>
      <c r="E26" s="38"/>
      <c r="F26" s="29" t="s">
        <v>8</v>
      </c>
      <c r="G26" s="42" t="s">
        <v>37</v>
      </c>
      <c r="H26" s="42"/>
      <c r="I26" s="42"/>
      <c r="J26" s="30" t="e">
        <f>G26*2000</f>
        <v>#VALUE!</v>
      </c>
    </row>
    <row r="27" spans="1:28" x14ac:dyDescent="0.25">
      <c r="A27" s="17"/>
      <c r="B27" s="18"/>
      <c r="C27" s="18"/>
      <c r="E27" s="20"/>
      <c r="F27" s="20"/>
      <c r="G27" s="26"/>
      <c r="H27" s="26"/>
      <c r="I27" s="26"/>
      <c r="J27" s="20"/>
    </row>
    <row r="28" spans="1:28" hidden="1" x14ac:dyDescent="0.25">
      <c r="A28" s="3" t="s">
        <v>37</v>
      </c>
    </row>
    <row r="29" spans="1:28" hidden="1" x14ac:dyDescent="0.25">
      <c r="A29" s="3">
        <v>0</v>
      </c>
    </row>
    <row r="30" spans="1:28" hidden="1" x14ac:dyDescent="0.25">
      <c r="A30" s="3">
        <v>1</v>
      </c>
    </row>
    <row r="31" spans="1:28" hidden="1" x14ac:dyDescent="0.25">
      <c r="A31" s="3">
        <v>2</v>
      </c>
    </row>
    <row r="32" spans="1:28" hidden="1" x14ac:dyDescent="0.25">
      <c r="A32" s="3">
        <v>3</v>
      </c>
    </row>
    <row r="33" spans="1:3" ht="15" hidden="1" customHeight="1" x14ac:dyDescent="0.25">
      <c r="A33" s="3">
        <v>4</v>
      </c>
    </row>
    <row r="34" spans="1:3" hidden="1" x14ac:dyDescent="0.25">
      <c r="A34" s="3">
        <v>5</v>
      </c>
      <c r="C34" s="31"/>
    </row>
    <row r="35" spans="1:3" hidden="1" x14ac:dyDescent="0.25">
      <c r="A35" s="3">
        <v>6</v>
      </c>
    </row>
    <row r="36" spans="1:3" hidden="1" x14ac:dyDescent="0.25">
      <c r="A36" s="3">
        <v>7</v>
      </c>
    </row>
    <row r="37" spans="1:3" hidden="1" x14ac:dyDescent="0.25">
      <c r="A37" s="3">
        <v>8</v>
      </c>
    </row>
    <row r="38" spans="1:3" hidden="1" x14ac:dyDescent="0.25">
      <c r="A38" s="3">
        <v>9</v>
      </c>
    </row>
    <row r="39" spans="1:3" hidden="1" x14ac:dyDescent="0.25">
      <c r="A39" s="3">
        <v>10</v>
      </c>
    </row>
    <row r="40" spans="1:3" hidden="1" x14ac:dyDescent="0.25">
      <c r="A40" s="3">
        <v>11</v>
      </c>
    </row>
    <row r="41" spans="1:3" hidden="1" x14ac:dyDescent="0.25">
      <c r="A41" s="3">
        <v>12</v>
      </c>
    </row>
    <row r="42" spans="1:3" hidden="1" x14ac:dyDescent="0.25">
      <c r="A42" s="3">
        <v>13</v>
      </c>
    </row>
    <row r="43" spans="1:3" hidden="1" x14ac:dyDescent="0.25">
      <c r="A43" s="3">
        <v>14</v>
      </c>
    </row>
    <row r="44" spans="1:3" hidden="1" x14ac:dyDescent="0.25">
      <c r="A44" s="3">
        <v>15</v>
      </c>
    </row>
    <row r="45" spans="1:3" hidden="1" x14ac:dyDescent="0.25"/>
    <row r="46" spans="1:3" hidden="1" x14ac:dyDescent="0.25">
      <c r="A46" s="3" t="s">
        <v>37</v>
      </c>
    </row>
    <row r="47" spans="1:3" hidden="1" x14ac:dyDescent="0.25">
      <c r="A47" s="3" t="s">
        <v>53</v>
      </c>
      <c r="B47" s="32" t="s">
        <v>44</v>
      </c>
    </row>
    <row r="48" spans="1:3" hidden="1" x14ac:dyDescent="0.25">
      <c r="A48" s="32" t="s">
        <v>54</v>
      </c>
      <c r="B48" s="32" t="s">
        <v>45</v>
      </c>
    </row>
    <row r="49" spans="1:2" hidden="1" x14ac:dyDescent="0.25">
      <c r="A49" s="32" t="s">
        <v>55</v>
      </c>
      <c r="B49" s="32" t="s">
        <v>46</v>
      </c>
    </row>
    <row r="50" spans="1:2" hidden="1" x14ac:dyDescent="0.25">
      <c r="A50" s="32" t="s">
        <v>56</v>
      </c>
      <c r="B50" s="32" t="s">
        <v>47</v>
      </c>
    </row>
    <row r="51" spans="1:2" hidden="1" x14ac:dyDescent="0.25"/>
    <row r="52" spans="1:2" hidden="1" x14ac:dyDescent="0.25"/>
  </sheetData>
  <sheetProtection algorithmName="SHA-512" hashValue="foBCr37Nphd38qpM0mTvZQ2LZ9zjUcMFfQCPCycujhqHEiPtmePufJAAa0L9D85fyj5T83OMdxwtL7ZU9b2ApA==" saltValue="0JmdzKCffNzO/0eEvjVttw==" spinCount="100000" sheet="1" objects="1" scenarios="1" formatColumns="0" formatRows="0"/>
  <mergeCells count="32">
    <mergeCell ref="A26:E26"/>
    <mergeCell ref="G18:I18"/>
    <mergeCell ref="G26:I26"/>
    <mergeCell ref="G15:I15"/>
    <mergeCell ref="G17:I17"/>
    <mergeCell ref="B16:D16"/>
    <mergeCell ref="G16:I16"/>
    <mergeCell ref="B20:I20"/>
    <mergeCell ref="B21:I21"/>
    <mergeCell ref="B22:I22"/>
    <mergeCell ref="B11:D11"/>
    <mergeCell ref="B12:D12"/>
    <mergeCell ref="B15:D15"/>
    <mergeCell ref="B17:D17"/>
    <mergeCell ref="G11:I11"/>
    <mergeCell ref="G12:I12"/>
    <mergeCell ref="B13:D13"/>
    <mergeCell ref="G13:I13"/>
    <mergeCell ref="B14:D14"/>
    <mergeCell ref="G14:I14"/>
    <mergeCell ref="A2:D2"/>
    <mergeCell ref="A1:I1"/>
    <mergeCell ref="B6:D6"/>
    <mergeCell ref="B9:D9"/>
    <mergeCell ref="B10:D10"/>
    <mergeCell ref="G6:I6"/>
    <mergeCell ref="G9:I9"/>
    <mergeCell ref="B7:D7"/>
    <mergeCell ref="G7:I7"/>
    <mergeCell ref="B8:D8"/>
    <mergeCell ref="G8:I8"/>
    <mergeCell ref="G10:I10"/>
  </mergeCells>
  <phoneticPr fontId="8" type="noConversion"/>
  <dataValidations count="2">
    <dataValidation type="list" allowBlank="1" showInputMessage="1" showErrorMessage="1" sqref="B21:I22" xr:uid="{44538A6D-6E71-4480-9243-0B3688125BFF}">
      <formula1>$A$46:$A$50</formula1>
    </dataValidation>
    <dataValidation type="list" allowBlank="1" showInputMessage="1" showErrorMessage="1" sqref="G26:I26" xr:uid="{C1128EDE-D61D-4DA9-B663-77C85F96AC79}">
      <formula1>$A$28:$A$44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Angelique Koelemeijer</cp:lastModifiedBy>
  <cp:lastPrinted>2020-11-09T14:07:32Z</cp:lastPrinted>
  <dcterms:created xsi:type="dcterms:W3CDTF">2017-08-03T08:10:14Z</dcterms:created>
  <dcterms:modified xsi:type="dcterms:W3CDTF">2022-10-13T09:00:36Z</dcterms:modified>
</cp:coreProperties>
</file>