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100 projecten tijdelijk opslag\project LEX ASBO-NOBO-ISA\"/>
    </mc:Choice>
  </mc:AlternateContent>
  <xr:revisionPtr revIDLastSave="0" documentId="13_ncr:1_{2816E264-12CF-4D4C-8A79-64324A0D8E97}" xr6:coauthVersionLast="47" xr6:coauthVersionMax="47" xr10:uidLastSave="{00000000-0000-0000-0000-000000000000}"/>
  <workbookProtection workbookAlgorithmName="SHA-512" workbookHashValue="Ibugt5ZCbGye+iMmCUfG/bdhxHxiwh9jEI4Ksr5DnLvULVAar+Sf0zMRgTfEh/MksHC5N2//bz/tRpCXYoP70g==" workbookSaltValue="vJp+748r7mH/6codUpw4eA==" workbookSpinCount="100000" lockStructure="1"/>
  <bookViews>
    <workbookView xWindow="810" yWindow="-120" windowWidth="28110" windowHeight="16440" xr2:uid="{B435775B-EC74-4C0E-A983-E36C10926AEF}"/>
  </bookViews>
  <sheets>
    <sheet name="Invul instructie" sheetId="44" r:id="rId1"/>
    <sheet name="Totaal WP versus tarief" sheetId="1" r:id="rId2"/>
    <sheet name="Dwarsdoorsnee locatie vs tarief" sheetId="42" r:id="rId3"/>
    <sheet name="Dwarsdoorsnee WP vs locatie" sheetId="43" r:id="rId4"/>
    <sheet name="WP1" sheetId="2" r:id="rId5"/>
    <sheet name="WP2" sheetId="6" r:id="rId6"/>
    <sheet name="WP3" sheetId="7" r:id="rId7"/>
    <sheet name="WP4" sheetId="8" r:id="rId8"/>
    <sheet name="WP5" sheetId="9" r:id="rId9"/>
    <sheet name="WP6" sheetId="10" r:id="rId10"/>
    <sheet name="WP7" sheetId="11" r:id="rId11"/>
    <sheet name="WP8" sheetId="12" r:id="rId12"/>
    <sheet name="WP9" sheetId="13" r:id="rId13"/>
    <sheet name="WP10" sheetId="14" r:id="rId14"/>
    <sheet name="WP11" sheetId="15" r:id="rId15"/>
    <sheet name="WP12" sheetId="16" r:id="rId16"/>
    <sheet name="WP13" sheetId="17" r:id="rId17"/>
    <sheet name="WP14" sheetId="18" r:id="rId18"/>
    <sheet name="WP15" sheetId="19" r:id="rId19"/>
    <sheet name="Legenda" sheetId="27" state="hidden" r:id="rId20"/>
    <sheet name="Functiegroepen" sheetId="41" r:id="rId21"/>
  </sheets>
  <definedNames>
    <definedName name="_xlnm.Print_Area" localSheetId="2">'Dwarsdoorsnee locatie vs tarief'!$C$1:$Q$67</definedName>
    <definedName name="_xlnm.Print_Area" localSheetId="3">'Dwarsdoorsnee WP vs locatie'!$C$1:$Q$67</definedName>
    <definedName name="_xlnm.Print_Area" localSheetId="1">'Totaal WP versus tarief'!$C$1:$Q$67</definedName>
    <definedName name="_xlnm.Print_Area" localSheetId="4">'WP1'!$C$1:$R$73</definedName>
    <definedName name="_xlnm.Print_Area" localSheetId="13">'WP10'!$C$1:$R$103</definedName>
    <definedName name="_xlnm.Print_Area" localSheetId="14">'WP11'!$C$1:$R$73</definedName>
    <definedName name="_xlnm.Print_Area" localSheetId="15">'WP12'!$C$1:$R$73</definedName>
    <definedName name="_xlnm.Print_Area" localSheetId="16">'WP13'!$C$1:$R$103</definedName>
    <definedName name="_xlnm.Print_Area" localSheetId="17">'WP14'!$C$1:$R$103</definedName>
    <definedName name="_xlnm.Print_Area" localSheetId="18">'WP15'!$C$1:$R$103</definedName>
    <definedName name="_xlnm.Print_Area" localSheetId="5">'WP2'!$C$1:$R$73</definedName>
    <definedName name="_xlnm.Print_Area" localSheetId="6">'WP3'!$C$1:$R$73</definedName>
    <definedName name="_xlnm.Print_Area" localSheetId="7">'WP4'!$C$1:$R$73</definedName>
    <definedName name="_xlnm.Print_Area" localSheetId="8">'WP5'!$C$1:$R$85</definedName>
    <definedName name="_xlnm.Print_Area" localSheetId="9">'WP6'!$C$1:$R$85</definedName>
    <definedName name="_xlnm.Print_Area" localSheetId="10">'WP7'!$C$1:$R$85</definedName>
    <definedName name="_xlnm.Print_Area" localSheetId="11">'WP8'!$C$1:$R$103</definedName>
    <definedName name="_xlnm.Print_Area" localSheetId="12">'WP9'!$C$1:$R$85</definedName>
    <definedName name="Datum">'Totaal WP versus tarief'!$P$3</definedName>
    <definedName name="Inschrijver">'Totaal WP versus tarief'!$D$6</definedName>
    <definedName name="Prijspeil">'Totaal WP versus tarief'!$L$3</definedName>
    <definedName name="Project">'Totaal WP versus tarief'!$D$3</definedName>
    <definedName name="Projectnummer">'Totaal WP versus tarief'!$D$4</definedName>
    <definedName name="Versie">'Totaal WP versus tarief'!$P$4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68" i="19"/>
  <c r="D66" i="19"/>
  <c r="D64" i="19"/>
  <c r="C64" i="19"/>
  <c r="C66" i="19" s="1"/>
  <c r="C68" i="19" s="1"/>
  <c r="D68" i="18"/>
  <c r="D66" i="18"/>
  <c r="D64" i="18"/>
  <c r="C64" i="18"/>
  <c r="C66" i="18" s="1"/>
  <c r="C68" i="18" s="1"/>
  <c r="D68" i="17"/>
  <c r="D66" i="17"/>
  <c r="D64" i="17"/>
  <c r="C64" i="17"/>
  <c r="C66" i="17" s="1"/>
  <c r="C68" i="17" s="1"/>
  <c r="D68" i="14"/>
  <c r="D66" i="14"/>
  <c r="D64" i="14"/>
  <c r="C64" i="14"/>
  <c r="C66" i="14" s="1"/>
  <c r="C68" i="14" s="1"/>
  <c r="D64" i="13"/>
  <c r="D62" i="13"/>
  <c r="C62" i="13"/>
  <c r="C64" i="13" s="1"/>
  <c r="D68" i="12"/>
  <c r="D66" i="12"/>
  <c r="D64" i="12"/>
  <c r="C64" i="12"/>
  <c r="C66" i="12" s="1"/>
  <c r="C68" i="12" s="1"/>
  <c r="D64" i="11"/>
  <c r="D62" i="11"/>
  <c r="C62" i="11"/>
  <c r="C64" i="11" s="1"/>
  <c r="D64" i="10"/>
  <c r="D62" i="10"/>
  <c r="C62" i="10"/>
  <c r="C64" i="10" s="1"/>
  <c r="D64" i="9"/>
  <c r="C64" i="9"/>
  <c r="P21" i="44"/>
  <c r="P20" i="44"/>
  <c r="P19" i="44"/>
  <c r="P18" i="44"/>
  <c r="P17" i="44"/>
  <c r="P16" i="44"/>
  <c r="P15" i="44"/>
  <c r="P14" i="44"/>
  <c r="P13" i="44"/>
  <c r="P12" i="44"/>
  <c r="P11" i="44"/>
  <c r="P10" i="44"/>
  <c r="P9" i="44"/>
  <c r="P8" i="44"/>
  <c r="P7" i="44"/>
  <c r="L3" i="19"/>
  <c r="L3" i="18"/>
  <c r="L3" i="17"/>
  <c r="L3" i="16"/>
  <c r="L3" i="15"/>
  <c r="L3" i="14"/>
  <c r="L3" i="13"/>
  <c r="L3" i="12"/>
  <c r="L3" i="11"/>
  <c r="L3" i="10"/>
  <c r="L3" i="9"/>
  <c r="L3" i="8"/>
  <c r="L3" i="7"/>
  <c r="L3" i="6"/>
  <c r="M3" i="2"/>
  <c r="D32" i="43"/>
  <c r="D18" i="43"/>
  <c r="L3" i="43"/>
  <c r="P4" i="42"/>
  <c r="P3" i="42"/>
  <c r="P4" i="43"/>
  <c r="P3" i="43"/>
  <c r="L3" i="42"/>
  <c r="A33" i="42"/>
  <c r="A32" i="42"/>
  <c r="A31" i="42"/>
  <c r="A30" i="42"/>
  <c r="A29" i="42"/>
  <c r="A28" i="42"/>
  <c r="A27" i="42"/>
  <c r="A26" i="42"/>
  <c r="A25" i="42"/>
  <c r="A24" i="42"/>
  <c r="A23" i="42"/>
  <c r="A22" i="42"/>
  <c r="A21" i="42"/>
  <c r="A20" i="42"/>
  <c r="A19" i="42"/>
  <c r="A18" i="42"/>
  <c r="A11" i="2"/>
  <c r="A10" i="2"/>
  <c r="A11" i="6"/>
  <c r="A10" i="6"/>
  <c r="A11" i="7"/>
  <c r="A10" i="7"/>
  <c r="A11" i="8"/>
  <c r="A10" i="8"/>
  <c r="A11" i="9"/>
  <c r="A10" i="9"/>
  <c r="A11" i="10"/>
  <c r="A10" i="10"/>
  <c r="A11" i="11"/>
  <c r="A10" i="11"/>
  <c r="A11" i="12"/>
  <c r="A10" i="12"/>
  <c r="A11" i="13"/>
  <c r="A10" i="13"/>
  <c r="A11" i="14"/>
  <c r="A10" i="14"/>
  <c r="A11" i="15"/>
  <c r="A10" i="15"/>
  <c r="A11" i="16"/>
  <c r="A10" i="16"/>
  <c r="A11" i="17"/>
  <c r="A10" i="17"/>
  <c r="A11" i="18"/>
  <c r="A10" i="18"/>
  <c r="A11" i="19"/>
  <c r="A10" i="19"/>
  <c r="A93" i="19"/>
  <c r="A92" i="19"/>
  <c r="A91" i="19"/>
  <c r="A90" i="19"/>
  <c r="A81" i="19"/>
  <c r="A80" i="19"/>
  <c r="A71" i="19"/>
  <c r="A70" i="19"/>
  <c r="A61" i="19"/>
  <c r="A60" i="19"/>
  <c r="A51" i="19"/>
  <c r="A50" i="19"/>
  <c r="A41" i="19"/>
  <c r="A40" i="19"/>
  <c r="A31" i="19"/>
  <c r="A30" i="19"/>
  <c r="A21" i="19"/>
  <c r="A20" i="19"/>
  <c r="A93" i="18"/>
  <c r="A92" i="18"/>
  <c r="A91" i="18"/>
  <c r="A90" i="18"/>
  <c r="A81" i="18"/>
  <c r="A80" i="18"/>
  <c r="A71" i="18"/>
  <c r="A70" i="18"/>
  <c r="A61" i="18"/>
  <c r="A60" i="18"/>
  <c r="A51" i="18"/>
  <c r="A50" i="18"/>
  <c r="A41" i="18"/>
  <c r="A40" i="18"/>
  <c r="A31" i="18"/>
  <c r="A30" i="18"/>
  <c r="A21" i="18"/>
  <c r="A20" i="18"/>
  <c r="A93" i="17"/>
  <c r="A92" i="17"/>
  <c r="A91" i="17"/>
  <c r="A90" i="17"/>
  <c r="A81" i="17"/>
  <c r="A80" i="17"/>
  <c r="A71" i="17"/>
  <c r="A70" i="17"/>
  <c r="A61" i="17"/>
  <c r="A60" i="17"/>
  <c r="A51" i="17"/>
  <c r="A50" i="17"/>
  <c r="A41" i="17"/>
  <c r="A40" i="17"/>
  <c r="A31" i="17"/>
  <c r="A30" i="17"/>
  <c r="A21" i="17"/>
  <c r="A20" i="17"/>
  <c r="A93" i="14"/>
  <c r="A92" i="14"/>
  <c r="A91" i="14"/>
  <c r="A90" i="14"/>
  <c r="A81" i="14"/>
  <c r="A80" i="14"/>
  <c r="A71" i="14"/>
  <c r="A70" i="14"/>
  <c r="A61" i="14"/>
  <c r="A60" i="14"/>
  <c r="A51" i="14"/>
  <c r="A50" i="14"/>
  <c r="A41" i="14"/>
  <c r="A40" i="14"/>
  <c r="A31" i="14"/>
  <c r="A30" i="14"/>
  <c r="A21" i="14"/>
  <c r="A20" i="14"/>
  <c r="A93" i="12"/>
  <c r="A92" i="12"/>
  <c r="A91" i="12"/>
  <c r="A90" i="12"/>
  <c r="A81" i="12"/>
  <c r="A80" i="12"/>
  <c r="A71" i="12"/>
  <c r="A70" i="12"/>
  <c r="A61" i="12"/>
  <c r="A60" i="12"/>
  <c r="A51" i="12"/>
  <c r="A50" i="12"/>
  <c r="A41" i="12"/>
  <c r="A40" i="12"/>
  <c r="A31" i="12"/>
  <c r="A30" i="12"/>
  <c r="A21" i="12"/>
  <c r="A20" i="12"/>
  <c r="A75" i="13"/>
  <c r="A74" i="13"/>
  <c r="A67" i="13"/>
  <c r="A66" i="13"/>
  <c r="A59" i="13"/>
  <c r="A58" i="13"/>
  <c r="A51" i="13"/>
  <c r="A50" i="13"/>
  <c r="A43" i="13"/>
  <c r="A42" i="13"/>
  <c r="A35" i="13"/>
  <c r="A34" i="13"/>
  <c r="A27" i="13"/>
  <c r="A26" i="13"/>
  <c r="A19" i="13"/>
  <c r="A18" i="13"/>
  <c r="A75" i="11"/>
  <c r="A74" i="11"/>
  <c r="A67" i="11"/>
  <c r="A66" i="11"/>
  <c r="A59" i="11"/>
  <c r="A58" i="11"/>
  <c r="A51" i="11"/>
  <c r="A50" i="11"/>
  <c r="A43" i="11"/>
  <c r="A42" i="11"/>
  <c r="A35" i="11"/>
  <c r="A34" i="11"/>
  <c r="A27" i="11"/>
  <c r="A26" i="11"/>
  <c r="A19" i="11"/>
  <c r="A18" i="11"/>
  <c r="A75" i="10"/>
  <c r="A74" i="10"/>
  <c r="A67" i="10"/>
  <c r="A66" i="10"/>
  <c r="A59" i="10"/>
  <c r="A58" i="10"/>
  <c r="A51" i="10"/>
  <c r="A50" i="10"/>
  <c r="A43" i="10"/>
  <c r="A42" i="10"/>
  <c r="A35" i="10"/>
  <c r="A34" i="10"/>
  <c r="A27" i="10"/>
  <c r="A26" i="10"/>
  <c r="A19" i="10"/>
  <c r="A18" i="10"/>
  <c r="A75" i="9"/>
  <c r="A74" i="9"/>
  <c r="A67" i="9"/>
  <c r="A66" i="9"/>
  <c r="A63" i="16"/>
  <c r="A62" i="16"/>
  <c r="A61" i="16"/>
  <c r="A60" i="16"/>
  <c r="A59" i="16"/>
  <c r="A58" i="16"/>
  <c r="A53" i="16"/>
  <c r="A52" i="16"/>
  <c r="A47" i="16"/>
  <c r="A46" i="16"/>
  <c r="A41" i="16"/>
  <c r="A40" i="16"/>
  <c r="A35" i="16"/>
  <c r="A34" i="16"/>
  <c r="A29" i="16"/>
  <c r="A28" i="16"/>
  <c r="A23" i="16"/>
  <c r="A22" i="16"/>
  <c r="A17" i="16"/>
  <c r="A16" i="16"/>
  <c r="A63" i="15"/>
  <c r="A62" i="15"/>
  <c r="A61" i="15"/>
  <c r="A60" i="15"/>
  <c r="A59" i="15"/>
  <c r="A58" i="15"/>
  <c r="A53" i="15"/>
  <c r="A52" i="15"/>
  <c r="A47" i="15"/>
  <c r="A46" i="15"/>
  <c r="A41" i="15"/>
  <c r="A40" i="15"/>
  <c r="A35" i="15"/>
  <c r="A34" i="15"/>
  <c r="A29" i="15"/>
  <c r="A28" i="15"/>
  <c r="A23" i="15"/>
  <c r="A22" i="15"/>
  <c r="A17" i="15"/>
  <c r="A16" i="15"/>
  <c r="A59" i="9"/>
  <c r="A58" i="9"/>
  <c r="A51" i="9"/>
  <c r="A50" i="9"/>
  <c r="A43" i="9"/>
  <c r="A42" i="9"/>
  <c r="A35" i="9"/>
  <c r="A34" i="9"/>
  <c r="A27" i="9"/>
  <c r="A26" i="9"/>
  <c r="A19" i="9"/>
  <c r="A18" i="9"/>
  <c r="A63" i="8"/>
  <c r="A62" i="8"/>
  <c r="A61" i="8"/>
  <c r="A60" i="8"/>
  <c r="A59" i="8"/>
  <c r="A58" i="8"/>
  <c r="A53" i="8"/>
  <c r="A52" i="8"/>
  <c r="A47" i="8"/>
  <c r="A46" i="8"/>
  <c r="A41" i="8"/>
  <c r="A40" i="8"/>
  <c r="A35" i="8"/>
  <c r="A34" i="8"/>
  <c r="A29" i="8"/>
  <c r="A28" i="8"/>
  <c r="A23" i="8"/>
  <c r="A22" i="8"/>
  <c r="A17" i="8"/>
  <c r="A16" i="8"/>
  <c r="A63" i="7"/>
  <c r="A62" i="7"/>
  <c r="A61" i="7"/>
  <c r="A60" i="7"/>
  <c r="A59" i="7"/>
  <c r="A58" i="7"/>
  <c r="A53" i="7"/>
  <c r="A52" i="7"/>
  <c r="A47" i="7"/>
  <c r="A46" i="7"/>
  <c r="A41" i="7"/>
  <c r="A40" i="7"/>
  <c r="A35" i="7"/>
  <c r="A34" i="7"/>
  <c r="A29" i="7"/>
  <c r="A28" i="7"/>
  <c r="A23" i="7"/>
  <c r="A22" i="7"/>
  <c r="A17" i="7"/>
  <c r="A16" i="7"/>
  <c r="A63" i="6"/>
  <c r="A62" i="6"/>
  <c r="A61" i="6"/>
  <c r="A60" i="6"/>
  <c r="A59" i="6"/>
  <c r="A58" i="6"/>
  <c r="A53" i="6"/>
  <c r="A52" i="6"/>
  <c r="A47" i="6"/>
  <c r="A46" i="6"/>
  <c r="A41" i="6"/>
  <c r="A40" i="6"/>
  <c r="A35" i="6"/>
  <c r="A34" i="6"/>
  <c r="A29" i="6"/>
  <c r="A28" i="6"/>
  <c r="A23" i="6"/>
  <c r="A22" i="6"/>
  <c r="A17" i="6"/>
  <c r="A16" i="6"/>
  <c r="A63" i="2"/>
  <c r="A62" i="2"/>
  <c r="A61" i="2"/>
  <c r="A60" i="2"/>
  <c r="A59" i="2"/>
  <c r="A58" i="2"/>
  <c r="A53" i="2"/>
  <c r="A52" i="2"/>
  <c r="A47" i="2"/>
  <c r="A46" i="2"/>
  <c r="A41" i="2"/>
  <c r="A40" i="2"/>
  <c r="A35" i="2"/>
  <c r="A34" i="2"/>
  <c r="A29" i="2"/>
  <c r="A28" i="2"/>
  <c r="A23" i="2"/>
  <c r="A22" i="2"/>
  <c r="A17" i="2"/>
  <c r="A16" i="2"/>
  <c r="C82" i="14"/>
  <c r="C72" i="14"/>
  <c r="C62" i="14"/>
  <c r="C52" i="14"/>
  <c r="C42" i="14"/>
  <c r="C32" i="14"/>
  <c r="C34" i="14" s="1"/>
  <c r="D28" i="14"/>
  <c r="D38" i="14" s="1"/>
  <c r="D48" i="14" s="1"/>
  <c r="D58" i="14" s="1"/>
  <c r="D78" i="14" s="1"/>
  <c r="D88" i="14" s="1"/>
  <c r="D26" i="14"/>
  <c r="D36" i="14" s="1"/>
  <c r="D46" i="14" s="1"/>
  <c r="D56" i="14" s="1"/>
  <c r="D24" i="14"/>
  <c r="D34" i="14" s="1"/>
  <c r="D44" i="14" s="1"/>
  <c r="D54" i="14" s="1"/>
  <c r="C22" i="14"/>
  <c r="Q4" i="8"/>
  <c r="Q3" i="8"/>
  <c r="Q4" i="9"/>
  <c r="Q3" i="9"/>
  <c r="Q4" i="10"/>
  <c r="Q3" i="10"/>
  <c r="Q4" i="11"/>
  <c r="Q3" i="11"/>
  <c r="Q4" i="12"/>
  <c r="Q3" i="12"/>
  <c r="Q4" i="13"/>
  <c r="Q3" i="13"/>
  <c r="Q4" i="14"/>
  <c r="Q3" i="14"/>
  <c r="Q4" i="15"/>
  <c r="Q3" i="15"/>
  <c r="Q4" i="16"/>
  <c r="Q3" i="16"/>
  <c r="Q4" i="17"/>
  <c r="Q3" i="17"/>
  <c r="Q4" i="18"/>
  <c r="Q3" i="18"/>
  <c r="Q4" i="19"/>
  <c r="Q3" i="19"/>
  <c r="Q4" i="7"/>
  <c r="Q3" i="7"/>
  <c r="C82" i="19"/>
  <c r="C72" i="19"/>
  <c r="C62" i="19"/>
  <c r="C52" i="19"/>
  <c r="C42" i="19"/>
  <c r="C32" i="19"/>
  <c r="A32" i="19" s="1"/>
  <c r="D28" i="19"/>
  <c r="D38" i="19" s="1"/>
  <c r="D48" i="19" s="1"/>
  <c r="D58" i="19" s="1"/>
  <c r="D26" i="19"/>
  <c r="D36" i="19" s="1"/>
  <c r="D46" i="19" s="1"/>
  <c r="D56" i="19" s="1"/>
  <c r="D24" i="19"/>
  <c r="D34" i="19" s="1"/>
  <c r="D44" i="19" s="1"/>
  <c r="D54" i="19" s="1"/>
  <c r="C22" i="19"/>
  <c r="A23" i="19" s="1"/>
  <c r="C82" i="18"/>
  <c r="C72" i="18"/>
  <c r="C62" i="18"/>
  <c r="C52" i="18"/>
  <c r="C42" i="18"/>
  <c r="A42" i="18" s="1"/>
  <c r="C32" i="18"/>
  <c r="A32" i="18" s="1"/>
  <c r="D28" i="18"/>
  <c r="D38" i="18" s="1"/>
  <c r="D48" i="18" s="1"/>
  <c r="D58" i="18" s="1"/>
  <c r="D78" i="18" s="1"/>
  <c r="D88" i="18" s="1"/>
  <c r="D26" i="18"/>
  <c r="D36" i="18" s="1"/>
  <c r="D46" i="18" s="1"/>
  <c r="D56" i="18" s="1"/>
  <c r="D24" i="18"/>
  <c r="D34" i="18" s="1"/>
  <c r="D44" i="18" s="1"/>
  <c r="D54" i="18" s="1"/>
  <c r="C22" i="18"/>
  <c r="C82" i="17"/>
  <c r="C72" i="17"/>
  <c r="C62" i="17"/>
  <c r="C52" i="17"/>
  <c r="C42" i="17"/>
  <c r="A42" i="17" s="1"/>
  <c r="C32" i="17"/>
  <c r="D28" i="17"/>
  <c r="D38" i="17" s="1"/>
  <c r="D48" i="17" s="1"/>
  <c r="D58" i="17" s="1"/>
  <c r="D78" i="17" s="1"/>
  <c r="D88" i="17" s="1"/>
  <c r="D26" i="17"/>
  <c r="D36" i="17" s="1"/>
  <c r="D46" i="17" s="1"/>
  <c r="D56" i="17" s="1"/>
  <c r="D24" i="17"/>
  <c r="D34" i="17" s="1"/>
  <c r="D44" i="17" s="1"/>
  <c r="D54" i="17" s="1"/>
  <c r="C22" i="17"/>
  <c r="C60" i="13"/>
  <c r="C60" i="11"/>
  <c r="C60" i="10"/>
  <c r="C72" i="12"/>
  <c r="C60" i="9"/>
  <c r="A61" i="9" s="1"/>
  <c r="C82" i="12"/>
  <c r="C62" i="12"/>
  <c r="A62" i="12" s="1"/>
  <c r="C52" i="12"/>
  <c r="A52" i="12" s="1"/>
  <c r="C42" i="12"/>
  <c r="C32" i="12"/>
  <c r="D28" i="12"/>
  <c r="D38" i="12" s="1"/>
  <c r="D48" i="12" s="1"/>
  <c r="D58" i="12" s="1"/>
  <c r="D78" i="12" s="1"/>
  <c r="D88" i="12" s="1"/>
  <c r="D26" i="12"/>
  <c r="D36" i="12" s="1"/>
  <c r="D46" i="12" s="1"/>
  <c r="D56" i="12" s="1"/>
  <c r="D76" i="12" s="1"/>
  <c r="D86" i="12" s="1"/>
  <c r="D24" i="12"/>
  <c r="D34" i="12" s="1"/>
  <c r="D44" i="12" s="1"/>
  <c r="D54" i="12" s="1"/>
  <c r="D74" i="12" s="1"/>
  <c r="D84" i="12" s="1"/>
  <c r="C22" i="12"/>
  <c r="C68" i="13"/>
  <c r="C52" i="13"/>
  <c r="A52" i="13" s="1"/>
  <c r="C44" i="13"/>
  <c r="A44" i="13" s="1"/>
  <c r="C36" i="13"/>
  <c r="C28" i="13"/>
  <c r="D24" i="13"/>
  <c r="D32" i="13" s="1"/>
  <c r="D40" i="13" s="1"/>
  <c r="D48" i="13" s="1"/>
  <c r="D56" i="13" s="1"/>
  <c r="D72" i="13" s="1"/>
  <c r="D22" i="13"/>
  <c r="D30" i="13" s="1"/>
  <c r="D38" i="13" s="1"/>
  <c r="D46" i="13" s="1"/>
  <c r="D54" i="13" s="1"/>
  <c r="D70" i="13" s="1"/>
  <c r="C20" i="13"/>
  <c r="A20" i="13" s="1"/>
  <c r="C68" i="11"/>
  <c r="C52" i="11"/>
  <c r="C44" i="11"/>
  <c r="A44" i="11" s="1"/>
  <c r="C36" i="11"/>
  <c r="C28" i="11"/>
  <c r="D24" i="11"/>
  <c r="D32" i="11" s="1"/>
  <c r="D40" i="11" s="1"/>
  <c r="D48" i="11" s="1"/>
  <c r="D56" i="11" s="1"/>
  <c r="D72" i="11" s="1"/>
  <c r="D22" i="11"/>
  <c r="D30" i="11" s="1"/>
  <c r="D38" i="11" s="1"/>
  <c r="D46" i="11" s="1"/>
  <c r="D54" i="11" s="1"/>
  <c r="D70" i="11" s="1"/>
  <c r="C20" i="11"/>
  <c r="A20" i="11" s="1"/>
  <c r="C68" i="10"/>
  <c r="C52" i="10"/>
  <c r="C44" i="10"/>
  <c r="C36" i="10"/>
  <c r="A36" i="10" s="1"/>
  <c r="C28" i="10"/>
  <c r="D24" i="10"/>
  <c r="D32" i="10" s="1"/>
  <c r="D40" i="10" s="1"/>
  <c r="D48" i="10" s="1"/>
  <c r="D56" i="10" s="1"/>
  <c r="D22" i="10"/>
  <c r="D30" i="10" s="1"/>
  <c r="D38" i="10" s="1"/>
  <c r="D46" i="10" s="1"/>
  <c r="D54" i="10" s="1"/>
  <c r="C20" i="10"/>
  <c r="C54" i="16"/>
  <c r="C48" i="16"/>
  <c r="C42" i="16"/>
  <c r="A42" i="16" s="1"/>
  <c r="C36" i="16"/>
  <c r="A36" i="16" s="1"/>
  <c r="C30" i="16"/>
  <c r="C24" i="16"/>
  <c r="A24" i="16" s="1"/>
  <c r="C18" i="16"/>
  <c r="A18" i="16" s="1"/>
  <c r="C12" i="16"/>
  <c r="D12" i="16" s="1"/>
  <c r="C54" i="15"/>
  <c r="D54" i="15" s="1"/>
  <c r="C48" i="15"/>
  <c r="A48" i="15" s="1"/>
  <c r="C42" i="15"/>
  <c r="C36" i="15"/>
  <c r="A36" i="15" s="1"/>
  <c r="C30" i="15"/>
  <c r="C24" i="15"/>
  <c r="A24" i="15" s="1"/>
  <c r="C18" i="15"/>
  <c r="C12" i="15"/>
  <c r="A12" i="15" s="1"/>
  <c r="C54" i="8"/>
  <c r="A54" i="8" s="1"/>
  <c r="C48" i="8"/>
  <c r="C42" i="8"/>
  <c r="C36" i="8"/>
  <c r="C30" i="8"/>
  <c r="D30" i="8" s="1"/>
  <c r="C24" i="8"/>
  <c r="C18" i="8"/>
  <c r="A18" i="8" s="1"/>
  <c r="C12" i="8"/>
  <c r="C54" i="7"/>
  <c r="C48" i="7"/>
  <c r="A48" i="7" s="1"/>
  <c r="C42" i="7"/>
  <c r="A42" i="7" s="1"/>
  <c r="C36" i="7"/>
  <c r="C30" i="7"/>
  <c r="A30" i="7" s="1"/>
  <c r="C24" i="7"/>
  <c r="A24" i="7" s="1"/>
  <c r="C18" i="7"/>
  <c r="C12" i="7"/>
  <c r="A12" i="7" s="1"/>
  <c r="C54" i="6"/>
  <c r="C48" i="6"/>
  <c r="A48" i="6" s="1"/>
  <c r="C42" i="6"/>
  <c r="A42" i="6" s="1"/>
  <c r="C36" i="6"/>
  <c r="A36" i="6" s="1"/>
  <c r="C30" i="6"/>
  <c r="A30" i="6" s="1"/>
  <c r="C24" i="6"/>
  <c r="A24" i="6" s="1"/>
  <c r="C18" i="6"/>
  <c r="C12" i="6"/>
  <c r="A12" i="6" s="1"/>
  <c r="C54" i="2"/>
  <c r="C48" i="2"/>
  <c r="D48" i="2" s="1"/>
  <c r="C42" i="2"/>
  <c r="C36" i="2"/>
  <c r="D36" i="2" s="1"/>
  <c r="C30" i="2"/>
  <c r="C24" i="2"/>
  <c r="C26" i="2" s="1"/>
  <c r="A27" i="2" s="1"/>
  <c r="C18" i="2"/>
  <c r="C20" i="2" s="1"/>
  <c r="A20" i="2" s="1"/>
  <c r="C12" i="2"/>
  <c r="C14" i="2" s="1"/>
  <c r="A15" i="2" s="1"/>
  <c r="C12" i="9"/>
  <c r="A12" i="9" s="1"/>
  <c r="C28" i="9"/>
  <c r="A28" i="9" s="1"/>
  <c r="C36" i="9"/>
  <c r="A36" i="9" s="1"/>
  <c r="C44" i="9"/>
  <c r="C46" i="9" s="1"/>
  <c r="A46" i="9" s="1"/>
  <c r="C52" i="9"/>
  <c r="C68" i="9"/>
  <c r="C20" i="9"/>
  <c r="D24" i="9"/>
  <c r="D32" i="9" s="1"/>
  <c r="D40" i="9" s="1"/>
  <c r="D48" i="9" s="1"/>
  <c r="D56" i="9" s="1"/>
  <c r="D72" i="9" s="1"/>
  <c r="D22" i="9"/>
  <c r="D30" i="9" s="1"/>
  <c r="D38" i="9" s="1"/>
  <c r="D46" i="9" s="1"/>
  <c r="D54" i="9" s="1"/>
  <c r="D62" i="9" s="1"/>
  <c r="D70" i="9" s="1"/>
  <c r="D56" i="16"/>
  <c r="D50" i="16"/>
  <c r="D44" i="16"/>
  <c r="D38" i="16"/>
  <c r="D32" i="16"/>
  <c r="D26" i="16"/>
  <c r="D20" i="16"/>
  <c r="D56" i="15"/>
  <c r="D50" i="15"/>
  <c r="D44" i="15"/>
  <c r="D38" i="15"/>
  <c r="D32" i="15"/>
  <c r="D26" i="15"/>
  <c r="D20" i="15"/>
  <c r="D56" i="8"/>
  <c r="D50" i="8"/>
  <c r="D44" i="8"/>
  <c r="D38" i="8"/>
  <c r="D32" i="8"/>
  <c r="D26" i="8"/>
  <c r="D20" i="8"/>
  <c r="D56" i="7"/>
  <c r="D50" i="7"/>
  <c r="D44" i="7"/>
  <c r="D38" i="7"/>
  <c r="D32" i="7"/>
  <c r="D26" i="7"/>
  <c r="D20" i="7"/>
  <c r="D56" i="6"/>
  <c r="D50" i="6"/>
  <c r="D44" i="6"/>
  <c r="D38" i="6"/>
  <c r="D32" i="6"/>
  <c r="D26" i="6"/>
  <c r="D20" i="6"/>
  <c r="C12" i="10"/>
  <c r="A12" i="10" s="1"/>
  <c r="C12" i="11"/>
  <c r="C12" i="12"/>
  <c r="C12" i="13"/>
  <c r="C12" i="14"/>
  <c r="C12" i="17"/>
  <c r="C12" i="18"/>
  <c r="C12" i="19"/>
  <c r="D12" i="6"/>
  <c r="D56" i="2"/>
  <c r="D50" i="2"/>
  <c r="D44" i="2"/>
  <c r="D38" i="2"/>
  <c r="D32" i="2"/>
  <c r="D26" i="2"/>
  <c r="D20" i="2"/>
  <c r="D46" i="43"/>
  <c r="D44" i="43"/>
  <c r="D42" i="43"/>
  <c r="D40" i="43"/>
  <c r="D38" i="43"/>
  <c r="D36" i="43"/>
  <c r="D34" i="43"/>
  <c r="D30" i="43"/>
  <c r="D28" i="43"/>
  <c r="D26" i="43"/>
  <c r="D24" i="43"/>
  <c r="D22" i="43"/>
  <c r="D20" i="43"/>
  <c r="O17" i="43"/>
  <c r="Q17" i="43" s="1"/>
  <c r="O16" i="43"/>
  <c r="Q16" i="43" s="1"/>
  <c r="O15" i="43"/>
  <c r="Q15" i="43" s="1"/>
  <c r="O14" i="43"/>
  <c r="Q14" i="43" s="1"/>
  <c r="O13" i="43"/>
  <c r="Q13" i="43" s="1"/>
  <c r="O12" i="43"/>
  <c r="Q12" i="43" s="1"/>
  <c r="O11" i="43"/>
  <c r="Q11" i="43" s="1"/>
  <c r="O10" i="43"/>
  <c r="Q10" i="43" s="1"/>
  <c r="G9" i="42"/>
  <c r="H9" i="42"/>
  <c r="I9" i="42"/>
  <c r="J9" i="42"/>
  <c r="K9" i="42"/>
  <c r="L9" i="42"/>
  <c r="M9" i="42"/>
  <c r="F9" i="42"/>
  <c r="Q4" i="2"/>
  <c r="Q3" i="2"/>
  <c r="Q4" i="6"/>
  <c r="Q3" i="6"/>
  <c r="D74" i="19" l="1"/>
  <c r="D84" i="19" s="1"/>
  <c r="D76" i="19"/>
  <c r="D86" i="19" s="1"/>
  <c r="D78" i="19"/>
  <c r="D88" i="19" s="1"/>
  <c r="D74" i="18"/>
  <c r="D84" i="18" s="1"/>
  <c r="D76" i="18"/>
  <c r="D86" i="18" s="1"/>
  <c r="D74" i="17"/>
  <c r="D84" i="17" s="1"/>
  <c r="D76" i="17"/>
  <c r="D86" i="17" s="1"/>
  <c r="D74" i="14"/>
  <c r="D84" i="14" s="1"/>
  <c r="D76" i="14"/>
  <c r="D86" i="14" s="1"/>
  <c r="D70" i="10"/>
  <c r="D72" i="10"/>
  <c r="A14" i="2"/>
  <c r="D22" i="19"/>
  <c r="D24" i="15"/>
  <c r="A25" i="2"/>
  <c r="A12" i="2"/>
  <c r="A36" i="2"/>
  <c r="D24" i="7"/>
  <c r="A19" i="2"/>
  <c r="A21" i="2"/>
  <c r="A49" i="2"/>
  <c r="A26" i="2"/>
  <c r="C22" i="9"/>
  <c r="A21" i="9"/>
  <c r="A20" i="9"/>
  <c r="C32" i="2"/>
  <c r="A31" i="2"/>
  <c r="C56" i="6"/>
  <c r="A55" i="6"/>
  <c r="C32" i="8"/>
  <c r="A31" i="8"/>
  <c r="A55" i="15"/>
  <c r="A54" i="15"/>
  <c r="C30" i="11"/>
  <c r="A29" i="11"/>
  <c r="A28" i="11"/>
  <c r="C70" i="13"/>
  <c r="A69" i="13"/>
  <c r="D52" i="17"/>
  <c r="A53" i="17"/>
  <c r="A63" i="18"/>
  <c r="A62" i="18"/>
  <c r="A63" i="19"/>
  <c r="A62" i="19"/>
  <c r="C54" i="14"/>
  <c r="A53" i="14"/>
  <c r="C14" i="7"/>
  <c r="A13" i="7"/>
  <c r="C38" i="8"/>
  <c r="A37" i="8"/>
  <c r="A36" i="8"/>
  <c r="C56" i="15"/>
  <c r="D28" i="10"/>
  <c r="A29" i="10"/>
  <c r="D36" i="11"/>
  <c r="A37" i="11"/>
  <c r="D22" i="12"/>
  <c r="A23" i="12"/>
  <c r="A22" i="12"/>
  <c r="C74" i="12"/>
  <c r="A73" i="12"/>
  <c r="A63" i="17"/>
  <c r="A62" i="17"/>
  <c r="C74" i="18"/>
  <c r="A73" i="18"/>
  <c r="A72" i="18"/>
  <c r="C74" i="19"/>
  <c r="A73" i="19"/>
  <c r="A72" i="19"/>
  <c r="A63" i="14"/>
  <c r="A62" i="14"/>
  <c r="A22" i="19"/>
  <c r="C44" i="2"/>
  <c r="A43" i="2"/>
  <c r="C20" i="7"/>
  <c r="A19" i="7"/>
  <c r="C44" i="8"/>
  <c r="A43" i="8"/>
  <c r="C14" i="16"/>
  <c r="A13" i="16"/>
  <c r="D44" i="11"/>
  <c r="A45" i="11"/>
  <c r="A61" i="10"/>
  <c r="D72" i="17"/>
  <c r="A73" i="17"/>
  <c r="A72" i="17"/>
  <c r="C84" i="18"/>
  <c r="A83" i="18"/>
  <c r="A82" i="18"/>
  <c r="D82" i="19"/>
  <c r="A83" i="19"/>
  <c r="C74" i="14"/>
  <c r="A73" i="14"/>
  <c r="A72" i="14"/>
  <c r="A30" i="8"/>
  <c r="A60" i="9"/>
  <c r="A60" i="10"/>
  <c r="C26" i="7"/>
  <c r="A25" i="7"/>
  <c r="C50" i="8"/>
  <c r="A49" i="8"/>
  <c r="A48" i="8"/>
  <c r="C20" i="16"/>
  <c r="A19" i="16"/>
  <c r="C38" i="10"/>
  <c r="A37" i="10"/>
  <c r="C54" i="11"/>
  <c r="A53" i="11"/>
  <c r="A52" i="11"/>
  <c r="A61" i="11"/>
  <c r="C84" i="17"/>
  <c r="A83" i="17"/>
  <c r="A82" i="17"/>
  <c r="C84" i="19"/>
  <c r="C84" i="14"/>
  <c r="A83" i="14"/>
  <c r="A82" i="14"/>
  <c r="A48" i="2"/>
  <c r="A52" i="17"/>
  <c r="C62" i="9"/>
  <c r="D12" i="12"/>
  <c r="A13" i="12"/>
  <c r="C54" i="9"/>
  <c r="A53" i="9"/>
  <c r="D54" i="2"/>
  <c r="A55" i="2"/>
  <c r="C32" i="7"/>
  <c r="A31" i="7"/>
  <c r="C56" i="8"/>
  <c r="A55" i="8"/>
  <c r="D24" i="16"/>
  <c r="A25" i="16"/>
  <c r="D44" i="10"/>
  <c r="A45" i="10"/>
  <c r="A44" i="10"/>
  <c r="C70" i="11"/>
  <c r="A69" i="11"/>
  <c r="A61" i="13"/>
  <c r="A60" i="13"/>
  <c r="C24" i="18"/>
  <c r="A23" i="18"/>
  <c r="A22" i="18"/>
  <c r="D12" i="11"/>
  <c r="A13" i="11"/>
  <c r="D44" i="9"/>
  <c r="A45" i="9"/>
  <c r="A44" i="9"/>
  <c r="C14" i="6"/>
  <c r="A13" i="6"/>
  <c r="C38" i="7"/>
  <c r="A37" i="7"/>
  <c r="C14" i="15"/>
  <c r="A13" i="15"/>
  <c r="C32" i="16"/>
  <c r="A31" i="16"/>
  <c r="C46" i="10"/>
  <c r="C22" i="13"/>
  <c r="A21" i="13"/>
  <c r="C34" i="12"/>
  <c r="A33" i="12"/>
  <c r="A32" i="12"/>
  <c r="C24" i="17"/>
  <c r="A23" i="17"/>
  <c r="A22" i="17"/>
  <c r="C24" i="19"/>
  <c r="A13" i="2"/>
  <c r="A24" i="2"/>
  <c r="A37" i="2"/>
  <c r="A68" i="13"/>
  <c r="D12" i="13"/>
  <c r="A13" i="13"/>
  <c r="A12" i="13"/>
  <c r="D12" i="14"/>
  <c r="A13" i="14"/>
  <c r="A12" i="14"/>
  <c r="C38" i="9"/>
  <c r="A37" i="9"/>
  <c r="C20" i="15"/>
  <c r="A19" i="15"/>
  <c r="A18" i="15"/>
  <c r="C26" i="6"/>
  <c r="A25" i="6"/>
  <c r="C20" i="6"/>
  <c r="A19" i="6"/>
  <c r="C38" i="16"/>
  <c r="A37" i="16"/>
  <c r="C44" i="16"/>
  <c r="A43" i="16"/>
  <c r="D30" i="2"/>
  <c r="C14" i="9"/>
  <c r="A13" i="9"/>
  <c r="C32" i="6"/>
  <c r="A31" i="6"/>
  <c r="C56" i="7"/>
  <c r="A55" i="7"/>
  <c r="C32" i="15"/>
  <c r="A31" i="15"/>
  <c r="A30" i="15"/>
  <c r="C50" i="16"/>
  <c r="A49" i="16"/>
  <c r="D68" i="10"/>
  <c r="A69" i="10"/>
  <c r="A68" i="10"/>
  <c r="C30" i="13"/>
  <c r="A29" i="13"/>
  <c r="A63" i="12"/>
  <c r="C34" i="18"/>
  <c r="A33" i="18"/>
  <c r="A54" i="2"/>
  <c r="A18" i="6"/>
  <c r="A54" i="6"/>
  <c r="A18" i="7"/>
  <c r="A36" i="7"/>
  <c r="A54" i="7"/>
  <c r="A48" i="16"/>
  <c r="A60" i="11"/>
  <c r="A12" i="12"/>
  <c r="A72" i="12"/>
  <c r="C38" i="6"/>
  <c r="A37" i="6"/>
  <c r="C14" i="8"/>
  <c r="A13" i="8"/>
  <c r="A12" i="8"/>
  <c r="D36" i="15"/>
  <c r="A37" i="15"/>
  <c r="C56" i="16"/>
  <c r="A55" i="16"/>
  <c r="C22" i="11"/>
  <c r="A21" i="11"/>
  <c r="C38" i="13"/>
  <c r="A37" i="13"/>
  <c r="A36" i="13"/>
  <c r="C34" i="17"/>
  <c r="A33" i="17"/>
  <c r="A32" i="17"/>
  <c r="C34" i="19"/>
  <c r="A33" i="19"/>
  <c r="A42" i="8"/>
  <c r="A30" i="16"/>
  <c r="A36" i="11"/>
  <c r="A82" i="19"/>
  <c r="C50" i="7"/>
  <c r="A49" i="7"/>
  <c r="C54" i="10"/>
  <c r="A53" i="10"/>
  <c r="D12" i="19"/>
  <c r="A13" i="19"/>
  <c r="A12" i="19"/>
  <c r="C44" i="6"/>
  <c r="A43" i="6"/>
  <c r="C20" i="8"/>
  <c r="A19" i="8"/>
  <c r="C44" i="15"/>
  <c r="A43" i="15"/>
  <c r="A42" i="15"/>
  <c r="C22" i="10"/>
  <c r="A21" i="10"/>
  <c r="A20" i="10"/>
  <c r="C46" i="13"/>
  <c r="A45" i="13"/>
  <c r="C44" i="18"/>
  <c r="A43" i="18"/>
  <c r="C44" i="19"/>
  <c r="A43" i="19"/>
  <c r="A42" i="19"/>
  <c r="C36" i="14"/>
  <c r="A35" i="14"/>
  <c r="A34" i="14"/>
  <c r="A42" i="2"/>
  <c r="A52" i="9"/>
  <c r="A12" i="11"/>
  <c r="A28" i="13"/>
  <c r="A52" i="14"/>
  <c r="D12" i="17"/>
  <c r="A13" i="17"/>
  <c r="A12" i="17"/>
  <c r="C70" i="9"/>
  <c r="A69" i="9"/>
  <c r="D12" i="10"/>
  <c r="A13" i="10"/>
  <c r="C44" i="7"/>
  <c r="A43" i="7"/>
  <c r="D42" i="12"/>
  <c r="A43" i="12"/>
  <c r="A42" i="12"/>
  <c r="D22" i="14"/>
  <c r="A23" i="14"/>
  <c r="A22" i="14"/>
  <c r="C30" i="9"/>
  <c r="A29" i="9"/>
  <c r="C26" i="15"/>
  <c r="A25" i="15"/>
  <c r="C54" i="12"/>
  <c r="A53" i="12"/>
  <c r="D12" i="18"/>
  <c r="A13" i="18"/>
  <c r="A12" i="18"/>
  <c r="C48" i="9"/>
  <c r="A47" i="9"/>
  <c r="D48" i="6"/>
  <c r="A49" i="6"/>
  <c r="C26" i="8"/>
  <c r="A25" i="8"/>
  <c r="A24" i="8"/>
  <c r="C50" i="15"/>
  <c r="A49" i="15"/>
  <c r="C54" i="13"/>
  <c r="A53" i="13"/>
  <c r="C84" i="12"/>
  <c r="A83" i="12"/>
  <c r="A82" i="12"/>
  <c r="C44" i="17"/>
  <c r="A43" i="17"/>
  <c r="D52" i="18"/>
  <c r="A53" i="18"/>
  <c r="A52" i="18"/>
  <c r="C54" i="19"/>
  <c r="A53" i="19"/>
  <c r="A52" i="19"/>
  <c r="C44" i="14"/>
  <c r="A43" i="14"/>
  <c r="A42" i="14"/>
  <c r="A18" i="2"/>
  <c r="A30" i="2"/>
  <c r="A12" i="16"/>
  <c r="A54" i="16"/>
  <c r="A68" i="9"/>
  <c r="A28" i="10"/>
  <c r="A52" i="10"/>
  <c r="A68" i="11"/>
  <c r="A32" i="14"/>
  <c r="A33" i="14"/>
  <c r="D52" i="9"/>
  <c r="D18" i="2"/>
  <c r="D30" i="15"/>
  <c r="C14" i="10"/>
  <c r="C14" i="13"/>
  <c r="C14" i="18"/>
  <c r="O16" i="42"/>
  <c r="Q16" i="42" s="1"/>
  <c r="D20" i="9"/>
  <c r="D52" i="19"/>
  <c r="C14" i="11"/>
  <c r="D36" i="9"/>
  <c r="C14" i="17"/>
  <c r="D68" i="9"/>
  <c r="D24" i="2"/>
  <c r="D12" i="15"/>
  <c r="D12" i="9"/>
  <c r="O11" i="42"/>
  <c r="Q11" i="42" s="1"/>
  <c r="D42" i="7"/>
  <c r="C30" i="10"/>
  <c r="D52" i="14"/>
  <c r="D82" i="14"/>
  <c r="D72" i="14"/>
  <c r="D32" i="14"/>
  <c r="D62" i="14"/>
  <c r="D42" i="14"/>
  <c r="C24" i="14"/>
  <c r="C14" i="14"/>
  <c r="D32" i="19"/>
  <c r="D62" i="19"/>
  <c r="D42" i="19"/>
  <c r="D72" i="19"/>
  <c r="D22" i="18"/>
  <c r="D32" i="18"/>
  <c r="D62" i="18"/>
  <c r="C54" i="18"/>
  <c r="D82" i="18"/>
  <c r="D42" i="18"/>
  <c r="D72" i="18"/>
  <c r="D22" i="17"/>
  <c r="D42" i="17"/>
  <c r="D32" i="17"/>
  <c r="D62" i="17"/>
  <c r="D82" i="17"/>
  <c r="C74" i="17"/>
  <c r="C54" i="17"/>
  <c r="C14" i="19"/>
  <c r="D60" i="10"/>
  <c r="D72" i="12"/>
  <c r="D82" i="12"/>
  <c r="C14" i="12"/>
  <c r="D62" i="12"/>
  <c r="D52" i="12"/>
  <c r="C44" i="12"/>
  <c r="D32" i="12"/>
  <c r="C24" i="12"/>
  <c r="D28" i="13"/>
  <c r="D44" i="13"/>
  <c r="D60" i="13"/>
  <c r="D20" i="13"/>
  <c r="D36" i="13"/>
  <c r="D52" i="13"/>
  <c r="D68" i="13"/>
  <c r="D20" i="11"/>
  <c r="D28" i="11"/>
  <c r="D60" i="11"/>
  <c r="C46" i="11"/>
  <c r="D52" i="11"/>
  <c r="C38" i="11"/>
  <c r="D68" i="11"/>
  <c r="D36" i="10"/>
  <c r="C70" i="10"/>
  <c r="D20" i="10"/>
  <c r="D52" i="10"/>
  <c r="C26" i="16"/>
  <c r="C38" i="15"/>
  <c r="D54" i="8"/>
  <c r="D12" i="7"/>
  <c r="C50" i="6"/>
  <c r="D12" i="2"/>
  <c r="D42" i="2"/>
  <c r="C38" i="2"/>
  <c r="C50" i="2"/>
  <c r="C56" i="2"/>
  <c r="D12" i="8"/>
  <c r="D28" i="9"/>
  <c r="D60" i="9"/>
  <c r="D42" i="16"/>
  <c r="D30" i="16"/>
  <c r="D48" i="16"/>
  <c r="D18" i="16"/>
  <c r="D36" i="16"/>
  <c r="D54" i="16"/>
  <c r="D18" i="15"/>
  <c r="D42" i="15"/>
  <c r="D48" i="15"/>
  <c r="D48" i="8"/>
  <c r="D18" i="8"/>
  <c r="D36" i="8"/>
  <c r="D24" i="8"/>
  <c r="D42" i="8"/>
  <c r="D48" i="7"/>
  <c r="D30" i="7"/>
  <c r="D18" i="7"/>
  <c r="D36" i="7"/>
  <c r="D54" i="7"/>
  <c r="D24" i="6"/>
  <c r="D42" i="6"/>
  <c r="D18" i="6"/>
  <c r="D36" i="6"/>
  <c r="D54" i="6"/>
  <c r="D30" i="6"/>
  <c r="O13" i="42"/>
  <c r="Q13" i="42" s="1"/>
  <c r="O12" i="42"/>
  <c r="Q12" i="42" s="1"/>
  <c r="O14" i="42"/>
  <c r="Q14" i="42" s="1"/>
  <c r="O15" i="42"/>
  <c r="Q15" i="42" s="1"/>
  <c r="O10" i="42"/>
  <c r="Q10" i="42" s="1"/>
  <c r="O17" i="42"/>
  <c r="Q17" i="42" s="1"/>
  <c r="D6" i="7"/>
  <c r="D6" i="8"/>
  <c r="D6" i="9"/>
  <c r="D6" i="10"/>
  <c r="D6" i="11"/>
  <c r="D6" i="12"/>
  <c r="D6" i="13"/>
  <c r="D6" i="14"/>
  <c r="D6" i="15"/>
  <c r="D6" i="16"/>
  <c r="D6" i="17"/>
  <c r="D6" i="18"/>
  <c r="D6" i="19"/>
  <c r="D6" i="6"/>
  <c r="D4" i="7"/>
  <c r="D3" i="7"/>
  <c r="D4" i="8"/>
  <c r="D3" i="8"/>
  <c r="D4" i="9"/>
  <c r="D3" i="9"/>
  <c r="D4" i="10"/>
  <c r="D3" i="10"/>
  <c r="D4" i="11"/>
  <c r="D3" i="11"/>
  <c r="D4" i="12"/>
  <c r="D3" i="12"/>
  <c r="D4" i="13"/>
  <c r="D3" i="13"/>
  <c r="D4" i="14"/>
  <c r="D3" i="14"/>
  <c r="D4" i="15"/>
  <c r="D3" i="15"/>
  <c r="D4" i="16"/>
  <c r="D3" i="16"/>
  <c r="D4" i="17"/>
  <c r="D3" i="17"/>
  <c r="D4" i="18"/>
  <c r="D3" i="18"/>
  <c r="D4" i="19"/>
  <c r="D3" i="19"/>
  <c r="D4" i="6"/>
  <c r="D3" i="6"/>
  <c r="D6" i="2"/>
  <c r="D4" i="2"/>
  <c r="D3" i="2"/>
  <c r="A38" i="2" l="1"/>
  <c r="A39" i="2"/>
  <c r="C32" i="10"/>
  <c r="A31" i="10"/>
  <c r="A30" i="10"/>
  <c r="C48" i="13"/>
  <c r="A47" i="13"/>
  <c r="A46" i="13"/>
  <c r="C36" i="19"/>
  <c r="A35" i="19"/>
  <c r="A34" i="19"/>
  <c r="C16" i="9"/>
  <c r="A15" i="9"/>
  <c r="A14" i="9"/>
  <c r="A63" i="9"/>
  <c r="A62" i="9"/>
  <c r="A15" i="16"/>
  <c r="A14" i="16"/>
  <c r="C72" i="13"/>
  <c r="A71" i="13"/>
  <c r="A70" i="13"/>
  <c r="C26" i="12"/>
  <c r="A25" i="12"/>
  <c r="A24" i="12"/>
  <c r="A51" i="6"/>
  <c r="A50" i="6"/>
  <c r="C48" i="11"/>
  <c r="A47" i="11"/>
  <c r="A46" i="11"/>
  <c r="C16" i="18"/>
  <c r="A15" i="18"/>
  <c r="A14" i="18"/>
  <c r="C56" i="19"/>
  <c r="A55" i="19"/>
  <c r="A54" i="19"/>
  <c r="A51" i="15"/>
  <c r="A50" i="15"/>
  <c r="C56" i="12"/>
  <c r="A55" i="12"/>
  <c r="A54" i="12"/>
  <c r="A45" i="7"/>
  <c r="A44" i="7"/>
  <c r="A21" i="15"/>
  <c r="A20" i="15"/>
  <c r="A33" i="16"/>
  <c r="A32" i="16"/>
  <c r="C86" i="17"/>
  <c r="A85" i="17"/>
  <c r="A84" i="17"/>
  <c r="A51" i="8"/>
  <c r="A50" i="8"/>
  <c r="C76" i="19"/>
  <c r="A75" i="19"/>
  <c r="A74" i="19"/>
  <c r="A45" i="8"/>
  <c r="A44" i="8"/>
  <c r="C56" i="14"/>
  <c r="A55" i="14"/>
  <c r="A54" i="14"/>
  <c r="C24" i="9"/>
  <c r="A23" i="9"/>
  <c r="A22" i="9"/>
  <c r="C16" i="10"/>
  <c r="A15" i="10"/>
  <c r="A14" i="10"/>
  <c r="A27" i="15"/>
  <c r="A26" i="15"/>
  <c r="C24" i="10"/>
  <c r="A23" i="10"/>
  <c r="A22" i="10"/>
  <c r="C56" i="10"/>
  <c r="A55" i="10"/>
  <c r="A54" i="10"/>
  <c r="C36" i="17"/>
  <c r="A35" i="17"/>
  <c r="A34" i="17"/>
  <c r="A15" i="8"/>
  <c r="A14" i="8"/>
  <c r="A51" i="16"/>
  <c r="A50" i="16"/>
  <c r="A45" i="16"/>
  <c r="A44" i="16"/>
  <c r="C40" i="9"/>
  <c r="A39" i="9"/>
  <c r="A38" i="9"/>
  <c r="A15" i="15"/>
  <c r="A14" i="15"/>
  <c r="C26" i="18"/>
  <c r="A25" i="18"/>
  <c r="A24" i="18"/>
  <c r="A57" i="8"/>
  <c r="A56" i="8"/>
  <c r="A63" i="11"/>
  <c r="A62" i="11"/>
  <c r="A27" i="7"/>
  <c r="A26" i="7"/>
  <c r="C86" i="18"/>
  <c r="A85" i="18"/>
  <c r="A84" i="18"/>
  <c r="C32" i="11"/>
  <c r="A31" i="11"/>
  <c r="A30" i="11"/>
  <c r="A27" i="16"/>
  <c r="A26" i="16"/>
  <c r="C32" i="9"/>
  <c r="A31" i="9"/>
  <c r="A30" i="9"/>
  <c r="C72" i="9"/>
  <c r="A71" i="9"/>
  <c r="A70" i="9"/>
  <c r="C38" i="14"/>
  <c r="A37" i="14"/>
  <c r="A36" i="14"/>
  <c r="A51" i="7"/>
  <c r="A50" i="7"/>
  <c r="A39" i="6"/>
  <c r="A38" i="6"/>
  <c r="A39" i="16"/>
  <c r="A38" i="16"/>
  <c r="C26" i="17"/>
  <c r="A25" i="17"/>
  <c r="A24" i="17"/>
  <c r="A39" i="7"/>
  <c r="A38" i="7"/>
  <c r="A33" i="7"/>
  <c r="A32" i="7"/>
  <c r="A57" i="15"/>
  <c r="A56" i="15"/>
  <c r="A65" i="19"/>
  <c r="A64" i="19"/>
  <c r="C46" i="12"/>
  <c r="A45" i="12"/>
  <c r="A44" i="12"/>
  <c r="C16" i="13"/>
  <c r="A15" i="13"/>
  <c r="A14" i="13"/>
  <c r="A21" i="7"/>
  <c r="A20" i="7"/>
  <c r="C46" i="17"/>
  <c r="A45" i="17"/>
  <c r="A44" i="17"/>
  <c r="A45" i="15"/>
  <c r="A44" i="15"/>
  <c r="C40" i="13"/>
  <c r="A39" i="13"/>
  <c r="A38" i="13"/>
  <c r="C36" i="18"/>
  <c r="A35" i="18"/>
  <c r="A34" i="18"/>
  <c r="A33" i="15"/>
  <c r="A32" i="15"/>
  <c r="A63" i="13"/>
  <c r="A62" i="13"/>
  <c r="C56" i="11"/>
  <c r="A55" i="11"/>
  <c r="A54" i="11"/>
  <c r="A44" i="2"/>
  <c r="A45" i="2"/>
  <c r="C26" i="19"/>
  <c r="A25" i="19"/>
  <c r="A24" i="19"/>
  <c r="C16" i="14"/>
  <c r="A15" i="14"/>
  <c r="A14" i="14"/>
  <c r="A27" i="8"/>
  <c r="A26" i="8"/>
  <c r="C76" i="18"/>
  <c r="A75" i="18"/>
  <c r="A74" i="18"/>
  <c r="C16" i="12"/>
  <c r="A15" i="12"/>
  <c r="A14" i="12"/>
  <c r="C26" i="14"/>
  <c r="A25" i="14"/>
  <c r="A24" i="14"/>
  <c r="C16" i="17"/>
  <c r="A15" i="17"/>
  <c r="A14" i="17"/>
  <c r="A21" i="6"/>
  <c r="A20" i="6"/>
  <c r="A15" i="6"/>
  <c r="A14" i="6"/>
  <c r="A65" i="17"/>
  <c r="A64" i="17"/>
  <c r="A33" i="8"/>
  <c r="A32" i="8"/>
  <c r="A39" i="15"/>
  <c r="A38" i="15"/>
  <c r="A57" i="2"/>
  <c r="A56" i="2"/>
  <c r="C72" i="10"/>
  <c r="A71" i="10"/>
  <c r="A70" i="10"/>
  <c r="C56" i="18"/>
  <c r="A55" i="18"/>
  <c r="A54" i="18"/>
  <c r="A49" i="9"/>
  <c r="A48" i="9"/>
  <c r="C46" i="19"/>
  <c r="A45" i="19"/>
  <c r="A44" i="19"/>
  <c r="A21" i="8"/>
  <c r="A20" i="8"/>
  <c r="C24" i="11"/>
  <c r="A23" i="11"/>
  <c r="A22" i="11"/>
  <c r="A65" i="12"/>
  <c r="A64" i="12"/>
  <c r="A57" i="7"/>
  <c r="A56" i="7"/>
  <c r="C36" i="12"/>
  <c r="A35" i="12"/>
  <c r="A34" i="12"/>
  <c r="C72" i="11"/>
  <c r="A71" i="11"/>
  <c r="A70" i="11"/>
  <c r="C40" i="10"/>
  <c r="A39" i="10"/>
  <c r="A38" i="10"/>
  <c r="A63" i="10"/>
  <c r="A62" i="10"/>
  <c r="A39" i="8"/>
  <c r="A38" i="8"/>
  <c r="A65" i="18"/>
  <c r="A64" i="18"/>
  <c r="A51" i="2"/>
  <c r="A50" i="2"/>
  <c r="C16" i="19"/>
  <c r="A15" i="19"/>
  <c r="A14" i="19"/>
  <c r="C16" i="11"/>
  <c r="A15" i="11"/>
  <c r="A14" i="11"/>
  <c r="C86" i="12"/>
  <c r="A85" i="12"/>
  <c r="A84" i="12"/>
  <c r="C56" i="9"/>
  <c r="A55" i="9"/>
  <c r="A54" i="9"/>
  <c r="C86" i="14"/>
  <c r="A85" i="14"/>
  <c r="A84" i="14"/>
  <c r="C76" i="12"/>
  <c r="A75" i="12"/>
  <c r="A74" i="12"/>
  <c r="A57" i="6"/>
  <c r="A56" i="6"/>
  <c r="A65" i="14"/>
  <c r="A64" i="14"/>
  <c r="A15" i="7"/>
  <c r="A14" i="7"/>
  <c r="C56" i="17"/>
  <c r="A55" i="17"/>
  <c r="A54" i="17"/>
  <c r="C46" i="14"/>
  <c r="A45" i="14"/>
  <c r="A44" i="14"/>
  <c r="C46" i="18"/>
  <c r="A45" i="18"/>
  <c r="A44" i="18"/>
  <c r="A45" i="6"/>
  <c r="A44" i="6"/>
  <c r="A57" i="16"/>
  <c r="A56" i="16"/>
  <c r="C32" i="13"/>
  <c r="A31" i="13"/>
  <c r="A30" i="13"/>
  <c r="A33" i="6"/>
  <c r="A32" i="6"/>
  <c r="A27" i="6"/>
  <c r="A26" i="6"/>
  <c r="C24" i="13"/>
  <c r="A23" i="13"/>
  <c r="A22" i="13"/>
  <c r="C86" i="19"/>
  <c r="A85" i="19"/>
  <c r="A84" i="19"/>
  <c r="A21" i="16"/>
  <c r="A20" i="16"/>
  <c r="C76" i="14"/>
  <c r="A75" i="14"/>
  <c r="A74" i="14"/>
  <c r="C40" i="11"/>
  <c r="A39" i="11"/>
  <c r="A38" i="11"/>
  <c r="C76" i="17"/>
  <c r="A75" i="17"/>
  <c r="A74" i="17"/>
  <c r="C56" i="13"/>
  <c r="A55" i="13"/>
  <c r="A54" i="13"/>
  <c r="A47" i="10"/>
  <c r="A46" i="10"/>
  <c r="C48" i="10"/>
  <c r="A33" i="2"/>
  <c r="A32" i="2"/>
  <c r="C6" i="7"/>
  <c r="C4" i="7"/>
  <c r="C3" i="7"/>
  <c r="C6" i="8"/>
  <c r="C4" i="8"/>
  <c r="C3" i="8"/>
  <c r="C6" i="9"/>
  <c r="C4" i="9"/>
  <c r="C3" i="9"/>
  <c r="C6" i="10"/>
  <c r="C4" i="10"/>
  <c r="C3" i="10"/>
  <c r="C6" i="11"/>
  <c r="C4" i="11"/>
  <c r="C3" i="11"/>
  <c r="C6" i="12"/>
  <c r="C4" i="12"/>
  <c r="C3" i="12"/>
  <c r="C6" i="13"/>
  <c r="C4" i="13"/>
  <c r="C3" i="13"/>
  <c r="C6" i="14"/>
  <c r="C4" i="14"/>
  <c r="C3" i="14"/>
  <c r="C6" i="15"/>
  <c r="C4" i="15"/>
  <c r="C3" i="15"/>
  <c r="C6" i="16"/>
  <c r="C4" i="16"/>
  <c r="C3" i="16"/>
  <c r="C6" i="17"/>
  <c r="C4" i="17"/>
  <c r="C3" i="17"/>
  <c r="C6" i="18"/>
  <c r="C4" i="18"/>
  <c r="C3" i="18"/>
  <c r="C6" i="19"/>
  <c r="C4" i="19"/>
  <c r="C3" i="19"/>
  <c r="C6" i="6"/>
  <c r="C4" i="6"/>
  <c r="C3" i="6"/>
  <c r="C6" i="2"/>
  <c r="C4" i="2"/>
  <c r="C3" i="2"/>
  <c r="A73" i="13" l="1"/>
  <c r="A72" i="13"/>
  <c r="A25" i="13"/>
  <c r="A24" i="13"/>
  <c r="A57" i="9"/>
  <c r="A56" i="9"/>
  <c r="C38" i="12"/>
  <c r="A37" i="12"/>
  <c r="A36" i="12"/>
  <c r="A25" i="11"/>
  <c r="A24" i="11"/>
  <c r="C58" i="18"/>
  <c r="A57" i="18"/>
  <c r="A56" i="18"/>
  <c r="C28" i="19"/>
  <c r="A27" i="19"/>
  <c r="A26" i="19"/>
  <c r="A41" i="13"/>
  <c r="A40" i="13"/>
  <c r="A67" i="19"/>
  <c r="A66" i="19"/>
  <c r="A73" i="9"/>
  <c r="A72" i="9"/>
  <c r="C38" i="17"/>
  <c r="A37" i="17"/>
  <c r="A36" i="17"/>
  <c r="A17" i="10"/>
  <c r="A16" i="10"/>
  <c r="C28" i="17"/>
  <c r="A27" i="17"/>
  <c r="A26" i="17"/>
  <c r="A41" i="11"/>
  <c r="A40" i="11"/>
  <c r="C18" i="19"/>
  <c r="A17" i="19"/>
  <c r="A16" i="19"/>
  <c r="C18" i="12"/>
  <c r="A17" i="12"/>
  <c r="A16" i="12"/>
  <c r="A65" i="11"/>
  <c r="A64" i="11"/>
  <c r="C58" i="12"/>
  <c r="A57" i="12"/>
  <c r="A56" i="12"/>
  <c r="A49" i="11"/>
  <c r="A48" i="11"/>
  <c r="C38" i="19"/>
  <c r="A37" i="19"/>
  <c r="A36" i="19"/>
  <c r="C48" i="18"/>
  <c r="A47" i="18"/>
  <c r="A46" i="18"/>
  <c r="A65" i="13"/>
  <c r="A64" i="13"/>
  <c r="A65" i="10"/>
  <c r="A64" i="10"/>
  <c r="A73" i="10"/>
  <c r="A72" i="10"/>
  <c r="A67" i="17"/>
  <c r="A66" i="17"/>
  <c r="A17" i="13"/>
  <c r="A16" i="13"/>
  <c r="A33" i="9"/>
  <c r="A32" i="9"/>
  <c r="A57" i="10"/>
  <c r="A56" i="10"/>
  <c r="C78" i="19"/>
  <c r="A77" i="19"/>
  <c r="A76" i="19"/>
  <c r="C78" i="14"/>
  <c r="A77" i="14"/>
  <c r="A76" i="14"/>
  <c r="C78" i="18"/>
  <c r="A77" i="18"/>
  <c r="A76" i="18"/>
  <c r="A33" i="11"/>
  <c r="A32" i="11"/>
  <c r="A25" i="9"/>
  <c r="A24" i="9"/>
  <c r="A49" i="13"/>
  <c r="A48" i="13"/>
  <c r="C48" i="14"/>
  <c r="A47" i="14"/>
  <c r="A46" i="14"/>
  <c r="A67" i="12"/>
  <c r="A66" i="12"/>
  <c r="C48" i="19"/>
  <c r="A47" i="19"/>
  <c r="A46" i="19"/>
  <c r="A41" i="9"/>
  <c r="A40" i="9"/>
  <c r="A57" i="13"/>
  <c r="A56" i="13"/>
  <c r="C78" i="12"/>
  <c r="A77" i="12"/>
  <c r="A76" i="12"/>
  <c r="A41" i="10"/>
  <c r="A40" i="10"/>
  <c r="C48" i="12"/>
  <c r="A47" i="12"/>
  <c r="A46" i="12"/>
  <c r="A25" i="10"/>
  <c r="A24" i="10"/>
  <c r="C58" i="19"/>
  <c r="A57" i="19"/>
  <c r="A56" i="19"/>
  <c r="C28" i="12"/>
  <c r="A27" i="12"/>
  <c r="A26" i="12"/>
  <c r="A65" i="9"/>
  <c r="A64" i="9"/>
  <c r="A33" i="13"/>
  <c r="A32" i="13"/>
  <c r="C88" i="12"/>
  <c r="A87" i="12"/>
  <c r="A86" i="12"/>
  <c r="C18" i="17"/>
  <c r="A17" i="17"/>
  <c r="A16" i="17"/>
  <c r="C58" i="14"/>
  <c r="A57" i="14"/>
  <c r="A56" i="14"/>
  <c r="C88" i="18"/>
  <c r="A87" i="18"/>
  <c r="A86" i="18"/>
  <c r="C88" i="17"/>
  <c r="A87" i="17"/>
  <c r="A86" i="17"/>
  <c r="C88" i="19"/>
  <c r="A87" i="19"/>
  <c r="A86" i="19"/>
  <c r="A67" i="14"/>
  <c r="A66" i="14"/>
  <c r="C88" i="14"/>
  <c r="A87" i="14"/>
  <c r="A86" i="14"/>
  <c r="A67" i="18"/>
  <c r="A66" i="18"/>
  <c r="A73" i="11"/>
  <c r="A72" i="11"/>
  <c r="C18" i="14"/>
  <c r="A17" i="14"/>
  <c r="A16" i="14"/>
  <c r="A57" i="11"/>
  <c r="A56" i="11"/>
  <c r="C38" i="18"/>
  <c r="A37" i="18"/>
  <c r="A36" i="18"/>
  <c r="A39" i="14"/>
  <c r="A38" i="14"/>
  <c r="C28" i="18"/>
  <c r="A27" i="18"/>
  <c r="A26" i="18"/>
  <c r="A49" i="10"/>
  <c r="A48" i="10"/>
  <c r="C58" i="17"/>
  <c r="A57" i="17"/>
  <c r="A56" i="17"/>
  <c r="C48" i="17"/>
  <c r="A47" i="17"/>
  <c r="A46" i="17"/>
  <c r="C78" i="17"/>
  <c r="A77" i="17"/>
  <c r="A76" i="17"/>
  <c r="A17" i="11"/>
  <c r="A16" i="11"/>
  <c r="C28" i="14"/>
  <c r="A27" i="14"/>
  <c r="A26" i="14"/>
  <c r="C18" i="18"/>
  <c r="A17" i="18"/>
  <c r="A16" i="18"/>
  <c r="A17" i="9"/>
  <c r="A16" i="9"/>
  <c r="A33" i="10"/>
  <c r="A32" i="10"/>
  <c r="G17" i="41"/>
  <c r="G16" i="41"/>
  <c r="G15" i="41"/>
  <c r="G14" i="41"/>
  <c r="G13" i="41"/>
  <c r="G12" i="41"/>
  <c r="G11" i="41"/>
  <c r="G10" i="41"/>
  <c r="J36" i="42" l="1"/>
  <c r="F52" i="42"/>
  <c r="K51" i="42"/>
  <c r="A79" i="18"/>
  <c r="A78" i="18"/>
  <c r="A59" i="17"/>
  <c r="A58" i="17"/>
  <c r="A49" i="18"/>
  <c r="A48" i="18"/>
  <c r="A89" i="14"/>
  <c r="A88" i="14"/>
  <c r="A89" i="17"/>
  <c r="A88" i="17"/>
  <c r="A59" i="19"/>
  <c r="A58" i="19"/>
  <c r="A49" i="19"/>
  <c r="A48" i="19"/>
  <c r="A19" i="19"/>
  <c r="A18" i="19"/>
  <c r="A29" i="17"/>
  <c r="A28" i="17"/>
  <c r="A59" i="18"/>
  <c r="A58" i="18"/>
  <c r="A79" i="17"/>
  <c r="A78" i="17"/>
  <c r="A69" i="14"/>
  <c r="A68" i="14"/>
  <c r="M22" i="42" s="1"/>
  <c r="A89" i="18"/>
  <c r="A88" i="18"/>
  <c r="A79" i="12"/>
  <c r="A78" i="12"/>
  <c r="A39" i="19"/>
  <c r="A38" i="19"/>
  <c r="A19" i="18"/>
  <c r="A18" i="18"/>
  <c r="A19" i="17"/>
  <c r="A18" i="17"/>
  <c r="A39" i="18"/>
  <c r="A38" i="18"/>
  <c r="A69" i="12"/>
  <c r="A68" i="12"/>
  <c r="A79" i="19"/>
  <c r="A78" i="19"/>
  <c r="A69" i="19"/>
  <c r="A68" i="19"/>
  <c r="A49" i="14"/>
  <c r="A48" i="14"/>
  <c r="A49" i="17"/>
  <c r="A48" i="17"/>
  <c r="A69" i="17"/>
  <c r="A68" i="17"/>
  <c r="A29" i="14"/>
  <c r="A28" i="14"/>
  <c r="A29" i="18"/>
  <c r="A28" i="18"/>
  <c r="A69" i="18"/>
  <c r="A68" i="18"/>
  <c r="A89" i="19"/>
  <c r="A88" i="19"/>
  <c r="A59" i="14"/>
  <c r="A58" i="14"/>
  <c r="A89" i="12"/>
  <c r="A88" i="12"/>
  <c r="A79" i="14"/>
  <c r="A78" i="14"/>
  <c r="A19" i="12"/>
  <c r="A18" i="12"/>
  <c r="A39" i="12"/>
  <c r="A38" i="12"/>
  <c r="A19" i="14"/>
  <c r="A18" i="14"/>
  <c r="A29" i="12"/>
  <c r="A28" i="12"/>
  <c r="N30" i="42" s="1"/>
  <c r="A49" i="12"/>
  <c r="L33" i="42" s="1"/>
  <c r="A48" i="12"/>
  <c r="P24" i="42" s="1"/>
  <c r="A59" i="12"/>
  <c r="A58" i="12"/>
  <c r="A39" i="17"/>
  <c r="A38" i="17"/>
  <c r="A29" i="19"/>
  <c r="A28" i="19"/>
  <c r="D46" i="1"/>
  <c r="D44" i="1"/>
  <c r="D40" i="1"/>
  <c r="D38" i="1"/>
  <c r="D36" i="1"/>
  <c r="D34" i="1"/>
  <c r="D32" i="1"/>
  <c r="D30" i="1"/>
  <c r="D28" i="1"/>
  <c r="D26" i="1"/>
  <c r="D24" i="1"/>
  <c r="D22" i="1"/>
  <c r="D20" i="1"/>
  <c r="D18" i="1"/>
  <c r="Q95" i="19"/>
  <c r="P47" i="43" s="1"/>
  <c r="O95" i="19"/>
  <c r="N95" i="19"/>
  <c r="M95" i="19"/>
  <c r="L95" i="19"/>
  <c r="K95" i="19"/>
  <c r="J95" i="19"/>
  <c r="I95" i="19"/>
  <c r="H95" i="19"/>
  <c r="G95" i="19"/>
  <c r="Q94" i="19"/>
  <c r="P46" i="43" s="1"/>
  <c r="O94" i="19"/>
  <c r="N94" i="19"/>
  <c r="M94" i="19"/>
  <c r="L94" i="19"/>
  <c r="K94" i="19"/>
  <c r="J94" i="19"/>
  <c r="I94" i="19"/>
  <c r="H94" i="19"/>
  <c r="G94" i="19"/>
  <c r="D5" i="19" a="1"/>
  <c r="D5" i="19" s="1"/>
  <c r="C46" i="43" s="1"/>
  <c r="Q95" i="18"/>
  <c r="P45" i="43" s="1"/>
  <c r="O95" i="18"/>
  <c r="N95" i="18"/>
  <c r="M95" i="18"/>
  <c r="L95" i="18"/>
  <c r="K95" i="18"/>
  <c r="J95" i="18"/>
  <c r="I95" i="18"/>
  <c r="H95" i="18"/>
  <c r="G95" i="18"/>
  <c r="Q94" i="18"/>
  <c r="P44" i="43" s="1"/>
  <c r="O94" i="18"/>
  <c r="N94" i="18"/>
  <c r="M94" i="18"/>
  <c r="L94" i="18"/>
  <c r="K94" i="18"/>
  <c r="J94" i="18"/>
  <c r="I94" i="18"/>
  <c r="H94" i="18"/>
  <c r="G94" i="18"/>
  <c r="D5" i="18" a="1"/>
  <c r="D5" i="18" s="1"/>
  <c r="C44" i="43" s="1"/>
  <c r="Q95" i="17"/>
  <c r="P43" i="43" s="1"/>
  <c r="O95" i="17"/>
  <c r="N95" i="17"/>
  <c r="M95" i="17"/>
  <c r="L95" i="17"/>
  <c r="K95" i="17"/>
  <c r="J95" i="17"/>
  <c r="I95" i="17"/>
  <c r="H95" i="17"/>
  <c r="G95" i="17"/>
  <c r="Q94" i="17"/>
  <c r="P42" i="43" s="1"/>
  <c r="O94" i="17"/>
  <c r="N94" i="17"/>
  <c r="M94" i="17"/>
  <c r="L94" i="17"/>
  <c r="K94" i="17"/>
  <c r="J94" i="17"/>
  <c r="I94" i="17"/>
  <c r="H94" i="17"/>
  <c r="G94" i="17"/>
  <c r="D5" i="17" a="1"/>
  <c r="D5" i="17" s="1"/>
  <c r="Q65" i="16"/>
  <c r="P41" i="43" s="1"/>
  <c r="O65" i="16"/>
  <c r="N65" i="16"/>
  <c r="M65" i="16"/>
  <c r="L65" i="16"/>
  <c r="K65" i="16"/>
  <c r="J65" i="16"/>
  <c r="I65" i="16"/>
  <c r="H65" i="16"/>
  <c r="G65" i="16"/>
  <c r="Q64" i="16"/>
  <c r="P40" i="43" s="1"/>
  <c r="O64" i="16"/>
  <c r="N64" i="16"/>
  <c r="M64" i="16"/>
  <c r="L64" i="16"/>
  <c r="K64" i="16"/>
  <c r="J64" i="16"/>
  <c r="I64" i="16"/>
  <c r="H64" i="16"/>
  <c r="G64" i="16"/>
  <c r="D5" i="16" a="1"/>
  <c r="D5" i="16" s="1"/>
  <c r="C40" i="43" s="1"/>
  <c r="Q65" i="15"/>
  <c r="P39" i="43" s="1"/>
  <c r="O65" i="15"/>
  <c r="N65" i="15"/>
  <c r="M65" i="15"/>
  <c r="L65" i="15"/>
  <c r="K65" i="15"/>
  <c r="J65" i="15"/>
  <c r="I65" i="15"/>
  <c r="H65" i="15"/>
  <c r="G65" i="15"/>
  <c r="Q64" i="15"/>
  <c r="P38" i="43" s="1"/>
  <c r="O64" i="15"/>
  <c r="N64" i="15"/>
  <c r="M64" i="15"/>
  <c r="L64" i="15"/>
  <c r="K64" i="15"/>
  <c r="J64" i="15"/>
  <c r="I64" i="15"/>
  <c r="H64" i="15"/>
  <c r="G64" i="15"/>
  <c r="D5" i="15" a="1"/>
  <c r="D5" i="15" s="1"/>
  <c r="C38" i="43" s="1"/>
  <c r="Q95" i="14"/>
  <c r="P37" i="43" s="1"/>
  <c r="O95" i="14"/>
  <c r="N95" i="14"/>
  <c r="M95" i="14"/>
  <c r="L95" i="14"/>
  <c r="K95" i="14"/>
  <c r="J95" i="14"/>
  <c r="I95" i="14"/>
  <c r="H95" i="14"/>
  <c r="G95" i="14"/>
  <c r="Q94" i="14"/>
  <c r="P36" i="43" s="1"/>
  <c r="O94" i="14"/>
  <c r="N94" i="14"/>
  <c r="M94" i="14"/>
  <c r="L94" i="14"/>
  <c r="K94" i="14"/>
  <c r="J94" i="14"/>
  <c r="I94" i="14"/>
  <c r="H94" i="14"/>
  <c r="G94" i="14"/>
  <c r="D5" i="14" a="1"/>
  <c r="D5" i="14" s="1"/>
  <c r="C36" i="43" s="1"/>
  <c r="Q77" i="13"/>
  <c r="P35" i="43" s="1"/>
  <c r="O77" i="13"/>
  <c r="N77" i="13"/>
  <c r="M77" i="13"/>
  <c r="L77" i="13"/>
  <c r="K77" i="13"/>
  <c r="J77" i="13"/>
  <c r="I77" i="13"/>
  <c r="H77" i="13"/>
  <c r="G77" i="13"/>
  <c r="Q76" i="13"/>
  <c r="P34" i="43" s="1"/>
  <c r="O76" i="13"/>
  <c r="N76" i="13"/>
  <c r="M76" i="13"/>
  <c r="L76" i="13"/>
  <c r="K76" i="13"/>
  <c r="J76" i="13"/>
  <c r="I76" i="13"/>
  <c r="H76" i="13"/>
  <c r="G76" i="13"/>
  <c r="D5" i="13" a="1"/>
  <c r="D5" i="13" s="1"/>
  <c r="C34" i="43" s="1"/>
  <c r="Q95" i="12"/>
  <c r="P33" i="43" s="1"/>
  <c r="O95" i="12"/>
  <c r="N95" i="12"/>
  <c r="M95" i="12"/>
  <c r="L95" i="12"/>
  <c r="K95" i="12"/>
  <c r="J95" i="12"/>
  <c r="I95" i="12"/>
  <c r="H95" i="12"/>
  <c r="G95" i="12"/>
  <c r="Q94" i="12"/>
  <c r="P32" i="43" s="1"/>
  <c r="O94" i="12"/>
  <c r="N94" i="12"/>
  <c r="M94" i="12"/>
  <c r="L94" i="12"/>
  <c r="K94" i="12"/>
  <c r="J94" i="12"/>
  <c r="I94" i="12"/>
  <c r="H94" i="12"/>
  <c r="G94" i="12"/>
  <c r="D5" i="12" a="1"/>
  <c r="D5" i="12" s="1"/>
  <c r="C32" i="43" s="1"/>
  <c r="Q77" i="11"/>
  <c r="P31" i="43" s="1"/>
  <c r="O77" i="11"/>
  <c r="N77" i="11"/>
  <c r="M77" i="11"/>
  <c r="L77" i="11"/>
  <c r="K77" i="11"/>
  <c r="J77" i="11"/>
  <c r="I77" i="11"/>
  <c r="H77" i="11"/>
  <c r="G77" i="11"/>
  <c r="Q76" i="11"/>
  <c r="P30" i="43" s="1"/>
  <c r="O76" i="11"/>
  <c r="N76" i="11"/>
  <c r="M76" i="11"/>
  <c r="L76" i="11"/>
  <c r="K76" i="11"/>
  <c r="J76" i="11"/>
  <c r="I76" i="11"/>
  <c r="H76" i="11"/>
  <c r="G76" i="11"/>
  <c r="D5" i="11" a="1"/>
  <c r="D5" i="11" s="1"/>
  <c r="C30" i="43" s="1"/>
  <c r="Q77" i="10"/>
  <c r="P29" i="43" s="1"/>
  <c r="O77" i="10"/>
  <c r="N77" i="10"/>
  <c r="M77" i="10"/>
  <c r="L77" i="10"/>
  <c r="K77" i="10"/>
  <c r="J77" i="10"/>
  <c r="I77" i="10"/>
  <c r="H77" i="10"/>
  <c r="G77" i="10"/>
  <c r="Q76" i="10"/>
  <c r="P28" i="43" s="1"/>
  <c r="O76" i="10"/>
  <c r="N76" i="10"/>
  <c r="M76" i="10"/>
  <c r="L76" i="10"/>
  <c r="K76" i="10"/>
  <c r="J76" i="10"/>
  <c r="I76" i="10"/>
  <c r="H76" i="10"/>
  <c r="G76" i="10"/>
  <c r="D5" i="10" a="1"/>
  <c r="D5" i="10" s="1"/>
  <c r="C28" i="43" s="1"/>
  <c r="Q77" i="9"/>
  <c r="P27" i="43" s="1"/>
  <c r="O77" i="9"/>
  <c r="N77" i="9"/>
  <c r="M77" i="9"/>
  <c r="L77" i="9"/>
  <c r="K77" i="9"/>
  <c r="J77" i="9"/>
  <c r="I77" i="9"/>
  <c r="H77" i="9"/>
  <c r="G77" i="9"/>
  <c r="Q76" i="9"/>
  <c r="P26" i="43" s="1"/>
  <c r="O76" i="9"/>
  <c r="N76" i="9"/>
  <c r="M76" i="9"/>
  <c r="L76" i="9"/>
  <c r="K76" i="9"/>
  <c r="J76" i="9"/>
  <c r="I76" i="9"/>
  <c r="H76" i="9"/>
  <c r="G76" i="9"/>
  <c r="D5" i="9" a="1"/>
  <c r="D5" i="9" s="1"/>
  <c r="Q65" i="8"/>
  <c r="P25" i="43" s="1"/>
  <c r="O65" i="8"/>
  <c r="N65" i="8"/>
  <c r="M65" i="8"/>
  <c r="L65" i="8"/>
  <c r="K65" i="8"/>
  <c r="J65" i="8"/>
  <c r="I65" i="8"/>
  <c r="H65" i="8"/>
  <c r="G65" i="8"/>
  <c r="Q64" i="8"/>
  <c r="P24" i="43" s="1"/>
  <c r="O64" i="8"/>
  <c r="N64" i="8"/>
  <c r="M64" i="8"/>
  <c r="L64" i="8"/>
  <c r="K64" i="8"/>
  <c r="J64" i="8"/>
  <c r="I64" i="8"/>
  <c r="H64" i="8"/>
  <c r="G64" i="8"/>
  <c r="D5" i="8" a="1"/>
  <c r="D5" i="8" s="1"/>
  <c r="C24" i="43" s="1"/>
  <c r="Q65" i="7"/>
  <c r="P23" i="43" s="1"/>
  <c r="O65" i="7"/>
  <c r="N65" i="7"/>
  <c r="M65" i="7"/>
  <c r="L65" i="7"/>
  <c r="K65" i="7"/>
  <c r="J65" i="7"/>
  <c r="I65" i="7"/>
  <c r="H65" i="7"/>
  <c r="G65" i="7"/>
  <c r="Q64" i="7"/>
  <c r="P22" i="43" s="1"/>
  <c r="O64" i="7"/>
  <c r="N64" i="7"/>
  <c r="M64" i="7"/>
  <c r="L64" i="7"/>
  <c r="K64" i="7"/>
  <c r="J64" i="7"/>
  <c r="I64" i="7"/>
  <c r="H64" i="7"/>
  <c r="G64" i="7"/>
  <c r="D5" i="7" a="1"/>
  <c r="D5" i="7" s="1"/>
  <c r="C22" i="43" s="1"/>
  <c r="Q65" i="6"/>
  <c r="P21" i="43" s="1"/>
  <c r="O65" i="6"/>
  <c r="N65" i="6"/>
  <c r="M65" i="6"/>
  <c r="L65" i="6"/>
  <c r="K65" i="6"/>
  <c r="J65" i="6"/>
  <c r="I65" i="6"/>
  <c r="H65" i="6"/>
  <c r="G65" i="6"/>
  <c r="Q64" i="6"/>
  <c r="P20" i="43" s="1"/>
  <c r="O64" i="6"/>
  <c r="N64" i="6"/>
  <c r="M64" i="6"/>
  <c r="L64" i="6"/>
  <c r="K64" i="6"/>
  <c r="J64" i="6"/>
  <c r="I64" i="6"/>
  <c r="H64" i="6"/>
  <c r="G64" i="6"/>
  <c r="D5" i="6" a="1"/>
  <c r="D5" i="6" s="1"/>
  <c r="C20" i="43" s="1"/>
  <c r="J9" i="2"/>
  <c r="O9" i="2"/>
  <c r="N9" i="2"/>
  <c r="M9" i="2"/>
  <c r="L9" i="2"/>
  <c r="K9" i="2"/>
  <c r="I9" i="2"/>
  <c r="H9" i="2"/>
  <c r="Q65" i="2"/>
  <c r="O65" i="2"/>
  <c r="N19" i="1" s="1"/>
  <c r="N65" i="2"/>
  <c r="M19" i="1" s="1"/>
  <c r="M65" i="2"/>
  <c r="L19" i="1" s="1"/>
  <c r="L65" i="2"/>
  <c r="K19" i="1" s="1"/>
  <c r="K65" i="2"/>
  <c r="J19" i="1" s="1"/>
  <c r="J65" i="2"/>
  <c r="I19" i="1" s="1"/>
  <c r="I65" i="2"/>
  <c r="H19" i="1" s="1"/>
  <c r="H65" i="2"/>
  <c r="G19" i="1" s="1"/>
  <c r="G65" i="2"/>
  <c r="F19" i="1" s="1"/>
  <c r="Q64" i="2"/>
  <c r="P18" i="43" s="1"/>
  <c r="O64" i="2"/>
  <c r="N18" i="1" s="1"/>
  <c r="N64" i="2"/>
  <c r="M18" i="1" s="1"/>
  <c r="M64" i="2"/>
  <c r="L18" i="1" s="1"/>
  <c r="L64" i="2"/>
  <c r="K18" i="1" s="1"/>
  <c r="K64" i="2"/>
  <c r="J18" i="1" s="1"/>
  <c r="J64" i="2"/>
  <c r="I18" i="1" s="1"/>
  <c r="I64" i="2"/>
  <c r="H18" i="1" s="1"/>
  <c r="H64" i="2"/>
  <c r="G18" i="1" s="1"/>
  <c r="G64" i="2"/>
  <c r="F18" i="1" s="1"/>
  <c r="D5" i="2" a="1"/>
  <c r="D5" i="2" s="1"/>
  <c r="C18" i="43" s="1"/>
  <c r="H35" i="42" l="1"/>
  <c r="F38" i="42"/>
  <c r="P51" i="42"/>
  <c r="L49" i="42"/>
  <c r="F30" i="42"/>
  <c r="K43" i="42"/>
  <c r="I37" i="42"/>
  <c r="F51" i="42"/>
  <c r="N52" i="42"/>
  <c r="M37" i="42"/>
  <c r="G34" i="42"/>
  <c r="G40" i="42"/>
  <c r="J52" i="42"/>
  <c r="I53" i="42"/>
  <c r="P47" i="42"/>
  <c r="M36" i="42"/>
  <c r="J41" i="42"/>
  <c r="M53" i="42"/>
  <c r="L43" i="42"/>
  <c r="G56" i="42"/>
  <c r="H39" i="42"/>
  <c r="N29" i="42"/>
  <c r="F45" i="42"/>
  <c r="J57" i="42"/>
  <c r="K40" i="42"/>
  <c r="J21" i="42"/>
  <c r="P49" i="42"/>
  <c r="H44" i="42"/>
  <c r="H55" i="42"/>
  <c r="F31" i="42"/>
  <c r="J46" i="42"/>
  <c r="K45" i="42"/>
  <c r="I43" i="42"/>
  <c r="M25" i="42"/>
  <c r="N43" i="42"/>
  <c r="P54" i="42"/>
  <c r="P46" i="42"/>
  <c r="H45" i="42"/>
  <c r="M43" i="42"/>
  <c r="J47" i="42"/>
  <c r="J42" i="42"/>
  <c r="N48" i="42"/>
  <c r="G35" i="42"/>
  <c r="F41" i="42"/>
  <c r="F57" i="42"/>
  <c r="H41" i="42"/>
  <c r="H57" i="42"/>
  <c r="I49" i="42"/>
  <c r="J37" i="42"/>
  <c r="J53" i="42"/>
  <c r="K41" i="42"/>
  <c r="K57" i="42"/>
  <c r="F47" i="42"/>
  <c r="G53" i="42"/>
  <c r="M49" i="42"/>
  <c r="K36" i="42"/>
  <c r="K52" i="42"/>
  <c r="L40" i="42"/>
  <c r="L56" i="42"/>
  <c r="M44" i="42"/>
  <c r="M55" i="42"/>
  <c r="H50" i="42"/>
  <c r="I35" i="42"/>
  <c r="I42" i="42"/>
  <c r="P37" i="42"/>
  <c r="K42" i="42"/>
  <c r="P39" i="42"/>
  <c r="L50" i="42"/>
  <c r="M38" i="42"/>
  <c r="M54" i="42"/>
  <c r="N42" i="42"/>
  <c r="P42" i="42"/>
  <c r="I48" i="42"/>
  <c r="F35" i="42"/>
  <c r="G51" i="42"/>
  <c r="N37" i="42"/>
  <c r="N53" i="42"/>
  <c r="F42" i="42"/>
  <c r="P34" i="42"/>
  <c r="G46" i="42"/>
  <c r="K56" i="42"/>
  <c r="L44" i="42"/>
  <c r="G45" i="42"/>
  <c r="M48" i="42"/>
  <c r="H34" i="42"/>
  <c r="H54" i="42"/>
  <c r="K35" i="42"/>
  <c r="I46" i="42"/>
  <c r="G57" i="42"/>
  <c r="K46" i="42"/>
  <c r="L38" i="42"/>
  <c r="L54" i="42"/>
  <c r="M42" i="42"/>
  <c r="P41" i="42"/>
  <c r="N46" i="42"/>
  <c r="L34" i="42"/>
  <c r="I52" i="42"/>
  <c r="G39" i="42"/>
  <c r="G55" i="42"/>
  <c r="N41" i="42"/>
  <c r="N57" i="42"/>
  <c r="F46" i="42"/>
  <c r="F36" i="42"/>
  <c r="G50" i="42"/>
  <c r="H38" i="42"/>
  <c r="K55" i="42"/>
  <c r="N36" i="42"/>
  <c r="L47" i="42"/>
  <c r="P38" i="42"/>
  <c r="N47" i="42"/>
  <c r="F40" i="42"/>
  <c r="F56" i="42"/>
  <c r="G44" i="42"/>
  <c r="P53" i="42"/>
  <c r="H48" i="42"/>
  <c r="L37" i="42"/>
  <c r="L53" i="42"/>
  <c r="J40" i="42"/>
  <c r="J56" i="42"/>
  <c r="H43" i="42"/>
  <c r="P45" i="42"/>
  <c r="I47" i="42"/>
  <c r="F34" i="42"/>
  <c r="J51" i="42"/>
  <c r="N40" i="42"/>
  <c r="N56" i="42"/>
  <c r="K39" i="42"/>
  <c r="F49" i="42"/>
  <c r="P50" i="42"/>
  <c r="H49" i="42"/>
  <c r="I41" i="42"/>
  <c r="I57" i="42"/>
  <c r="J45" i="42"/>
  <c r="G37" i="42"/>
  <c r="K49" i="42"/>
  <c r="F39" i="42"/>
  <c r="F55" i="42"/>
  <c r="M41" i="42"/>
  <c r="M57" i="42"/>
  <c r="K44" i="42"/>
  <c r="P57" i="42"/>
  <c r="L48" i="42"/>
  <c r="J35" i="42"/>
  <c r="M52" i="42"/>
  <c r="H42" i="42"/>
  <c r="P36" i="42"/>
  <c r="I34" i="42"/>
  <c r="I50" i="42"/>
  <c r="K34" i="42"/>
  <c r="K50" i="42"/>
  <c r="L42" i="42"/>
  <c r="P40" i="42"/>
  <c r="M46" i="42"/>
  <c r="J50" i="42"/>
  <c r="N50" i="42"/>
  <c r="I40" i="42"/>
  <c r="I56" i="42"/>
  <c r="G43" i="42"/>
  <c r="P44" i="42"/>
  <c r="N45" i="42"/>
  <c r="G41" i="42"/>
  <c r="F50" i="42"/>
  <c r="G38" i="42"/>
  <c r="G54" i="42"/>
  <c r="P48" i="42"/>
  <c r="L35" i="42"/>
  <c r="L51" i="42"/>
  <c r="N35" i="42"/>
  <c r="N51" i="42"/>
  <c r="F44" i="42"/>
  <c r="P52" i="42"/>
  <c r="G48" i="42"/>
  <c r="H36" i="42"/>
  <c r="H52" i="42"/>
  <c r="L41" i="42"/>
  <c r="L57" i="42"/>
  <c r="J44" i="42"/>
  <c r="P56" i="42"/>
  <c r="H47" i="42"/>
  <c r="J54" i="42"/>
  <c r="I51" i="42"/>
  <c r="J39" i="42"/>
  <c r="J55" i="42"/>
  <c r="N44" i="42"/>
  <c r="J38" i="42"/>
  <c r="F37" i="42"/>
  <c r="F53" i="42"/>
  <c r="H37" i="42"/>
  <c r="H53" i="42"/>
  <c r="I45" i="42"/>
  <c r="J34" i="42"/>
  <c r="J49" i="42"/>
  <c r="K37" i="42"/>
  <c r="K53" i="42"/>
  <c r="F43" i="42"/>
  <c r="P43" i="42"/>
  <c r="M45" i="42"/>
  <c r="M35" i="42"/>
  <c r="K48" i="42"/>
  <c r="I36" i="42"/>
  <c r="L52" i="42"/>
  <c r="M40" i="42"/>
  <c r="M56" i="42"/>
  <c r="H46" i="42"/>
  <c r="M51" i="42"/>
  <c r="I38" i="42"/>
  <c r="I54" i="42"/>
  <c r="K38" i="42"/>
  <c r="K54" i="42"/>
  <c r="L46" i="42"/>
  <c r="M47" i="42"/>
  <c r="M50" i="42"/>
  <c r="N38" i="42"/>
  <c r="N54" i="42"/>
  <c r="I44" i="42"/>
  <c r="P55" i="42"/>
  <c r="G47" i="42"/>
  <c r="G49" i="42"/>
  <c r="N49" i="42"/>
  <c r="L36" i="42"/>
  <c r="F54" i="42"/>
  <c r="G42" i="42"/>
  <c r="P35" i="42"/>
  <c r="K47" i="42"/>
  <c r="M34" i="42"/>
  <c r="L39" i="42"/>
  <c r="L55" i="42"/>
  <c r="N39" i="42"/>
  <c r="N55" i="42"/>
  <c r="F48" i="42"/>
  <c r="G36" i="42"/>
  <c r="G52" i="42"/>
  <c r="H40" i="42"/>
  <c r="H56" i="42"/>
  <c r="L45" i="42"/>
  <c r="M39" i="42"/>
  <c r="J48" i="42"/>
  <c r="N34" i="42"/>
  <c r="H51" i="42"/>
  <c r="I39" i="42"/>
  <c r="I55" i="42"/>
  <c r="J43" i="42"/>
  <c r="F22" i="42"/>
  <c r="M29" i="42"/>
  <c r="K18" i="42"/>
  <c r="I28" i="42"/>
  <c r="J32" i="42"/>
  <c r="L27" i="42"/>
  <c r="M32" i="42"/>
  <c r="G18" i="42"/>
  <c r="P31" i="42"/>
  <c r="L26" i="42"/>
  <c r="P23" i="42"/>
  <c r="N24" i="42"/>
  <c r="H32" i="42"/>
  <c r="L18" i="42"/>
  <c r="L19" i="42"/>
  <c r="K24" i="42"/>
  <c r="I23" i="42"/>
  <c r="K26" i="42"/>
  <c r="K31" i="42"/>
  <c r="P19" i="42"/>
  <c r="I18" i="42"/>
  <c r="G24" i="42"/>
  <c r="J25" i="42"/>
  <c r="J18" i="42"/>
  <c r="M19" i="42"/>
  <c r="F24" i="42"/>
  <c r="N33" i="42"/>
  <c r="I27" i="42"/>
  <c r="N25" i="42"/>
  <c r="P25" i="42"/>
  <c r="I21" i="42"/>
  <c r="L28" i="42"/>
  <c r="N32" i="42"/>
  <c r="P29" i="42"/>
  <c r="H20" i="42"/>
  <c r="K21" i="42"/>
  <c r="M23" i="42"/>
  <c r="L24" i="42"/>
  <c r="G33" i="42"/>
  <c r="F32" i="42"/>
  <c r="M28" i="42"/>
  <c r="J28" i="42"/>
  <c r="G26" i="42"/>
  <c r="H26" i="42"/>
  <c r="J26" i="42"/>
  <c r="N26" i="42"/>
  <c r="K28" i="42"/>
  <c r="I30" i="42"/>
  <c r="I19" i="42"/>
  <c r="P27" i="42"/>
  <c r="M26" i="42"/>
  <c r="G19" i="42"/>
  <c r="H30" i="42"/>
  <c r="K22" i="42"/>
  <c r="P21" i="42"/>
  <c r="K27" i="42"/>
  <c r="F19" i="42"/>
  <c r="F23" i="42"/>
  <c r="H27" i="42"/>
  <c r="F29" i="42"/>
  <c r="H24" i="42"/>
  <c r="P26" i="42"/>
  <c r="I31" i="42"/>
  <c r="H18" i="42"/>
  <c r="I22" i="42"/>
  <c r="G22" i="42"/>
  <c r="H19" i="42"/>
  <c r="N22" i="42"/>
  <c r="M21" i="42"/>
  <c r="J23" i="42"/>
  <c r="L23" i="42"/>
  <c r="I33" i="42"/>
  <c r="H25" i="42"/>
  <c r="F25" i="42"/>
  <c r="I29" i="42"/>
  <c r="J29" i="42"/>
  <c r="L25" i="42"/>
  <c r="H22" i="42"/>
  <c r="F18" i="42"/>
  <c r="J24" i="42"/>
  <c r="J33" i="42"/>
  <c r="N20" i="42"/>
  <c r="L20" i="42"/>
  <c r="I20" i="42"/>
  <c r="G23" i="42"/>
  <c r="K33" i="42"/>
  <c r="N27" i="42"/>
  <c r="N23" i="42"/>
  <c r="F20" i="42"/>
  <c r="G31" i="42"/>
  <c r="K25" i="42"/>
  <c r="H21" i="42"/>
  <c r="G20" i="42"/>
  <c r="I25" i="42"/>
  <c r="K29" i="42"/>
  <c r="G25" i="42"/>
  <c r="J20" i="42"/>
  <c r="P32" i="42"/>
  <c r="H23" i="42"/>
  <c r="J30" i="42"/>
  <c r="L22" i="42"/>
  <c r="H29" i="42"/>
  <c r="N18" i="42"/>
  <c r="M24" i="42"/>
  <c r="K20" i="42"/>
  <c r="L30" i="42"/>
  <c r="F26" i="42"/>
  <c r="I24" i="42"/>
  <c r="M20" i="42"/>
  <c r="P20" i="42"/>
  <c r="L29" i="42"/>
  <c r="N31" i="42"/>
  <c r="P33" i="42"/>
  <c r="G27" i="42"/>
  <c r="F27" i="42"/>
  <c r="L21" i="42"/>
  <c r="G28" i="42"/>
  <c r="J27" i="42"/>
  <c r="P28" i="42"/>
  <c r="G32" i="42"/>
  <c r="G29" i="42"/>
  <c r="G21" i="42"/>
  <c r="P22" i="42"/>
  <c r="J22" i="42"/>
  <c r="M31" i="42"/>
  <c r="M27" i="42"/>
  <c r="G30" i="42"/>
  <c r="H31" i="42"/>
  <c r="M33" i="42"/>
  <c r="L31" i="42"/>
  <c r="P18" i="42"/>
  <c r="P30" i="42"/>
  <c r="I32" i="42"/>
  <c r="J31" i="42"/>
  <c r="N21" i="42"/>
  <c r="K23" i="42"/>
  <c r="M18" i="42"/>
  <c r="K30" i="42"/>
  <c r="N19" i="42"/>
  <c r="N28" i="42"/>
  <c r="L32" i="42"/>
  <c r="K32" i="42"/>
  <c r="J19" i="42"/>
  <c r="F28" i="42"/>
  <c r="H33" i="42"/>
  <c r="H28" i="42"/>
  <c r="F21" i="42"/>
  <c r="M30" i="42"/>
  <c r="F33" i="42"/>
  <c r="K19" i="42"/>
  <c r="I26" i="42"/>
  <c r="P19" i="1"/>
  <c r="P19" i="43"/>
  <c r="C42" i="43"/>
  <c r="C26" i="43"/>
  <c r="P18" i="1"/>
  <c r="H47" i="1"/>
  <c r="G46" i="1"/>
  <c r="I47" i="1"/>
  <c r="H46" i="1"/>
  <c r="J47" i="1"/>
  <c r="I46" i="1"/>
  <c r="J46" i="1"/>
  <c r="L47" i="1"/>
  <c r="K46" i="1"/>
  <c r="M47" i="1"/>
  <c r="L46" i="1"/>
  <c r="N47" i="1"/>
  <c r="M46" i="1"/>
  <c r="P47" i="1"/>
  <c r="N46" i="1"/>
  <c r="K47" i="1"/>
  <c r="P46" i="1"/>
  <c r="F47" i="1"/>
  <c r="G47" i="1"/>
  <c r="G45" i="1"/>
  <c r="F44" i="1"/>
  <c r="H45" i="1"/>
  <c r="F45" i="1"/>
  <c r="G44" i="1"/>
  <c r="I45" i="1"/>
  <c r="H44" i="1"/>
  <c r="J45" i="1"/>
  <c r="I44" i="1"/>
  <c r="K45" i="1"/>
  <c r="J44" i="1"/>
  <c r="L45" i="1"/>
  <c r="M45" i="1"/>
  <c r="L44" i="1"/>
  <c r="N45" i="1"/>
  <c r="K44" i="1"/>
  <c r="M44" i="1"/>
  <c r="P45" i="1"/>
  <c r="N44" i="1"/>
  <c r="P44" i="1"/>
  <c r="P43" i="1"/>
  <c r="N42" i="1"/>
  <c r="P42" i="1"/>
  <c r="M43" i="1"/>
  <c r="M42" i="1"/>
  <c r="F43" i="1"/>
  <c r="G43" i="1"/>
  <c r="F42" i="1"/>
  <c r="G42" i="1"/>
  <c r="I43" i="1"/>
  <c r="H42" i="1"/>
  <c r="J43" i="1"/>
  <c r="K43" i="1"/>
  <c r="J42" i="1"/>
  <c r="L43" i="1"/>
  <c r="I42" i="1"/>
  <c r="L42" i="1"/>
  <c r="N43" i="1"/>
  <c r="H43" i="1"/>
  <c r="K42" i="1"/>
  <c r="L40" i="1"/>
  <c r="M40" i="1"/>
  <c r="N40" i="1"/>
  <c r="K40" i="1"/>
  <c r="P40" i="1"/>
  <c r="M41" i="1"/>
  <c r="F41" i="1"/>
  <c r="N41" i="1"/>
  <c r="P41" i="1"/>
  <c r="G41" i="1"/>
  <c r="G40" i="1"/>
  <c r="I41" i="1"/>
  <c r="H41" i="1"/>
  <c r="H40" i="1"/>
  <c r="J41" i="1"/>
  <c r="F40" i="1"/>
  <c r="I40" i="1"/>
  <c r="K41" i="1"/>
  <c r="J40" i="1"/>
  <c r="L41" i="1"/>
  <c r="J38" i="1"/>
  <c r="M39" i="1"/>
  <c r="L38" i="1"/>
  <c r="N39" i="1"/>
  <c r="I38" i="1"/>
  <c r="M38" i="1"/>
  <c r="P39" i="1"/>
  <c r="H38" i="1"/>
  <c r="L39" i="1"/>
  <c r="K38" i="1"/>
  <c r="N38" i="1"/>
  <c r="P38" i="1"/>
  <c r="J39" i="1"/>
  <c r="G39" i="1"/>
  <c r="H39" i="1"/>
  <c r="G38" i="1"/>
  <c r="I39" i="1"/>
  <c r="K39" i="1"/>
  <c r="J36" i="1"/>
  <c r="H37" i="1"/>
  <c r="L37" i="1"/>
  <c r="K36" i="1"/>
  <c r="M37" i="1"/>
  <c r="L36" i="1"/>
  <c r="M36" i="1"/>
  <c r="P37" i="1"/>
  <c r="N36" i="1"/>
  <c r="H36" i="1"/>
  <c r="K37" i="1"/>
  <c r="P36" i="1"/>
  <c r="F37" i="1"/>
  <c r="I36" i="1"/>
  <c r="N37" i="1"/>
  <c r="G37" i="1"/>
  <c r="G36" i="1"/>
  <c r="I37" i="1"/>
  <c r="J37" i="1"/>
  <c r="G34" i="1"/>
  <c r="I35" i="1"/>
  <c r="J35" i="1"/>
  <c r="H34" i="1"/>
  <c r="I34" i="1"/>
  <c r="K35" i="1"/>
  <c r="N34" i="1"/>
  <c r="J34" i="1"/>
  <c r="L35" i="1"/>
  <c r="L34" i="1"/>
  <c r="N35" i="1"/>
  <c r="M34" i="1"/>
  <c r="P35" i="1"/>
  <c r="M35" i="1"/>
  <c r="G35" i="1"/>
  <c r="K34" i="1"/>
  <c r="P34" i="1"/>
  <c r="H35" i="1"/>
  <c r="G32" i="1"/>
  <c r="I33" i="1"/>
  <c r="G33" i="1"/>
  <c r="H32" i="1"/>
  <c r="J33" i="1"/>
  <c r="H33" i="1"/>
  <c r="I32" i="1"/>
  <c r="K33" i="1"/>
  <c r="J32" i="1"/>
  <c r="L33" i="1"/>
  <c r="K32" i="1"/>
  <c r="M33" i="1"/>
  <c r="N32" i="1"/>
  <c r="L32" i="1"/>
  <c r="N33" i="1"/>
  <c r="M32" i="1"/>
  <c r="P33" i="1"/>
  <c r="P32" i="1"/>
  <c r="L30" i="1"/>
  <c r="P30" i="1"/>
  <c r="F31" i="1"/>
  <c r="G31" i="1"/>
  <c r="G30" i="1"/>
  <c r="I31" i="1"/>
  <c r="H30" i="1"/>
  <c r="J31" i="1"/>
  <c r="N31" i="1"/>
  <c r="N30" i="1"/>
  <c r="I30" i="1"/>
  <c r="K31" i="1"/>
  <c r="M30" i="1"/>
  <c r="H31" i="1"/>
  <c r="J30" i="1"/>
  <c r="L31" i="1"/>
  <c r="K30" i="1"/>
  <c r="M31" i="1"/>
  <c r="P31" i="1"/>
  <c r="P28" i="1"/>
  <c r="P29" i="1"/>
  <c r="N28" i="1"/>
  <c r="F29" i="1"/>
  <c r="F28" i="1"/>
  <c r="H29" i="1"/>
  <c r="I29" i="1"/>
  <c r="G28" i="1"/>
  <c r="H28" i="1"/>
  <c r="J29" i="1"/>
  <c r="I28" i="1"/>
  <c r="K29" i="1"/>
  <c r="M28" i="1"/>
  <c r="J28" i="1"/>
  <c r="L29" i="1"/>
  <c r="K28" i="1"/>
  <c r="M29" i="1"/>
  <c r="L28" i="1"/>
  <c r="N29" i="1"/>
  <c r="J26" i="1"/>
  <c r="K26" i="1"/>
  <c r="M27" i="1"/>
  <c r="P26" i="1"/>
  <c r="N27" i="1"/>
  <c r="J27" i="1"/>
  <c r="L26" i="1"/>
  <c r="M26" i="1"/>
  <c r="P27" i="1"/>
  <c r="N26" i="1"/>
  <c r="F27" i="1"/>
  <c r="G27" i="1"/>
  <c r="H27" i="1"/>
  <c r="G26" i="1"/>
  <c r="I26" i="1"/>
  <c r="K27" i="1"/>
  <c r="H26" i="1"/>
  <c r="L27" i="1"/>
  <c r="L24" i="1"/>
  <c r="N25" i="1"/>
  <c r="K24" i="1"/>
  <c r="P25" i="1"/>
  <c r="P24" i="1"/>
  <c r="M24" i="1"/>
  <c r="N24" i="1"/>
  <c r="G25" i="1"/>
  <c r="M25" i="1"/>
  <c r="H25" i="1"/>
  <c r="G24" i="1"/>
  <c r="I25" i="1"/>
  <c r="L25" i="1"/>
  <c r="J24" i="1"/>
  <c r="H24" i="1"/>
  <c r="J25" i="1"/>
  <c r="I24" i="1"/>
  <c r="K25" i="1"/>
  <c r="J23" i="1"/>
  <c r="L23" i="1"/>
  <c r="M23" i="1"/>
  <c r="L22" i="1"/>
  <c r="N23" i="1"/>
  <c r="I22" i="1"/>
  <c r="P23" i="1"/>
  <c r="K23" i="1"/>
  <c r="J22" i="1"/>
  <c r="K22" i="1"/>
  <c r="N22" i="1"/>
  <c r="M22" i="1"/>
  <c r="P22" i="1"/>
  <c r="G23" i="1"/>
  <c r="F22" i="1"/>
  <c r="H23" i="1"/>
  <c r="G22" i="1"/>
  <c r="I23" i="1"/>
  <c r="H22" i="1"/>
  <c r="I21" i="1"/>
  <c r="J21" i="1"/>
  <c r="L21" i="1"/>
  <c r="M21" i="1"/>
  <c r="I20" i="1"/>
  <c r="J20" i="1"/>
  <c r="N21" i="1"/>
  <c r="M20" i="1"/>
  <c r="P21" i="1"/>
  <c r="H20" i="1"/>
  <c r="K21" i="1"/>
  <c r="K20" i="1"/>
  <c r="L20" i="1"/>
  <c r="N20" i="1"/>
  <c r="P20" i="1"/>
  <c r="G20" i="1"/>
  <c r="G21" i="1"/>
  <c r="H21" i="1"/>
  <c r="C32" i="1"/>
  <c r="C42" i="1"/>
  <c r="C22" i="1"/>
  <c r="C30" i="1"/>
  <c r="C28" i="1"/>
  <c r="C40" i="1"/>
  <c r="C44" i="1"/>
  <c r="C18" i="1"/>
  <c r="C38" i="1"/>
  <c r="C24" i="1"/>
  <c r="C26" i="1"/>
  <c r="C36" i="1"/>
  <c r="C34" i="1"/>
  <c r="C46" i="1"/>
  <c r="C20" i="1"/>
  <c r="R80" i="9"/>
  <c r="R68" i="7"/>
  <c r="R67" i="8"/>
  <c r="R79" i="13"/>
  <c r="F34" i="1"/>
  <c r="F24" i="1"/>
  <c r="R68" i="15"/>
  <c r="R79" i="9"/>
  <c r="F26" i="1"/>
  <c r="O51" i="1"/>
  <c r="Q51" i="1" s="1"/>
  <c r="R67" i="6"/>
  <c r="R98" i="14"/>
  <c r="O54" i="1"/>
  <c r="Q54" i="1" s="1"/>
  <c r="F20" i="1"/>
  <c r="R68" i="8"/>
  <c r="F25" i="1"/>
  <c r="R80" i="13"/>
  <c r="F35" i="1"/>
  <c r="R97" i="14"/>
  <c r="F23" i="1"/>
  <c r="R97" i="19"/>
  <c r="F46" i="1"/>
  <c r="F36" i="1"/>
  <c r="R97" i="12"/>
  <c r="F32" i="1"/>
  <c r="I27" i="1"/>
  <c r="R79" i="11"/>
  <c r="F30" i="1"/>
  <c r="R68" i="6"/>
  <c r="R67" i="7"/>
  <c r="F21" i="1"/>
  <c r="R98" i="18"/>
  <c r="R67" i="15"/>
  <c r="F38" i="1"/>
  <c r="F39" i="1"/>
  <c r="R80" i="10"/>
  <c r="G29" i="1"/>
  <c r="R67" i="2"/>
  <c r="R98" i="12"/>
  <c r="F33" i="1"/>
  <c r="L9" i="6"/>
  <c r="L9" i="9"/>
  <c r="O9" i="19"/>
  <c r="K9" i="6"/>
  <c r="G9" i="18"/>
  <c r="H9" i="8"/>
  <c r="L9" i="15"/>
  <c r="O9" i="18"/>
  <c r="G9" i="6"/>
  <c r="O9" i="15"/>
  <c r="H9" i="11"/>
  <c r="G9" i="9"/>
  <c r="K9" i="18"/>
  <c r="J9" i="6"/>
  <c r="O9" i="6"/>
  <c r="I9" i="10"/>
  <c r="I9" i="12"/>
  <c r="O9" i="9"/>
  <c r="H9" i="16"/>
  <c r="G9" i="19"/>
  <c r="M9" i="13"/>
  <c r="H9" i="6"/>
  <c r="G9" i="7"/>
  <c r="K9" i="7"/>
  <c r="O9" i="7"/>
  <c r="J9" i="8"/>
  <c r="L9" i="10"/>
  <c r="J9" i="11"/>
  <c r="L9" i="12"/>
  <c r="N9" i="13"/>
  <c r="J9" i="14"/>
  <c r="I9" i="16"/>
  <c r="G9" i="17"/>
  <c r="K9" i="17"/>
  <c r="O9" i="17"/>
  <c r="H9" i="18"/>
  <c r="H9" i="19"/>
  <c r="N9" i="17"/>
  <c r="K9" i="19"/>
  <c r="I9" i="6"/>
  <c r="H9" i="7"/>
  <c r="M9" i="8"/>
  <c r="J9" i="9"/>
  <c r="M9" i="11"/>
  <c r="G9" i="13"/>
  <c r="K9" i="13"/>
  <c r="O9" i="13"/>
  <c r="M9" i="14"/>
  <c r="J9" i="15"/>
  <c r="L9" i="16"/>
  <c r="H9" i="17"/>
  <c r="I9" i="18"/>
  <c r="I9" i="19"/>
  <c r="M9" i="9"/>
  <c r="M9" i="15"/>
  <c r="I9" i="17"/>
  <c r="L9" i="18"/>
  <c r="L9" i="19"/>
  <c r="I9" i="7"/>
  <c r="N9" i="8"/>
  <c r="J9" i="10"/>
  <c r="N9" i="11"/>
  <c r="J9" i="12"/>
  <c r="H9" i="13"/>
  <c r="N9" i="14"/>
  <c r="L9" i="7"/>
  <c r="G9" i="8"/>
  <c r="K9" i="8"/>
  <c r="O9" i="8"/>
  <c r="N9" i="9"/>
  <c r="M9" i="10"/>
  <c r="G9" i="11"/>
  <c r="K9" i="11"/>
  <c r="O9" i="11"/>
  <c r="M9" i="12"/>
  <c r="I9" i="13"/>
  <c r="G9" i="14"/>
  <c r="K9" i="14"/>
  <c r="O9" i="14"/>
  <c r="N9" i="15"/>
  <c r="J9" i="16"/>
  <c r="L9" i="17"/>
  <c r="N9" i="7"/>
  <c r="L9" i="13"/>
  <c r="H9" i="14"/>
  <c r="G9" i="15"/>
  <c r="K9" i="15"/>
  <c r="M9" i="16"/>
  <c r="J9" i="18"/>
  <c r="J9" i="19"/>
  <c r="K9" i="9"/>
  <c r="N9" i="10"/>
  <c r="N9" i="12"/>
  <c r="M9" i="6"/>
  <c r="J9" i="7"/>
  <c r="I9" i="8"/>
  <c r="H9" i="9"/>
  <c r="G9" i="10"/>
  <c r="K9" i="10"/>
  <c r="O9" i="10"/>
  <c r="I9" i="11"/>
  <c r="G9" i="12"/>
  <c r="K9" i="12"/>
  <c r="O9" i="12"/>
  <c r="I9" i="14"/>
  <c r="H9" i="15"/>
  <c r="N9" i="16"/>
  <c r="J9" i="17"/>
  <c r="M9" i="18"/>
  <c r="M9" i="19"/>
  <c r="N9" i="6"/>
  <c r="M9" i="7"/>
  <c r="L9" i="8"/>
  <c r="I9" i="9"/>
  <c r="H9" i="10"/>
  <c r="L9" i="11"/>
  <c r="H9" i="12"/>
  <c r="J9" i="13"/>
  <c r="L9" i="14"/>
  <c r="I9" i="15"/>
  <c r="G9" i="16"/>
  <c r="K9" i="16"/>
  <c r="O9" i="16"/>
  <c r="M9" i="17"/>
  <c r="N9" i="18"/>
  <c r="N9" i="19"/>
  <c r="R98" i="19"/>
  <c r="R68" i="16"/>
  <c r="R98" i="17"/>
  <c r="R97" i="18"/>
  <c r="R67" i="16"/>
  <c r="R97" i="17"/>
  <c r="R79" i="10"/>
  <c r="R80" i="11"/>
  <c r="O17" i="1"/>
  <c r="Q17" i="1" s="1"/>
  <c r="O13" i="1"/>
  <c r="Q13" i="1" s="1"/>
  <c r="O53" i="1"/>
  <c r="Q53" i="1" s="1"/>
  <c r="O56" i="1"/>
  <c r="Q56" i="1" s="1"/>
  <c r="O55" i="1"/>
  <c r="Q55" i="1" s="1"/>
  <c r="O49" i="1"/>
  <c r="Q49" i="1" s="1"/>
  <c r="O18" i="1"/>
  <c r="G9" i="2"/>
  <c r="O16" i="1"/>
  <c r="Q16" i="1" s="1"/>
  <c r="O12" i="1"/>
  <c r="Q12" i="1" s="1"/>
  <c r="O57" i="1"/>
  <c r="Q57" i="1" s="1"/>
  <c r="O50" i="1"/>
  <c r="Q50" i="1" s="1"/>
  <c r="O19" i="1"/>
  <c r="O15" i="1"/>
  <c r="Q15" i="1" s="1"/>
  <c r="O11" i="1"/>
  <c r="Q11" i="1" s="1"/>
  <c r="O48" i="1"/>
  <c r="Q48" i="1" s="1"/>
  <c r="O52" i="1"/>
  <c r="Q52" i="1" s="1"/>
  <c r="O14" i="1"/>
  <c r="Q14" i="1" s="1"/>
  <c r="O10" i="1"/>
  <c r="R68" i="2"/>
  <c r="P57" i="17" l="1"/>
  <c r="P69" i="17"/>
  <c r="P59" i="17"/>
  <c r="P58" i="17"/>
  <c r="P70" i="17"/>
  <c r="P71" i="17"/>
  <c r="P60" i="17"/>
  <c r="R60" i="17" s="1"/>
  <c r="P72" i="17"/>
  <c r="P73" i="17"/>
  <c r="P61" i="17"/>
  <c r="R61" i="17" s="1"/>
  <c r="P62" i="17"/>
  <c r="P63" i="17"/>
  <c r="P66" i="17"/>
  <c r="P64" i="17"/>
  <c r="P65" i="17"/>
  <c r="P67" i="17"/>
  <c r="P68" i="17"/>
  <c r="O57" i="42"/>
  <c r="Q57" i="42" s="1"/>
  <c r="O49" i="42"/>
  <c r="Q49" i="42" s="1"/>
  <c r="O54" i="42"/>
  <c r="Q54" i="42" s="1"/>
  <c r="O50" i="42"/>
  <c r="Q50" i="42" s="1"/>
  <c r="O48" i="42"/>
  <c r="Q48" i="42" s="1"/>
  <c r="O51" i="42"/>
  <c r="Q51" i="42" s="1"/>
  <c r="O52" i="42"/>
  <c r="Q52" i="42" s="1"/>
  <c r="O56" i="42"/>
  <c r="Q56" i="42" s="1"/>
  <c r="O53" i="42"/>
  <c r="Q53" i="42" s="1"/>
  <c r="O55" i="42"/>
  <c r="Q55" i="42" s="1"/>
  <c r="Q18" i="1"/>
  <c r="O39" i="1"/>
  <c r="Q39" i="1" s="1"/>
  <c r="O21" i="42"/>
  <c r="Q21" i="42" s="1"/>
  <c r="O30" i="42"/>
  <c r="Q30" i="42" s="1"/>
  <c r="O28" i="42"/>
  <c r="Q28" i="42" s="1"/>
  <c r="O31" i="42"/>
  <c r="Q31" i="42" s="1"/>
  <c r="O22" i="42"/>
  <c r="Q22" i="42" s="1"/>
  <c r="O29" i="42"/>
  <c r="Q29" i="42" s="1"/>
  <c r="O26" i="42"/>
  <c r="Q26" i="42" s="1"/>
  <c r="O23" i="42"/>
  <c r="Q23" i="42" s="1"/>
  <c r="O19" i="42"/>
  <c r="Q19" i="42" s="1"/>
  <c r="O27" i="42"/>
  <c r="Q27" i="42" s="1"/>
  <c r="O20" i="42"/>
  <c r="Q20" i="42" s="1"/>
  <c r="O32" i="42"/>
  <c r="Q32" i="42" s="1"/>
  <c r="O33" i="42"/>
  <c r="Q33" i="42" s="1"/>
  <c r="O25" i="42"/>
  <c r="Q25" i="42" s="1"/>
  <c r="O24" i="42"/>
  <c r="Q24" i="42" s="1"/>
  <c r="O23" i="1"/>
  <c r="Q23" i="1" s="1"/>
  <c r="O30" i="1"/>
  <c r="Q30" i="1" s="1"/>
  <c r="O31" i="1"/>
  <c r="Q31" i="1" s="1"/>
  <c r="O25" i="1"/>
  <c r="Q25" i="1" s="1"/>
  <c r="O22" i="1"/>
  <c r="Q22" i="1" s="1"/>
  <c r="O20" i="1"/>
  <c r="Q20" i="1" s="1"/>
  <c r="O35" i="1"/>
  <c r="Q35" i="1" s="1"/>
  <c r="O38" i="1"/>
  <c r="Q38" i="1" s="1"/>
  <c r="O26" i="1"/>
  <c r="Q26" i="1" s="1"/>
  <c r="O28" i="1"/>
  <c r="Q28" i="1" s="1"/>
  <c r="P75" i="14"/>
  <c r="R75" i="14" s="1"/>
  <c r="P74" i="14"/>
  <c r="R74" i="14" s="1"/>
  <c r="P68" i="14"/>
  <c r="R68" i="14" s="1"/>
  <c r="P62" i="14"/>
  <c r="P73" i="14"/>
  <c r="P61" i="14"/>
  <c r="R61" i="14" s="1"/>
  <c r="P69" i="14"/>
  <c r="R69" i="14" s="1"/>
  <c r="P67" i="14"/>
  <c r="R67" i="14" s="1"/>
  <c r="P72" i="14"/>
  <c r="P66" i="14"/>
  <c r="R66" i="14" s="1"/>
  <c r="P60" i="14"/>
  <c r="R60" i="14" s="1"/>
  <c r="P70" i="14"/>
  <c r="R70" i="14" s="1"/>
  <c r="P63" i="14"/>
  <c r="P71" i="14"/>
  <c r="R71" i="14" s="1"/>
  <c r="P65" i="14"/>
  <c r="R65" i="14" s="1"/>
  <c r="P64" i="14"/>
  <c r="R64" i="14" s="1"/>
  <c r="P81" i="14"/>
  <c r="R81" i="14" s="1"/>
  <c r="P80" i="14"/>
  <c r="R80" i="14" s="1"/>
  <c r="P79" i="14"/>
  <c r="R79" i="14" s="1"/>
  <c r="P83" i="14"/>
  <c r="P76" i="14"/>
  <c r="R76" i="14" s="1"/>
  <c r="P78" i="14"/>
  <c r="R78" i="14" s="1"/>
  <c r="P77" i="14"/>
  <c r="R77" i="14" s="1"/>
  <c r="P82" i="14"/>
  <c r="P69" i="19"/>
  <c r="R69" i="19" s="1"/>
  <c r="P63" i="19"/>
  <c r="P57" i="19"/>
  <c r="R57" i="19" s="1"/>
  <c r="P67" i="19"/>
  <c r="R67" i="19" s="1"/>
  <c r="P52" i="19"/>
  <c r="P68" i="19"/>
  <c r="R68" i="19" s="1"/>
  <c r="P61" i="19"/>
  <c r="R61" i="19" s="1"/>
  <c r="P66" i="19"/>
  <c r="R66" i="19" s="1"/>
  <c r="P60" i="19"/>
  <c r="R60" i="19" s="1"/>
  <c r="P54" i="19"/>
  <c r="R54" i="19" s="1"/>
  <c r="P58" i="19"/>
  <c r="R58" i="19" s="1"/>
  <c r="P56" i="19"/>
  <c r="R56" i="19" s="1"/>
  <c r="P64" i="19"/>
  <c r="R64" i="19" s="1"/>
  <c r="P62" i="19"/>
  <c r="P55" i="19"/>
  <c r="R55" i="19" s="1"/>
  <c r="P65" i="19"/>
  <c r="R65" i="19" s="1"/>
  <c r="P59" i="19"/>
  <c r="R59" i="19" s="1"/>
  <c r="P53" i="19"/>
  <c r="O46" i="1"/>
  <c r="Q46" i="1" s="1"/>
  <c r="P86" i="18"/>
  <c r="R86" i="18" s="1"/>
  <c r="P84" i="18"/>
  <c r="R84" i="18" s="1"/>
  <c r="P78" i="18"/>
  <c r="R78" i="18" s="1"/>
  <c r="P72" i="18"/>
  <c r="P82" i="18"/>
  <c r="P76" i="18"/>
  <c r="R76" i="18" s="1"/>
  <c r="P70" i="18"/>
  <c r="R70" i="18" s="1"/>
  <c r="P81" i="18"/>
  <c r="R81" i="18" s="1"/>
  <c r="P74" i="18"/>
  <c r="R74" i="18" s="1"/>
  <c r="P79" i="18"/>
  <c r="R79" i="18" s="1"/>
  <c r="P75" i="18"/>
  <c r="R75" i="18" s="1"/>
  <c r="P80" i="18"/>
  <c r="R80" i="18" s="1"/>
  <c r="P73" i="18"/>
  <c r="P83" i="18"/>
  <c r="P77" i="18"/>
  <c r="R77" i="18" s="1"/>
  <c r="P71" i="18"/>
  <c r="R71" i="18" s="1"/>
  <c r="P87" i="18"/>
  <c r="R87" i="18" s="1"/>
  <c r="P85" i="18"/>
  <c r="R85" i="18" s="1"/>
  <c r="P91" i="12"/>
  <c r="R91" i="12" s="1"/>
  <c r="P90" i="12"/>
  <c r="R90" i="12" s="1"/>
  <c r="O33" i="1"/>
  <c r="Q33" i="1" s="1"/>
  <c r="O42" i="1"/>
  <c r="Q42" i="1" s="1"/>
  <c r="P85" i="17"/>
  <c r="R85" i="17" s="1"/>
  <c r="P84" i="17"/>
  <c r="R84" i="17" s="1"/>
  <c r="P78" i="17"/>
  <c r="R78" i="17" s="1"/>
  <c r="P76" i="17"/>
  <c r="R76" i="17" s="1"/>
  <c r="P86" i="17"/>
  <c r="R86" i="17" s="1"/>
  <c r="P74" i="17"/>
  <c r="R74" i="17" s="1"/>
  <c r="P79" i="17"/>
  <c r="R79" i="17" s="1"/>
  <c r="P83" i="17"/>
  <c r="P77" i="17"/>
  <c r="R77" i="17" s="1"/>
  <c r="R71" i="17"/>
  <c r="R70" i="17"/>
  <c r="P87" i="17"/>
  <c r="R87" i="17" s="1"/>
  <c r="P81" i="17"/>
  <c r="R81" i="17" s="1"/>
  <c r="P75" i="17"/>
  <c r="R75" i="17" s="1"/>
  <c r="P80" i="17"/>
  <c r="R80" i="17" s="1"/>
  <c r="P82" i="17"/>
  <c r="P82" i="12"/>
  <c r="P84" i="12"/>
  <c r="R84" i="12" s="1"/>
  <c r="P85" i="12"/>
  <c r="R85" i="12" s="1"/>
  <c r="P83" i="12"/>
  <c r="P87" i="12"/>
  <c r="R87" i="12" s="1"/>
  <c r="P86" i="12"/>
  <c r="R86" i="12" s="1"/>
  <c r="P73" i="12"/>
  <c r="P77" i="12"/>
  <c r="R77" i="12" s="1"/>
  <c r="P72" i="12"/>
  <c r="P80" i="12"/>
  <c r="R80" i="12" s="1"/>
  <c r="P75" i="12"/>
  <c r="R75" i="12" s="1"/>
  <c r="P76" i="12"/>
  <c r="R76" i="12" s="1"/>
  <c r="P79" i="12"/>
  <c r="R79" i="12" s="1"/>
  <c r="P74" i="12"/>
  <c r="R74" i="12" s="1"/>
  <c r="P78" i="12"/>
  <c r="R78" i="12" s="1"/>
  <c r="P81" i="12"/>
  <c r="R81" i="12" s="1"/>
  <c r="O40" i="1"/>
  <c r="Q40" i="1" s="1"/>
  <c r="O41" i="1"/>
  <c r="Q41" i="1" s="1"/>
  <c r="P36" i="19"/>
  <c r="R36" i="19" s="1"/>
  <c r="P29" i="19"/>
  <c r="R29" i="19" s="1"/>
  <c r="P28" i="19"/>
  <c r="R28" i="19" s="1"/>
  <c r="P32" i="19"/>
  <c r="P31" i="19"/>
  <c r="R31" i="19" s="1"/>
  <c r="P30" i="19"/>
  <c r="R30" i="19" s="1"/>
  <c r="P34" i="19"/>
  <c r="R34" i="19" s="1"/>
  <c r="P38" i="19"/>
  <c r="R38" i="19" s="1"/>
  <c r="P33" i="19"/>
  <c r="P37" i="19"/>
  <c r="R37" i="19" s="1"/>
  <c r="P35" i="19"/>
  <c r="R35" i="19" s="1"/>
  <c r="P39" i="19"/>
  <c r="R39" i="19" s="1"/>
  <c r="O47" i="1"/>
  <c r="Q47" i="1" s="1"/>
  <c r="O44" i="1"/>
  <c r="Q44" i="1" s="1"/>
  <c r="O45" i="1"/>
  <c r="Q45" i="1" s="1"/>
  <c r="O45" i="42"/>
  <c r="Q45" i="42" s="1"/>
  <c r="P28" i="18"/>
  <c r="R28" i="18" s="1"/>
  <c r="P21" i="18"/>
  <c r="R21" i="18" s="1"/>
  <c r="P25" i="18"/>
  <c r="R25" i="18" s="1"/>
  <c r="P24" i="18"/>
  <c r="R24" i="18" s="1"/>
  <c r="P23" i="18"/>
  <c r="P22" i="18"/>
  <c r="P26" i="18"/>
  <c r="R26" i="18" s="1"/>
  <c r="P20" i="18"/>
  <c r="R20" i="18" s="1"/>
  <c r="P29" i="18"/>
  <c r="R29" i="18" s="1"/>
  <c r="P27" i="18"/>
  <c r="R27" i="18" s="1"/>
  <c r="P31" i="18"/>
  <c r="R31" i="18" s="1"/>
  <c r="P30" i="18"/>
  <c r="R30" i="18" s="1"/>
  <c r="O43" i="1"/>
  <c r="Q43" i="1" s="1"/>
  <c r="P22" i="17"/>
  <c r="P31" i="17"/>
  <c r="R31" i="17" s="1"/>
  <c r="P21" i="17"/>
  <c r="R21" i="17" s="1"/>
  <c r="P30" i="17"/>
  <c r="R30" i="17" s="1"/>
  <c r="P25" i="17"/>
  <c r="R25" i="17" s="1"/>
  <c r="P24" i="17"/>
  <c r="R24" i="17" s="1"/>
  <c r="P28" i="17"/>
  <c r="R28" i="17" s="1"/>
  <c r="P27" i="17"/>
  <c r="R27" i="17" s="1"/>
  <c r="P26" i="17"/>
  <c r="R26" i="17" s="1"/>
  <c r="P20" i="17"/>
  <c r="R20" i="17" s="1"/>
  <c r="P23" i="17"/>
  <c r="P29" i="17"/>
  <c r="R29" i="17" s="1"/>
  <c r="O43" i="42"/>
  <c r="Q43" i="42" s="1"/>
  <c r="P26" i="16"/>
  <c r="R26" i="16" s="1"/>
  <c r="P19" i="16"/>
  <c r="P18" i="16"/>
  <c r="P22" i="16"/>
  <c r="R22" i="16" s="1"/>
  <c r="P21" i="16"/>
  <c r="R21" i="16" s="1"/>
  <c r="P20" i="16"/>
  <c r="R20" i="16" s="1"/>
  <c r="P29" i="16"/>
  <c r="R29" i="16" s="1"/>
  <c r="P23" i="16"/>
  <c r="R23" i="16" s="1"/>
  <c r="P27" i="16"/>
  <c r="R27" i="16" s="1"/>
  <c r="P25" i="16"/>
  <c r="P24" i="16"/>
  <c r="P28" i="16"/>
  <c r="R28" i="16" s="1"/>
  <c r="P29" i="14"/>
  <c r="R29" i="14" s="1"/>
  <c r="P24" i="14"/>
  <c r="R24" i="14" s="1"/>
  <c r="P28" i="14"/>
  <c r="R28" i="14" s="1"/>
  <c r="P27" i="14"/>
  <c r="R27" i="14" s="1"/>
  <c r="P18" i="14"/>
  <c r="R18" i="14" s="1"/>
  <c r="P26" i="14"/>
  <c r="R26" i="14" s="1"/>
  <c r="P25" i="14"/>
  <c r="R25" i="14" s="1"/>
  <c r="P20" i="14"/>
  <c r="R20" i="14" s="1"/>
  <c r="P23" i="14"/>
  <c r="P22" i="14"/>
  <c r="P21" i="14"/>
  <c r="R21" i="14" s="1"/>
  <c r="P19" i="14"/>
  <c r="R19" i="14" s="1"/>
  <c r="O37" i="1"/>
  <c r="Q37" i="1" s="1"/>
  <c r="O36" i="1"/>
  <c r="Q36" i="1" s="1"/>
  <c r="K58" i="1"/>
  <c r="J58" i="1"/>
  <c r="P28" i="13"/>
  <c r="P20" i="13"/>
  <c r="P23" i="13"/>
  <c r="R23" i="13" s="1"/>
  <c r="P22" i="13"/>
  <c r="R22" i="13" s="1"/>
  <c r="P26" i="13"/>
  <c r="R26" i="13" s="1"/>
  <c r="P21" i="13"/>
  <c r="P25" i="13"/>
  <c r="R25" i="13" s="1"/>
  <c r="P24" i="13"/>
  <c r="R24" i="13" s="1"/>
  <c r="P27" i="13"/>
  <c r="R27" i="13" s="1"/>
  <c r="P31" i="13"/>
  <c r="R31" i="13" s="1"/>
  <c r="P30" i="13"/>
  <c r="R30" i="13" s="1"/>
  <c r="P29" i="13"/>
  <c r="P31" i="12"/>
  <c r="R31" i="12" s="1"/>
  <c r="P26" i="12"/>
  <c r="R26" i="12" s="1"/>
  <c r="P30" i="12"/>
  <c r="R30" i="12" s="1"/>
  <c r="P29" i="12"/>
  <c r="R29" i="12" s="1"/>
  <c r="P24" i="12"/>
  <c r="R24" i="12" s="1"/>
  <c r="P27" i="12"/>
  <c r="R27" i="12" s="1"/>
  <c r="P25" i="12"/>
  <c r="R25" i="12" s="1"/>
  <c r="P28" i="12"/>
  <c r="R28" i="12" s="1"/>
  <c r="P22" i="12"/>
  <c r="P21" i="12"/>
  <c r="R21" i="12" s="1"/>
  <c r="P20" i="12"/>
  <c r="R20" i="12" s="1"/>
  <c r="P23" i="12"/>
  <c r="P30" i="11"/>
  <c r="R30" i="11" s="1"/>
  <c r="P27" i="11"/>
  <c r="R27" i="11" s="1"/>
  <c r="P26" i="11"/>
  <c r="R26" i="11" s="1"/>
  <c r="P20" i="11"/>
  <c r="P28" i="11"/>
  <c r="P25" i="11"/>
  <c r="R25" i="11" s="1"/>
  <c r="P24" i="11"/>
  <c r="R24" i="11" s="1"/>
  <c r="P23" i="11"/>
  <c r="R23" i="11" s="1"/>
  <c r="P22" i="11"/>
  <c r="R22" i="11" s="1"/>
  <c r="P31" i="11"/>
  <c r="R31" i="11" s="1"/>
  <c r="P21" i="11"/>
  <c r="P29" i="11"/>
  <c r="P26" i="10"/>
  <c r="R26" i="10" s="1"/>
  <c r="P24" i="10"/>
  <c r="R24" i="10" s="1"/>
  <c r="P18" i="10"/>
  <c r="R18" i="10" s="1"/>
  <c r="P21" i="10"/>
  <c r="P20" i="10"/>
  <c r="P23" i="10"/>
  <c r="R23" i="10" s="1"/>
  <c r="P22" i="10"/>
  <c r="R22" i="10" s="1"/>
  <c r="P25" i="10"/>
  <c r="R25" i="10" s="1"/>
  <c r="P29" i="10"/>
  <c r="P19" i="10"/>
  <c r="R19" i="10" s="1"/>
  <c r="P28" i="10"/>
  <c r="P27" i="10"/>
  <c r="R27" i="10" s="1"/>
  <c r="P28" i="9"/>
  <c r="P26" i="9"/>
  <c r="R26" i="9" s="1"/>
  <c r="P30" i="9"/>
  <c r="R30" i="9" s="1"/>
  <c r="P25" i="9"/>
  <c r="R25" i="9" s="1"/>
  <c r="P23" i="9"/>
  <c r="R23" i="9" s="1"/>
  <c r="P22" i="9"/>
  <c r="R22" i="9" s="1"/>
  <c r="P31" i="9"/>
  <c r="R31" i="9" s="1"/>
  <c r="P21" i="9"/>
  <c r="P20" i="9"/>
  <c r="P24" i="9"/>
  <c r="R24" i="9" s="1"/>
  <c r="P27" i="9"/>
  <c r="R27" i="9" s="1"/>
  <c r="P29" i="9"/>
  <c r="P58" i="1"/>
  <c r="I58" i="1"/>
  <c r="H58" i="1"/>
  <c r="O47" i="42"/>
  <c r="Q47" i="42" s="1"/>
  <c r="P21" i="19"/>
  <c r="R21" i="19" s="1"/>
  <c r="P25" i="19"/>
  <c r="R25" i="19" s="1"/>
  <c r="P20" i="19"/>
  <c r="R20" i="19" s="1"/>
  <c r="P41" i="19"/>
  <c r="R41" i="19" s="1"/>
  <c r="P40" i="19"/>
  <c r="R40" i="19" s="1"/>
  <c r="P27" i="19"/>
  <c r="R27" i="19" s="1"/>
  <c r="P23" i="19"/>
  <c r="P22" i="19"/>
  <c r="P43" i="19"/>
  <c r="P24" i="19"/>
  <c r="R24" i="19" s="1"/>
  <c r="P26" i="19"/>
  <c r="R26" i="19" s="1"/>
  <c r="P42" i="19"/>
  <c r="P59" i="1"/>
  <c r="O46" i="42"/>
  <c r="Q46" i="42" s="1"/>
  <c r="P33" i="18"/>
  <c r="P41" i="18"/>
  <c r="R41" i="18" s="1"/>
  <c r="P37" i="18"/>
  <c r="R37" i="18" s="1"/>
  <c r="P32" i="18"/>
  <c r="P40" i="18"/>
  <c r="R40" i="18" s="1"/>
  <c r="P34" i="18"/>
  <c r="R34" i="18" s="1"/>
  <c r="P42" i="18"/>
  <c r="P35" i="18"/>
  <c r="R35" i="18" s="1"/>
  <c r="P39" i="18"/>
  <c r="R39" i="18" s="1"/>
  <c r="P43" i="18"/>
  <c r="P38" i="18"/>
  <c r="R38" i="18" s="1"/>
  <c r="P36" i="18"/>
  <c r="R36" i="18" s="1"/>
  <c r="L59" i="1"/>
  <c r="L58" i="1"/>
  <c r="O44" i="42"/>
  <c r="Q44" i="42" s="1"/>
  <c r="P33" i="17"/>
  <c r="P40" i="17"/>
  <c r="R40" i="17" s="1"/>
  <c r="P34" i="17"/>
  <c r="R34" i="17" s="1"/>
  <c r="P42" i="17"/>
  <c r="P36" i="17"/>
  <c r="R36" i="17" s="1"/>
  <c r="P35" i="17"/>
  <c r="R35" i="17" s="1"/>
  <c r="P38" i="17"/>
  <c r="R38" i="17" s="1"/>
  <c r="P37" i="17"/>
  <c r="R37" i="17" s="1"/>
  <c r="P39" i="17"/>
  <c r="R39" i="17" s="1"/>
  <c r="P43" i="17"/>
  <c r="P32" i="17"/>
  <c r="P41" i="17"/>
  <c r="R41" i="17" s="1"/>
  <c r="O42" i="42"/>
  <c r="Q42" i="42" s="1"/>
  <c r="N59" i="42"/>
  <c r="P43" i="16"/>
  <c r="P32" i="16"/>
  <c r="R32" i="16" s="1"/>
  <c r="P33" i="16"/>
  <c r="R33" i="16" s="1"/>
  <c r="P37" i="16"/>
  <c r="P36" i="16"/>
  <c r="P40" i="16"/>
  <c r="R40" i="16" s="1"/>
  <c r="P39" i="16"/>
  <c r="R39" i="16" s="1"/>
  <c r="P34" i="16"/>
  <c r="R34" i="16" s="1"/>
  <c r="P35" i="16"/>
  <c r="R35" i="16" s="1"/>
  <c r="P41" i="16"/>
  <c r="R41" i="16" s="1"/>
  <c r="P38" i="16"/>
  <c r="R38" i="16" s="1"/>
  <c r="P42" i="16"/>
  <c r="O41" i="42"/>
  <c r="Q41" i="42" s="1"/>
  <c r="M59" i="1"/>
  <c r="O40" i="42"/>
  <c r="Q40" i="42" s="1"/>
  <c r="P28" i="15"/>
  <c r="R28" i="15" s="1"/>
  <c r="P26" i="15"/>
  <c r="R26" i="15" s="1"/>
  <c r="P21" i="15"/>
  <c r="R21" i="15" s="1"/>
  <c r="P20" i="15"/>
  <c r="R20" i="15" s="1"/>
  <c r="P29" i="15"/>
  <c r="R29" i="15" s="1"/>
  <c r="P23" i="15"/>
  <c r="R23" i="15" s="1"/>
  <c r="P22" i="15"/>
  <c r="R22" i="15" s="1"/>
  <c r="P31" i="15"/>
  <c r="P25" i="15"/>
  <c r="P27" i="15"/>
  <c r="R27" i="15" s="1"/>
  <c r="P30" i="15"/>
  <c r="P24" i="15"/>
  <c r="O38" i="42"/>
  <c r="Q38" i="42" s="1"/>
  <c r="J59" i="1"/>
  <c r="O39" i="42"/>
  <c r="Q39" i="42" s="1"/>
  <c r="O36" i="42"/>
  <c r="Q36" i="42" s="1"/>
  <c r="I59" i="42"/>
  <c r="O37" i="42"/>
  <c r="Q37" i="42" s="1"/>
  <c r="P36" i="14"/>
  <c r="R36" i="14" s="1"/>
  <c r="P41" i="14"/>
  <c r="R41" i="14" s="1"/>
  <c r="P37" i="14"/>
  <c r="R37" i="14" s="1"/>
  <c r="P32" i="14"/>
  <c r="P40" i="14"/>
  <c r="R40" i="14" s="1"/>
  <c r="P34" i="14"/>
  <c r="R34" i="14" s="1"/>
  <c r="P38" i="14"/>
  <c r="R38" i="14" s="1"/>
  <c r="P35" i="14"/>
  <c r="R35" i="14" s="1"/>
  <c r="P39" i="14"/>
  <c r="R39" i="14" s="1"/>
  <c r="P43" i="14"/>
  <c r="P33" i="14"/>
  <c r="P42" i="14"/>
  <c r="N59" i="1"/>
  <c r="H59" i="1"/>
  <c r="O34" i="42"/>
  <c r="Q34" i="42" s="1"/>
  <c r="P42" i="13"/>
  <c r="R42" i="13" s="1"/>
  <c r="P37" i="13"/>
  <c r="P32" i="13"/>
  <c r="R32" i="13" s="1"/>
  <c r="P40" i="13"/>
  <c r="R40" i="13" s="1"/>
  <c r="P36" i="13"/>
  <c r="P35" i="13"/>
  <c r="R35" i="13" s="1"/>
  <c r="P34" i="13"/>
  <c r="R34" i="13" s="1"/>
  <c r="P38" i="13"/>
  <c r="R38" i="13" s="1"/>
  <c r="P33" i="13"/>
  <c r="R33" i="13" s="1"/>
  <c r="P39" i="13"/>
  <c r="R39" i="13" s="1"/>
  <c r="P43" i="13"/>
  <c r="R43" i="13" s="1"/>
  <c r="P41" i="13"/>
  <c r="R41" i="13" s="1"/>
  <c r="O35" i="42"/>
  <c r="Q35" i="42" s="1"/>
  <c r="O34" i="1"/>
  <c r="Q34" i="1" s="1"/>
  <c r="G59" i="42"/>
  <c r="O32" i="1"/>
  <c r="Q32" i="1" s="1"/>
  <c r="P38" i="12"/>
  <c r="R38" i="12" s="1"/>
  <c r="P43" i="12"/>
  <c r="P33" i="12"/>
  <c r="P42" i="12"/>
  <c r="P37" i="12"/>
  <c r="R37" i="12" s="1"/>
  <c r="P32" i="12"/>
  <c r="P41" i="12"/>
  <c r="R41" i="12" s="1"/>
  <c r="P36" i="12"/>
  <c r="R36" i="12" s="1"/>
  <c r="P34" i="12"/>
  <c r="R34" i="12" s="1"/>
  <c r="P40" i="12"/>
  <c r="R40" i="12" s="1"/>
  <c r="P35" i="12"/>
  <c r="R35" i="12" s="1"/>
  <c r="P39" i="12"/>
  <c r="R39" i="12" s="1"/>
  <c r="F59" i="42"/>
  <c r="P33" i="11"/>
  <c r="R33" i="11" s="1"/>
  <c r="P36" i="11"/>
  <c r="P37" i="11"/>
  <c r="P32" i="11"/>
  <c r="R32" i="11" s="1"/>
  <c r="P40" i="11"/>
  <c r="R40" i="11" s="1"/>
  <c r="P38" i="11"/>
  <c r="R38" i="11" s="1"/>
  <c r="P42" i="11"/>
  <c r="R42" i="11" s="1"/>
  <c r="P41" i="11"/>
  <c r="R41" i="11" s="1"/>
  <c r="P35" i="11"/>
  <c r="R35" i="11" s="1"/>
  <c r="P39" i="11"/>
  <c r="R39" i="11" s="1"/>
  <c r="P34" i="11"/>
  <c r="R34" i="11" s="1"/>
  <c r="P43" i="11"/>
  <c r="R43" i="11" s="1"/>
  <c r="M59" i="42"/>
  <c r="N58" i="1"/>
  <c r="P31" i="10"/>
  <c r="R31" i="10" s="1"/>
  <c r="P41" i="10"/>
  <c r="R41" i="10" s="1"/>
  <c r="P40" i="10"/>
  <c r="R40" i="10" s="1"/>
  <c r="P35" i="10"/>
  <c r="R35" i="10" s="1"/>
  <c r="P30" i="10"/>
  <c r="R30" i="10" s="1"/>
  <c r="P38" i="10"/>
  <c r="R38" i="10" s="1"/>
  <c r="P37" i="10"/>
  <c r="P33" i="10"/>
  <c r="R33" i="10" s="1"/>
  <c r="P32" i="10"/>
  <c r="R32" i="10" s="1"/>
  <c r="P36" i="10"/>
  <c r="P39" i="10"/>
  <c r="R39" i="10" s="1"/>
  <c r="P34" i="10"/>
  <c r="R34" i="10" s="1"/>
  <c r="J59" i="42"/>
  <c r="N59" i="43"/>
  <c r="K59" i="1"/>
  <c r="O27" i="1"/>
  <c r="Q27" i="1" s="1"/>
  <c r="P58" i="42"/>
  <c r="P59" i="42"/>
  <c r="P43" i="9"/>
  <c r="R43" i="9" s="1"/>
  <c r="P33" i="9"/>
  <c r="R33" i="9" s="1"/>
  <c r="P42" i="9"/>
  <c r="R42" i="9" s="1"/>
  <c r="P37" i="9"/>
  <c r="P32" i="9"/>
  <c r="R32" i="9" s="1"/>
  <c r="P36" i="9"/>
  <c r="P41" i="9"/>
  <c r="R41" i="9" s="1"/>
  <c r="P40" i="9"/>
  <c r="R40" i="9" s="1"/>
  <c r="P34" i="9"/>
  <c r="R34" i="9" s="1"/>
  <c r="P38" i="9"/>
  <c r="R38" i="9" s="1"/>
  <c r="P35" i="9"/>
  <c r="R35" i="9" s="1"/>
  <c r="P39" i="9"/>
  <c r="R39" i="9" s="1"/>
  <c r="M58" i="1"/>
  <c r="P58" i="43"/>
  <c r="G58" i="1"/>
  <c r="P33" i="8"/>
  <c r="R33" i="8" s="1"/>
  <c r="P23" i="8"/>
  <c r="R23" i="8" s="1"/>
  <c r="P32" i="8"/>
  <c r="R32" i="8" s="1"/>
  <c r="P27" i="8"/>
  <c r="R27" i="8" s="1"/>
  <c r="P22" i="8"/>
  <c r="R22" i="8" s="1"/>
  <c r="P26" i="8"/>
  <c r="R26" i="8" s="1"/>
  <c r="P31" i="8"/>
  <c r="P24" i="8"/>
  <c r="P28" i="8"/>
  <c r="R28" i="8" s="1"/>
  <c r="P30" i="8"/>
  <c r="P25" i="8"/>
  <c r="P29" i="8"/>
  <c r="R29" i="8" s="1"/>
  <c r="L59" i="42"/>
  <c r="N58" i="43"/>
  <c r="P59" i="43"/>
  <c r="G59" i="1"/>
  <c r="O24" i="1"/>
  <c r="Q24" i="1" s="1"/>
  <c r="H59" i="42"/>
  <c r="K59" i="42"/>
  <c r="P35" i="7"/>
  <c r="R35" i="7" s="1"/>
  <c r="P30" i="7"/>
  <c r="P34" i="7"/>
  <c r="R34" i="7" s="1"/>
  <c r="P29" i="7"/>
  <c r="R29" i="7" s="1"/>
  <c r="P24" i="7"/>
  <c r="P33" i="7"/>
  <c r="R33" i="7" s="1"/>
  <c r="P28" i="7"/>
  <c r="R28" i="7" s="1"/>
  <c r="P32" i="7"/>
  <c r="R32" i="7" s="1"/>
  <c r="P27" i="7"/>
  <c r="R27" i="7" s="1"/>
  <c r="P26" i="7"/>
  <c r="R26" i="7" s="1"/>
  <c r="P31" i="7"/>
  <c r="P25" i="7"/>
  <c r="P38" i="6"/>
  <c r="R38" i="6" s="1"/>
  <c r="P45" i="6"/>
  <c r="R45" i="6" s="1"/>
  <c r="P35" i="6"/>
  <c r="R35" i="6" s="1"/>
  <c r="P43" i="6"/>
  <c r="P39" i="6"/>
  <c r="R39" i="6" s="1"/>
  <c r="P34" i="6"/>
  <c r="R34" i="6" s="1"/>
  <c r="P42" i="6"/>
  <c r="P41" i="6"/>
  <c r="R41" i="6" s="1"/>
  <c r="P36" i="6"/>
  <c r="P40" i="6"/>
  <c r="R40" i="6" s="1"/>
  <c r="P44" i="6"/>
  <c r="R44" i="6" s="1"/>
  <c r="P37" i="6"/>
  <c r="P49" i="2"/>
  <c r="P44" i="2"/>
  <c r="R44" i="2" s="1"/>
  <c r="P48" i="2"/>
  <c r="P47" i="2"/>
  <c r="R47" i="2" s="1"/>
  <c r="P46" i="2"/>
  <c r="R46" i="2" s="1"/>
  <c r="P45" i="2"/>
  <c r="R45" i="2" s="1"/>
  <c r="P37" i="2"/>
  <c r="P55" i="2"/>
  <c r="P50" i="2"/>
  <c r="R50" i="2" s="1"/>
  <c r="P54" i="2"/>
  <c r="P53" i="2"/>
  <c r="R53" i="2" s="1"/>
  <c r="P52" i="2"/>
  <c r="R52" i="2" s="1"/>
  <c r="P51" i="2"/>
  <c r="R51" i="2" s="1"/>
  <c r="I59" i="1"/>
  <c r="F59" i="1"/>
  <c r="O21" i="1"/>
  <c r="Q21" i="1" s="1"/>
  <c r="O29" i="1"/>
  <c r="Q29" i="1" s="1"/>
  <c r="P23" i="2"/>
  <c r="R23" i="2" s="1"/>
  <c r="P25" i="2"/>
  <c r="P59" i="11"/>
  <c r="R59" i="11" s="1"/>
  <c r="P73" i="19"/>
  <c r="P21" i="6"/>
  <c r="R21" i="6" s="1"/>
  <c r="P59" i="2"/>
  <c r="R59" i="2" s="1"/>
  <c r="P54" i="14"/>
  <c r="R54" i="14" s="1"/>
  <c r="P50" i="9"/>
  <c r="R50" i="9" s="1"/>
  <c r="P60" i="13"/>
  <c r="P92" i="18"/>
  <c r="R92" i="18" s="1"/>
  <c r="P80" i="19"/>
  <c r="R80" i="19" s="1"/>
  <c r="P88" i="14"/>
  <c r="R88" i="14" s="1"/>
  <c r="P19" i="6"/>
  <c r="P17" i="6"/>
  <c r="R17" i="6" s="1"/>
  <c r="P16" i="2"/>
  <c r="R16" i="2" s="1"/>
  <c r="P70" i="19"/>
  <c r="R70" i="19" s="1"/>
  <c r="P74" i="19"/>
  <c r="R74" i="19" s="1"/>
  <c r="P40" i="8"/>
  <c r="R40" i="8" s="1"/>
  <c r="F58" i="1"/>
  <c r="P78" i="19"/>
  <c r="R78" i="19" s="1"/>
  <c r="P15" i="19"/>
  <c r="R15" i="19" s="1"/>
  <c r="P35" i="2"/>
  <c r="R35" i="2" s="1"/>
  <c r="P10" i="6"/>
  <c r="R10" i="6" s="1"/>
  <c r="P13" i="19"/>
  <c r="P71" i="19"/>
  <c r="R71" i="19" s="1"/>
  <c r="P75" i="19"/>
  <c r="R75" i="19" s="1"/>
  <c r="P48" i="18"/>
  <c r="R48" i="18" s="1"/>
  <c r="P86" i="19"/>
  <c r="R86" i="19" s="1"/>
  <c r="P89" i="19"/>
  <c r="R89" i="19" s="1"/>
  <c r="P51" i="19"/>
  <c r="R51" i="19" s="1"/>
  <c r="P59" i="14"/>
  <c r="R59" i="14" s="1"/>
  <c r="P79" i="19"/>
  <c r="R79" i="19" s="1"/>
  <c r="P83" i="19"/>
  <c r="P76" i="19"/>
  <c r="R76" i="19" s="1"/>
  <c r="P91" i="19"/>
  <c r="R91" i="19" s="1"/>
  <c r="P72" i="19"/>
  <c r="P30" i="14"/>
  <c r="R30" i="14" s="1"/>
  <c r="P77" i="19"/>
  <c r="R77" i="19" s="1"/>
  <c r="P24" i="6"/>
  <c r="P46" i="19"/>
  <c r="R46" i="19" s="1"/>
  <c r="P12" i="19"/>
  <c r="P88" i="19"/>
  <c r="R88" i="19" s="1"/>
  <c r="P44" i="19"/>
  <c r="R44" i="19" s="1"/>
  <c r="P84" i="19"/>
  <c r="R84" i="19" s="1"/>
  <c r="P47" i="19"/>
  <c r="R47" i="19" s="1"/>
  <c r="P49" i="19"/>
  <c r="R49" i="19" s="1"/>
  <c r="P19" i="19"/>
  <c r="R19" i="19" s="1"/>
  <c r="P82" i="19"/>
  <c r="P85" i="19"/>
  <c r="R85" i="19" s="1"/>
  <c r="P17" i="19"/>
  <c r="R17" i="19" s="1"/>
  <c r="P81" i="19"/>
  <c r="R81" i="19" s="1"/>
  <c r="P50" i="19"/>
  <c r="R50" i="19" s="1"/>
  <c r="P18" i="19"/>
  <c r="R18" i="19" s="1"/>
  <c r="P11" i="19"/>
  <c r="R11" i="19" s="1"/>
  <c r="P84" i="14"/>
  <c r="R84" i="14" s="1"/>
  <c r="P10" i="19"/>
  <c r="R10" i="19" s="1"/>
  <c r="P92" i="19"/>
  <c r="R92" i="19" s="1"/>
  <c r="P48" i="19"/>
  <c r="R48" i="19" s="1"/>
  <c r="P14" i="19"/>
  <c r="R14" i="19" s="1"/>
  <c r="P47" i="16"/>
  <c r="R47" i="16" s="1"/>
  <c r="P62" i="9"/>
  <c r="R62" i="9" s="1"/>
  <c r="P49" i="8"/>
  <c r="P48" i="15"/>
  <c r="P50" i="11"/>
  <c r="R50" i="11" s="1"/>
  <c r="P53" i="16"/>
  <c r="R53" i="16" s="1"/>
  <c r="P17" i="16"/>
  <c r="R17" i="16" s="1"/>
  <c r="P51" i="16"/>
  <c r="R51" i="16" s="1"/>
  <c r="P10" i="16"/>
  <c r="R10" i="16" s="1"/>
  <c r="P55" i="8"/>
  <c r="P54" i="7"/>
  <c r="P53" i="13"/>
  <c r="P70" i="12"/>
  <c r="R70" i="12" s="1"/>
  <c r="P58" i="10"/>
  <c r="R58" i="10" s="1"/>
  <c r="P34" i="8"/>
  <c r="R34" i="8" s="1"/>
  <c r="P13" i="8"/>
  <c r="P59" i="8"/>
  <c r="R59" i="8" s="1"/>
  <c r="P91" i="18"/>
  <c r="R91" i="18" s="1"/>
  <c r="P60" i="9"/>
  <c r="P88" i="17"/>
  <c r="R88" i="17" s="1"/>
  <c r="P33" i="6"/>
  <c r="R33" i="6" s="1"/>
  <c r="P54" i="16"/>
  <c r="P45" i="17"/>
  <c r="R45" i="17" s="1"/>
  <c r="P93" i="18"/>
  <c r="R93" i="18" s="1"/>
  <c r="P47" i="18"/>
  <c r="R47" i="18" s="1"/>
  <c r="P18" i="9"/>
  <c r="R18" i="9" s="1"/>
  <c r="P49" i="6"/>
  <c r="P61" i="6"/>
  <c r="R61" i="6" s="1"/>
  <c r="P58" i="6"/>
  <c r="R58" i="6" s="1"/>
  <c r="P21" i="7"/>
  <c r="P58" i="7"/>
  <c r="R58" i="7" s="1"/>
  <c r="P16" i="10"/>
  <c r="R16" i="10" s="1"/>
  <c r="P12" i="17"/>
  <c r="P15" i="14"/>
  <c r="R15" i="14" s="1"/>
  <c r="P30" i="16"/>
  <c r="P86" i="14"/>
  <c r="R86" i="14" s="1"/>
  <c r="P51" i="14"/>
  <c r="R51" i="14" s="1"/>
  <c r="P57" i="14"/>
  <c r="R57" i="14" s="1"/>
  <c r="P44" i="16"/>
  <c r="R44" i="16" s="1"/>
  <c r="P85" i="14"/>
  <c r="R85" i="14" s="1"/>
  <c r="P16" i="16"/>
  <c r="R16" i="16" s="1"/>
  <c r="P12" i="16"/>
  <c r="P46" i="14"/>
  <c r="R46" i="14" s="1"/>
  <c r="P17" i="12"/>
  <c r="R17" i="12" s="1"/>
  <c r="P49" i="9"/>
  <c r="R49" i="9" s="1"/>
  <c r="P44" i="15"/>
  <c r="R44" i="15" s="1"/>
  <c r="P87" i="19"/>
  <c r="R87" i="19" s="1"/>
  <c r="P57" i="6"/>
  <c r="R57" i="6" s="1"/>
  <c r="P48" i="6"/>
  <c r="P62" i="6"/>
  <c r="R62" i="6" s="1"/>
  <c r="P55" i="6"/>
  <c r="R58" i="17"/>
  <c r="P14" i="16"/>
  <c r="R14" i="16" s="1"/>
  <c r="P59" i="15"/>
  <c r="R59" i="15" s="1"/>
  <c r="P14" i="14"/>
  <c r="R14" i="14" s="1"/>
  <c r="P44" i="14"/>
  <c r="R44" i="14" s="1"/>
  <c r="P13" i="16"/>
  <c r="P50" i="14"/>
  <c r="R50" i="14" s="1"/>
  <c r="P45" i="16"/>
  <c r="R45" i="16" s="1"/>
  <c r="P65" i="13"/>
  <c r="R65" i="13" s="1"/>
  <c r="P51" i="15"/>
  <c r="R51" i="15" s="1"/>
  <c r="P31" i="14"/>
  <c r="R31" i="14" s="1"/>
  <c r="P89" i="18"/>
  <c r="R89" i="18" s="1"/>
  <c r="P32" i="6"/>
  <c r="R32" i="6" s="1"/>
  <c r="P20" i="6"/>
  <c r="R20" i="6" s="1"/>
  <c r="P56" i="6"/>
  <c r="R56" i="6" s="1"/>
  <c r="P59" i="6"/>
  <c r="R59" i="6" s="1"/>
  <c r="P30" i="6"/>
  <c r="P45" i="7"/>
  <c r="R45" i="7" s="1"/>
  <c r="P64" i="12"/>
  <c r="R64" i="12" s="1"/>
  <c r="P44" i="11"/>
  <c r="P17" i="17"/>
  <c r="R17" i="17" s="1"/>
  <c r="P19" i="15"/>
  <c r="P48" i="14"/>
  <c r="R48" i="14" s="1"/>
  <c r="P11" i="14"/>
  <c r="R11" i="14" s="1"/>
  <c r="P36" i="15"/>
  <c r="P17" i="14"/>
  <c r="R17" i="14" s="1"/>
  <c r="P47" i="14"/>
  <c r="R47" i="14" s="1"/>
  <c r="P48" i="16"/>
  <c r="P16" i="19"/>
  <c r="R16" i="19" s="1"/>
  <c r="P68" i="18"/>
  <c r="R68" i="18" s="1"/>
  <c r="P26" i="6"/>
  <c r="R26" i="6" s="1"/>
  <c r="P29" i="6"/>
  <c r="R29" i="6" s="1"/>
  <c r="P63" i="6"/>
  <c r="R63" i="6" s="1"/>
  <c r="P53" i="6"/>
  <c r="R53" i="6" s="1"/>
  <c r="P46" i="6"/>
  <c r="R46" i="6" s="1"/>
  <c r="P27" i="6"/>
  <c r="R27" i="6" s="1"/>
  <c r="P62" i="12"/>
  <c r="P75" i="10"/>
  <c r="R75" i="10" s="1"/>
  <c r="P74" i="11"/>
  <c r="R74" i="11" s="1"/>
  <c r="P57" i="16"/>
  <c r="R57" i="16" s="1"/>
  <c r="P45" i="14"/>
  <c r="R45" i="14" s="1"/>
  <c r="P59" i="16"/>
  <c r="R59" i="16" s="1"/>
  <c r="P62" i="16"/>
  <c r="R62" i="16" s="1"/>
  <c r="P10" i="14"/>
  <c r="R10" i="14" s="1"/>
  <c r="P56" i="14"/>
  <c r="R56" i="14" s="1"/>
  <c r="P12" i="14"/>
  <c r="P75" i="11"/>
  <c r="R75" i="11" s="1"/>
  <c r="P45" i="13"/>
  <c r="P71" i="13"/>
  <c r="R71" i="13" s="1"/>
  <c r="P14" i="8"/>
  <c r="R14" i="8" s="1"/>
  <c r="P16" i="6"/>
  <c r="R16" i="6" s="1"/>
  <c r="P50" i="6"/>
  <c r="R50" i="6" s="1"/>
  <c r="P28" i="6"/>
  <c r="R28" i="6" s="1"/>
  <c r="P31" i="6"/>
  <c r="P14" i="6"/>
  <c r="R14" i="6" s="1"/>
  <c r="P12" i="12"/>
  <c r="P57" i="10"/>
  <c r="R57" i="10" s="1"/>
  <c r="P46" i="16"/>
  <c r="R46" i="16" s="1"/>
  <c r="P91" i="14"/>
  <c r="R91" i="14" s="1"/>
  <c r="P87" i="14"/>
  <c r="R87" i="14" s="1"/>
  <c r="P58" i="16"/>
  <c r="R58" i="16" s="1"/>
  <c r="P61" i="16"/>
  <c r="R61" i="16" s="1"/>
  <c r="P53" i="14"/>
  <c r="P58" i="13"/>
  <c r="R58" i="13" s="1"/>
  <c r="P61" i="8"/>
  <c r="R61" i="8" s="1"/>
  <c r="P48" i="12"/>
  <c r="R48" i="12" s="1"/>
  <c r="P51" i="6"/>
  <c r="R51" i="6" s="1"/>
  <c r="P13" i="6"/>
  <c r="P47" i="6"/>
  <c r="R47" i="6" s="1"/>
  <c r="P25" i="6"/>
  <c r="P18" i="6"/>
  <c r="G20" i="43" s="1"/>
  <c r="P11" i="6"/>
  <c r="R11" i="6" s="1"/>
  <c r="P45" i="10"/>
  <c r="P15" i="16"/>
  <c r="R15" i="16" s="1"/>
  <c r="P58" i="14"/>
  <c r="R58" i="14" s="1"/>
  <c r="P63" i="16"/>
  <c r="R63" i="16" s="1"/>
  <c r="P56" i="16"/>
  <c r="R56" i="16" s="1"/>
  <c r="P90" i="14"/>
  <c r="R90" i="14" s="1"/>
  <c r="P16" i="14"/>
  <c r="R16" i="14" s="1"/>
  <c r="P93" i="14"/>
  <c r="R93" i="14" s="1"/>
  <c r="P41" i="15"/>
  <c r="R41" i="15" s="1"/>
  <c r="P70" i="9"/>
  <c r="R70" i="9" s="1"/>
  <c r="P48" i="17"/>
  <c r="R48" i="17" s="1"/>
  <c r="P55" i="10"/>
  <c r="R55" i="10" s="1"/>
  <c r="P39" i="7"/>
  <c r="R39" i="7" s="1"/>
  <c r="P23" i="6"/>
  <c r="R23" i="6" s="1"/>
  <c r="P22" i="6"/>
  <c r="R22" i="6" s="1"/>
  <c r="P12" i="6"/>
  <c r="P15" i="6"/>
  <c r="R15" i="6" s="1"/>
  <c r="P11" i="16"/>
  <c r="R11" i="16" s="1"/>
  <c r="P55" i="14"/>
  <c r="R55" i="14" s="1"/>
  <c r="P49" i="16"/>
  <c r="P89" i="14"/>
  <c r="R89" i="14" s="1"/>
  <c r="P52" i="14"/>
  <c r="P52" i="16"/>
  <c r="R52" i="16" s="1"/>
  <c r="P55" i="16"/>
  <c r="P13" i="14"/>
  <c r="P52" i="6"/>
  <c r="R52" i="6" s="1"/>
  <c r="P51" i="8"/>
  <c r="R51" i="8" s="1"/>
  <c r="P20" i="8"/>
  <c r="R20" i="8" s="1"/>
  <c r="P38" i="7"/>
  <c r="R38" i="7" s="1"/>
  <c r="P19" i="8"/>
  <c r="P37" i="8"/>
  <c r="P46" i="8"/>
  <c r="R46" i="8" s="1"/>
  <c r="P55" i="7"/>
  <c r="P51" i="7"/>
  <c r="R51" i="7" s="1"/>
  <c r="P36" i="8"/>
  <c r="P20" i="7"/>
  <c r="P10" i="7"/>
  <c r="R10" i="7" s="1"/>
  <c r="P46" i="11"/>
  <c r="R46" i="11" s="1"/>
  <c r="P65" i="11"/>
  <c r="R65" i="11" s="1"/>
  <c r="P59" i="12"/>
  <c r="R59" i="12" s="1"/>
  <c r="P92" i="12"/>
  <c r="R92" i="12" s="1"/>
  <c r="P67" i="12"/>
  <c r="R67" i="12" s="1"/>
  <c r="P47" i="11"/>
  <c r="R47" i="11" s="1"/>
  <c r="P61" i="9"/>
  <c r="P13" i="11"/>
  <c r="P10" i="10"/>
  <c r="R10" i="10" s="1"/>
  <c r="P60" i="10"/>
  <c r="P48" i="10"/>
  <c r="R48" i="10" s="1"/>
  <c r="P71" i="10"/>
  <c r="R71" i="10" s="1"/>
  <c r="P60" i="11"/>
  <c r="P55" i="9"/>
  <c r="R55" i="9" s="1"/>
  <c r="P75" i="9"/>
  <c r="R75" i="9" s="1"/>
  <c r="P63" i="9"/>
  <c r="R63" i="9" s="1"/>
  <c r="P73" i="9"/>
  <c r="R73" i="9" s="1"/>
  <c r="P10" i="11"/>
  <c r="R10" i="11" s="1"/>
  <c r="P90" i="17"/>
  <c r="R90" i="17" s="1"/>
  <c r="P55" i="17"/>
  <c r="R55" i="17" s="1"/>
  <c r="P67" i="13"/>
  <c r="R67" i="13" s="1"/>
  <c r="P56" i="15"/>
  <c r="R56" i="15" s="1"/>
  <c r="P57" i="13"/>
  <c r="R57" i="13" s="1"/>
  <c r="P46" i="15"/>
  <c r="R46" i="15" s="1"/>
  <c r="P66" i="13"/>
  <c r="R66" i="13" s="1"/>
  <c r="P33" i="15"/>
  <c r="R33" i="15" s="1"/>
  <c r="P16" i="13"/>
  <c r="R16" i="13" s="1"/>
  <c r="P13" i="18"/>
  <c r="P50" i="18"/>
  <c r="R50" i="18" s="1"/>
  <c r="P11" i="18"/>
  <c r="R11" i="18" s="1"/>
  <c r="P61" i="18"/>
  <c r="R61" i="18" s="1"/>
  <c r="P57" i="15"/>
  <c r="R57" i="15" s="1"/>
  <c r="P45" i="15"/>
  <c r="R45" i="15" s="1"/>
  <c r="P52" i="13"/>
  <c r="P38" i="15"/>
  <c r="R38" i="15" s="1"/>
  <c r="P55" i="13"/>
  <c r="R55" i="13" s="1"/>
  <c r="P23" i="7"/>
  <c r="R23" i="7" s="1"/>
  <c r="P38" i="8"/>
  <c r="R38" i="8" s="1"/>
  <c r="P60" i="7"/>
  <c r="R60" i="7" s="1"/>
  <c r="P53" i="7"/>
  <c r="R53" i="7" s="1"/>
  <c r="P62" i="7"/>
  <c r="R62" i="7" s="1"/>
  <c r="P12" i="8"/>
  <c r="P43" i="8"/>
  <c r="P42" i="7"/>
  <c r="P21" i="8"/>
  <c r="R21" i="8" s="1"/>
  <c r="P17" i="7"/>
  <c r="R17" i="7" s="1"/>
  <c r="P13" i="7"/>
  <c r="P19" i="11"/>
  <c r="R19" i="11" s="1"/>
  <c r="P52" i="11"/>
  <c r="P46" i="12"/>
  <c r="R46" i="12" s="1"/>
  <c r="P71" i="12"/>
  <c r="R71" i="12" s="1"/>
  <c r="P70" i="11"/>
  <c r="R70" i="11" s="1"/>
  <c r="P54" i="12"/>
  <c r="R54" i="12" s="1"/>
  <c r="P57" i="12"/>
  <c r="R57" i="12" s="1"/>
  <c r="P48" i="9"/>
  <c r="R48" i="9" s="1"/>
  <c r="P47" i="10"/>
  <c r="R47" i="10" s="1"/>
  <c r="P73" i="10"/>
  <c r="R73" i="10" s="1"/>
  <c r="P61" i="10"/>
  <c r="P74" i="10"/>
  <c r="R74" i="10" s="1"/>
  <c r="P65" i="9"/>
  <c r="R65" i="9" s="1"/>
  <c r="P58" i="9"/>
  <c r="R58" i="9" s="1"/>
  <c r="P13" i="9"/>
  <c r="P10" i="9"/>
  <c r="R10" i="9" s="1"/>
  <c r="P11" i="9"/>
  <c r="R11" i="9" s="1"/>
  <c r="P73" i="11"/>
  <c r="R73" i="11" s="1"/>
  <c r="R67" i="17"/>
  <c r="R69" i="17"/>
  <c r="P18" i="17"/>
  <c r="R18" i="17" s="1"/>
  <c r="P54" i="13"/>
  <c r="R54" i="13" s="1"/>
  <c r="P53" i="15"/>
  <c r="R53" i="15" s="1"/>
  <c r="P44" i="13"/>
  <c r="P43" i="15"/>
  <c r="P63" i="13"/>
  <c r="R63" i="13" s="1"/>
  <c r="P49" i="18"/>
  <c r="R49" i="18" s="1"/>
  <c r="P13" i="13"/>
  <c r="P16" i="18"/>
  <c r="R16" i="18" s="1"/>
  <c r="P63" i="18"/>
  <c r="P14" i="18"/>
  <c r="R14" i="18" s="1"/>
  <c r="P64" i="18"/>
  <c r="R64" i="18" s="1"/>
  <c r="P58" i="15"/>
  <c r="R58" i="15" s="1"/>
  <c r="P32" i="15"/>
  <c r="R32" i="15" s="1"/>
  <c r="P49" i="13"/>
  <c r="R49" i="13" s="1"/>
  <c r="P65" i="18"/>
  <c r="R65" i="18" s="1"/>
  <c r="P35" i="15"/>
  <c r="R35" i="15" s="1"/>
  <c r="P18" i="13"/>
  <c r="R18" i="13" s="1"/>
  <c r="P35" i="8"/>
  <c r="R35" i="8" s="1"/>
  <c r="P60" i="6"/>
  <c r="R60" i="6" s="1"/>
  <c r="P54" i="6"/>
  <c r="P10" i="8"/>
  <c r="R10" i="8" s="1"/>
  <c r="P40" i="7"/>
  <c r="R40" i="7" s="1"/>
  <c r="P48" i="8"/>
  <c r="P59" i="7"/>
  <c r="R59" i="7" s="1"/>
  <c r="P39" i="8"/>
  <c r="R39" i="8" s="1"/>
  <c r="P18" i="8"/>
  <c r="P63" i="12"/>
  <c r="P69" i="12"/>
  <c r="R69" i="12" s="1"/>
  <c r="P49" i="11"/>
  <c r="R49" i="11" s="1"/>
  <c r="P19" i="12"/>
  <c r="R19" i="12" s="1"/>
  <c r="P64" i="11"/>
  <c r="R64" i="11" s="1"/>
  <c r="P58" i="12"/>
  <c r="R58" i="12" s="1"/>
  <c r="P67" i="11"/>
  <c r="R67" i="11" s="1"/>
  <c r="P51" i="12"/>
  <c r="R51" i="12" s="1"/>
  <c r="P66" i="12"/>
  <c r="R66" i="12" s="1"/>
  <c r="P68" i="10"/>
  <c r="P50" i="10"/>
  <c r="R50" i="10" s="1"/>
  <c r="P14" i="10"/>
  <c r="R14" i="10" s="1"/>
  <c r="P64" i="10"/>
  <c r="R64" i="10" s="1"/>
  <c r="P45" i="9"/>
  <c r="P60" i="12"/>
  <c r="R60" i="12" s="1"/>
  <c r="P71" i="9"/>
  <c r="R71" i="9" s="1"/>
  <c r="P16" i="9"/>
  <c r="R16" i="9" s="1"/>
  <c r="P47" i="9"/>
  <c r="R47" i="9" s="1"/>
  <c r="P14" i="9"/>
  <c r="R14" i="9" s="1"/>
  <c r="P15" i="11"/>
  <c r="R15" i="11" s="1"/>
  <c r="P54" i="17"/>
  <c r="R54" i="17" s="1"/>
  <c r="R66" i="17"/>
  <c r="P56" i="17"/>
  <c r="R56" i="17" s="1"/>
  <c r="P93" i="17"/>
  <c r="R93" i="17" s="1"/>
  <c r="P15" i="17"/>
  <c r="R15" i="17" s="1"/>
  <c r="P51" i="13"/>
  <c r="R51" i="13" s="1"/>
  <c r="P40" i="15"/>
  <c r="R40" i="15" s="1"/>
  <c r="P17" i="13"/>
  <c r="R17" i="13" s="1"/>
  <c r="P18" i="15"/>
  <c r="P50" i="13"/>
  <c r="R50" i="13" s="1"/>
  <c r="P12" i="18"/>
  <c r="P53" i="18"/>
  <c r="P66" i="18"/>
  <c r="R66" i="18" s="1"/>
  <c r="P51" i="18"/>
  <c r="R51" i="18" s="1"/>
  <c r="P15" i="18"/>
  <c r="R15" i="18" s="1"/>
  <c r="R64" i="17"/>
  <c r="P55" i="15"/>
  <c r="P75" i="13"/>
  <c r="R75" i="13" s="1"/>
  <c r="P17" i="15"/>
  <c r="R17" i="15" s="1"/>
  <c r="P12" i="13"/>
  <c r="P10" i="15"/>
  <c r="P15" i="13"/>
  <c r="R15" i="13" s="1"/>
  <c r="P54" i="8"/>
  <c r="P63" i="7"/>
  <c r="R63" i="7" s="1"/>
  <c r="P50" i="7"/>
  <c r="R50" i="7" s="1"/>
  <c r="P57" i="8"/>
  <c r="R57" i="8" s="1"/>
  <c r="P37" i="7"/>
  <c r="P41" i="7"/>
  <c r="R41" i="7" s="1"/>
  <c r="P46" i="7"/>
  <c r="R46" i="7" s="1"/>
  <c r="P44" i="7"/>
  <c r="R44" i="7" s="1"/>
  <c r="P42" i="8"/>
  <c r="P15" i="8"/>
  <c r="R15" i="8" s="1"/>
  <c r="P14" i="7"/>
  <c r="R14" i="7" s="1"/>
  <c r="P45" i="8"/>
  <c r="R45" i="8" s="1"/>
  <c r="P50" i="12"/>
  <c r="R50" i="12" s="1"/>
  <c r="P56" i="12"/>
  <c r="R56" i="12" s="1"/>
  <c r="P12" i="11"/>
  <c r="P68" i="12"/>
  <c r="R68" i="12" s="1"/>
  <c r="P61" i="11"/>
  <c r="P55" i="12"/>
  <c r="R55" i="12" s="1"/>
  <c r="P54" i="11"/>
  <c r="R54" i="11" s="1"/>
  <c r="P14" i="12"/>
  <c r="R14" i="12" s="1"/>
  <c r="P12" i="9"/>
  <c r="P69" i="11"/>
  <c r="P43" i="10"/>
  <c r="R43" i="10" s="1"/>
  <c r="P63" i="10"/>
  <c r="R63" i="10" s="1"/>
  <c r="P67" i="10"/>
  <c r="R67" i="10" s="1"/>
  <c r="P54" i="10"/>
  <c r="R54" i="10" s="1"/>
  <c r="P68" i="9"/>
  <c r="P89" i="12"/>
  <c r="R89" i="12" s="1"/>
  <c r="P65" i="10"/>
  <c r="R65" i="10" s="1"/>
  <c r="P74" i="9"/>
  <c r="R74" i="9" s="1"/>
  <c r="P53" i="9"/>
  <c r="P66" i="9"/>
  <c r="R66" i="9" s="1"/>
  <c r="P51" i="9"/>
  <c r="R51" i="9" s="1"/>
  <c r="P18" i="11"/>
  <c r="R18" i="11" s="1"/>
  <c r="P51" i="17"/>
  <c r="R51" i="17" s="1"/>
  <c r="P91" i="17"/>
  <c r="R91" i="17" s="1"/>
  <c r="P53" i="17"/>
  <c r="P10" i="17"/>
  <c r="R10" i="17" s="1"/>
  <c r="P14" i="13"/>
  <c r="R14" i="13" s="1"/>
  <c r="P37" i="15"/>
  <c r="P15" i="15"/>
  <c r="R15" i="15" s="1"/>
  <c r="P47" i="13"/>
  <c r="R47" i="13" s="1"/>
  <c r="P19" i="18"/>
  <c r="R19" i="18" s="1"/>
  <c r="P56" i="18"/>
  <c r="R56" i="18" s="1"/>
  <c r="P17" i="18"/>
  <c r="R17" i="18" s="1"/>
  <c r="P54" i="18"/>
  <c r="R54" i="18" s="1"/>
  <c r="P18" i="18"/>
  <c r="R18" i="18" s="1"/>
  <c r="P42" i="15"/>
  <c r="P62" i="13"/>
  <c r="R62" i="13" s="1"/>
  <c r="P64" i="13"/>
  <c r="R64" i="13" s="1"/>
  <c r="P53" i="10"/>
  <c r="P72" i="10"/>
  <c r="R72" i="10" s="1"/>
  <c r="P69" i="10"/>
  <c r="P56" i="10"/>
  <c r="R56" i="10" s="1"/>
  <c r="P49" i="10"/>
  <c r="R49" i="10" s="1"/>
  <c r="P13" i="10"/>
  <c r="P12" i="10"/>
  <c r="P92" i="14"/>
  <c r="R92" i="14" s="1"/>
  <c r="P49" i="14"/>
  <c r="R49" i="14" s="1"/>
  <c r="P90" i="19"/>
  <c r="R90" i="19" s="1"/>
  <c r="P70" i="13"/>
  <c r="R70" i="13" s="1"/>
  <c r="P63" i="15"/>
  <c r="R63" i="15" s="1"/>
  <c r="P13" i="15"/>
  <c r="P47" i="7"/>
  <c r="R47" i="7" s="1"/>
  <c r="P44" i="8"/>
  <c r="R44" i="8" s="1"/>
  <c r="P12" i="7"/>
  <c r="P63" i="8"/>
  <c r="R63" i="8" s="1"/>
  <c r="P43" i="7"/>
  <c r="P52" i="7"/>
  <c r="R52" i="7" s="1"/>
  <c r="P11" i="8"/>
  <c r="R11" i="8" s="1"/>
  <c r="P11" i="7"/>
  <c r="R11" i="7" s="1"/>
  <c r="P57" i="7"/>
  <c r="R57" i="7" s="1"/>
  <c r="P47" i="12"/>
  <c r="R47" i="12" s="1"/>
  <c r="P53" i="12"/>
  <c r="P65" i="12"/>
  <c r="R65" i="12" s="1"/>
  <c r="P48" i="11"/>
  <c r="R48" i="11" s="1"/>
  <c r="P18" i="12"/>
  <c r="R18" i="12" s="1"/>
  <c r="P51" i="11"/>
  <c r="R51" i="11" s="1"/>
  <c r="P11" i="12"/>
  <c r="R11" i="12" s="1"/>
  <c r="P64" i="9"/>
  <c r="R64" i="9" s="1"/>
  <c r="P53" i="11"/>
  <c r="P46" i="10"/>
  <c r="R46" i="10" s="1"/>
  <c r="P66" i="10"/>
  <c r="R66" i="10" s="1"/>
  <c r="P11" i="10"/>
  <c r="R11" i="10" s="1"/>
  <c r="P15" i="10"/>
  <c r="R15" i="10" s="1"/>
  <c r="P52" i="9"/>
  <c r="P45" i="12"/>
  <c r="R45" i="12" s="1"/>
  <c r="P52" i="10"/>
  <c r="P19" i="9"/>
  <c r="R19" i="9" s="1"/>
  <c r="P56" i="9"/>
  <c r="R56" i="9" s="1"/>
  <c r="P17" i="9"/>
  <c r="R17" i="9" s="1"/>
  <c r="P54" i="9"/>
  <c r="R54" i="9" s="1"/>
  <c r="P55" i="11"/>
  <c r="R55" i="11" s="1"/>
  <c r="P14" i="17"/>
  <c r="R14" i="17" s="1"/>
  <c r="P50" i="17"/>
  <c r="R50" i="17" s="1"/>
  <c r="P16" i="17"/>
  <c r="R16" i="17" s="1"/>
  <c r="R59" i="17"/>
  <c r="R65" i="17"/>
  <c r="P50" i="15"/>
  <c r="R50" i="15" s="1"/>
  <c r="P11" i="13"/>
  <c r="R11" i="13" s="1"/>
  <c r="P12" i="15"/>
  <c r="P10" i="13"/>
  <c r="R10" i="13" s="1"/>
  <c r="R68" i="17"/>
  <c r="P72" i="13"/>
  <c r="R72" i="13" s="1"/>
  <c r="P46" i="18"/>
  <c r="R46" i="18" s="1"/>
  <c r="P69" i="18"/>
  <c r="R69" i="18" s="1"/>
  <c r="P44" i="18"/>
  <c r="R44" i="18" s="1"/>
  <c r="P67" i="18"/>
  <c r="R67" i="18" s="1"/>
  <c r="P55" i="18"/>
  <c r="R55" i="18" s="1"/>
  <c r="P39" i="15"/>
  <c r="R39" i="15" s="1"/>
  <c r="P59" i="13"/>
  <c r="R59" i="13" s="1"/>
  <c r="P61" i="13"/>
  <c r="P60" i="16"/>
  <c r="R60" i="16" s="1"/>
  <c r="P50" i="16"/>
  <c r="R50" i="16" s="1"/>
  <c r="P31" i="16"/>
  <c r="P22" i="7"/>
  <c r="R22" i="7" s="1"/>
  <c r="P41" i="8"/>
  <c r="R41" i="8" s="1"/>
  <c r="P50" i="8"/>
  <c r="R50" i="8" s="1"/>
  <c r="P18" i="7"/>
  <c r="P56" i="8"/>
  <c r="R56" i="8" s="1"/>
  <c r="P49" i="7"/>
  <c r="P17" i="8"/>
  <c r="R17" i="8" s="1"/>
  <c r="P16" i="7"/>
  <c r="R16" i="7" s="1"/>
  <c r="P61" i="7"/>
  <c r="R61" i="7" s="1"/>
  <c r="P58" i="8"/>
  <c r="R58" i="8" s="1"/>
  <c r="P10" i="12"/>
  <c r="R10" i="12" s="1"/>
  <c r="P16" i="12"/>
  <c r="R16" i="12" s="1"/>
  <c r="P52" i="12"/>
  <c r="P45" i="11"/>
  <c r="P15" i="12"/>
  <c r="R15" i="12" s="1"/>
  <c r="P14" i="11"/>
  <c r="R14" i="11" s="1"/>
  <c r="P66" i="11"/>
  <c r="R66" i="11" s="1"/>
  <c r="P72" i="11"/>
  <c r="R72" i="11" s="1"/>
  <c r="P59" i="10"/>
  <c r="R59" i="10" s="1"/>
  <c r="P17" i="10"/>
  <c r="R17" i="10" s="1"/>
  <c r="P51" i="10"/>
  <c r="R51" i="10" s="1"/>
  <c r="P42" i="10"/>
  <c r="R42" i="10" s="1"/>
  <c r="P44" i="12"/>
  <c r="R44" i="12" s="1"/>
  <c r="P61" i="12"/>
  <c r="R61" i="12" s="1"/>
  <c r="P46" i="9"/>
  <c r="R46" i="9" s="1"/>
  <c r="P69" i="9"/>
  <c r="P44" i="9"/>
  <c r="P67" i="9"/>
  <c r="R67" i="9" s="1"/>
  <c r="P58" i="11"/>
  <c r="R58" i="11" s="1"/>
  <c r="P11" i="17"/>
  <c r="R11" i="17" s="1"/>
  <c r="R57" i="17"/>
  <c r="P47" i="17"/>
  <c r="R47" i="17" s="1"/>
  <c r="P13" i="17"/>
  <c r="P46" i="17"/>
  <c r="R46" i="17" s="1"/>
  <c r="P52" i="17"/>
  <c r="P92" i="17"/>
  <c r="R92" i="17" s="1"/>
  <c r="P47" i="15"/>
  <c r="R47" i="15" s="1"/>
  <c r="P52" i="18"/>
  <c r="P60" i="15"/>
  <c r="R60" i="15" s="1"/>
  <c r="P52" i="15"/>
  <c r="R52" i="15" s="1"/>
  <c r="P69" i="13"/>
  <c r="P59" i="18"/>
  <c r="R59" i="18" s="1"/>
  <c r="P90" i="18"/>
  <c r="R90" i="18" s="1"/>
  <c r="P57" i="18"/>
  <c r="R57" i="18" s="1"/>
  <c r="P88" i="18"/>
  <c r="R88" i="18" s="1"/>
  <c r="P58" i="18"/>
  <c r="R58" i="18" s="1"/>
  <c r="P14" i="15"/>
  <c r="R14" i="15" s="1"/>
  <c r="P46" i="13"/>
  <c r="R46" i="13" s="1"/>
  <c r="P74" i="13"/>
  <c r="R74" i="13" s="1"/>
  <c r="P48" i="13"/>
  <c r="R48" i="13" s="1"/>
  <c r="P93" i="19"/>
  <c r="R93" i="19" s="1"/>
  <c r="P45" i="19"/>
  <c r="R45" i="19" s="1"/>
  <c r="P56" i="7"/>
  <c r="R56" i="7" s="1"/>
  <c r="P19" i="7"/>
  <c r="R19" i="7" s="1"/>
  <c r="P16" i="8"/>
  <c r="R16" i="8" s="1"/>
  <c r="P47" i="8"/>
  <c r="R47" i="8" s="1"/>
  <c r="P15" i="7"/>
  <c r="R15" i="7" s="1"/>
  <c r="P53" i="8"/>
  <c r="R53" i="8" s="1"/>
  <c r="P36" i="7"/>
  <c r="P62" i="8"/>
  <c r="R62" i="8" s="1"/>
  <c r="P52" i="8"/>
  <c r="R52" i="8" s="1"/>
  <c r="P48" i="7"/>
  <c r="P62" i="11"/>
  <c r="R62" i="11" s="1"/>
  <c r="P13" i="12"/>
  <c r="P93" i="12"/>
  <c r="R93" i="12" s="1"/>
  <c r="P49" i="12"/>
  <c r="R49" i="12" s="1"/>
  <c r="P11" i="11"/>
  <c r="R11" i="11" s="1"/>
  <c r="P63" i="11"/>
  <c r="R63" i="11" s="1"/>
  <c r="P16" i="11"/>
  <c r="R16" i="11" s="1"/>
  <c r="P88" i="12"/>
  <c r="R88" i="12" s="1"/>
  <c r="P62" i="10"/>
  <c r="R62" i="10" s="1"/>
  <c r="P44" i="10"/>
  <c r="P70" i="10"/>
  <c r="R70" i="10" s="1"/>
  <c r="P15" i="9"/>
  <c r="R15" i="9" s="1"/>
  <c r="P59" i="9"/>
  <c r="R59" i="9" s="1"/>
  <c r="P72" i="9"/>
  <c r="R72" i="9" s="1"/>
  <c r="P57" i="9"/>
  <c r="R57" i="9" s="1"/>
  <c r="P71" i="11"/>
  <c r="R71" i="11" s="1"/>
  <c r="P44" i="17"/>
  <c r="R44" i="17" s="1"/>
  <c r="P19" i="17"/>
  <c r="R19" i="17" s="1"/>
  <c r="P49" i="17"/>
  <c r="R49" i="17" s="1"/>
  <c r="P89" i="17"/>
  <c r="R89" i="17" s="1"/>
  <c r="P34" i="15"/>
  <c r="R34" i="15" s="1"/>
  <c r="P73" i="13"/>
  <c r="R73" i="13" s="1"/>
  <c r="P62" i="15"/>
  <c r="R62" i="15" s="1"/>
  <c r="P49" i="15"/>
  <c r="P56" i="13"/>
  <c r="R56" i="13" s="1"/>
  <c r="P62" i="18"/>
  <c r="P10" i="18"/>
  <c r="R10" i="18" s="1"/>
  <c r="P60" i="18"/>
  <c r="R60" i="18" s="1"/>
  <c r="P45" i="18"/>
  <c r="R45" i="18" s="1"/>
  <c r="P11" i="15"/>
  <c r="R11" i="15" s="1"/>
  <c r="P19" i="13"/>
  <c r="R19" i="13" s="1"/>
  <c r="P61" i="15"/>
  <c r="R61" i="15" s="1"/>
  <c r="P68" i="13"/>
  <c r="P54" i="15"/>
  <c r="P16" i="15"/>
  <c r="R16" i="15" s="1"/>
  <c r="P68" i="11"/>
  <c r="P57" i="11"/>
  <c r="R57" i="11" s="1"/>
  <c r="P56" i="11"/>
  <c r="R56" i="11" s="1"/>
  <c r="P17" i="11"/>
  <c r="R17" i="11" s="1"/>
  <c r="P60" i="8"/>
  <c r="R60" i="8" s="1"/>
  <c r="P13" i="2"/>
  <c r="P12" i="2"/>
  <c r="P39" i="2"/>
  <c r="R39" i="2" s="1"/>
  <c r="P19" i="2"/>
  <c r="P43" i="2"/>
  <c r="K19" i="43" s="1"/>
  <c r="P36" i="2"/>
  <c r="P31" i="2"/>
  <c r="P22" i="2"/>
  <c r="R22" i="2" s="1"/>
  <c r="P58" i="2"/>
  <c r="R58" i="2" s="1"/>
  <c r="P60" i="2"/>
  <c r="R60" i="2" s="1"/>
  <c r="P26" i="2"/>
  <c r="R26" i="2" s="1"/>
  <c r="P34" i="2"/>
  <c r="R34" i="2" s="1"/>
  <c r="P30" i="2"/>
  <c r="P20" i="2"/>
  <c r="R20" i="2" s="1"/>
  <c r="P42" i="2"/>
  <c r="P18" i="2"/>
  <c r="P27" i="2"/>
  <c r="R27" i="2" s="1"/>
  <c r="P57" i="2"/>
  <c r="R57" i="2" s="1"/>
  <c r="P24" i="2"/>
  <c r="P56" i="2"/>
  <c r="R56" i="2" s="1"/>
  <c r="P40" i="2"/>
  <c r="R40" i="2" s="1"/>
  <c r="P14" i="2"/>
  <c r="R14" i="2" s="1"/>
  <c r="P33" i="2"/>
  <c r="R33" i="2" s="1"/>
  <c r="Q10" i="1"/>
  <c r="P15" i="2"/>
  <c r="R15" i="2" s="1"/>
  <c r="P32" i="2"/>
  <c r="R32" i="2" s="1"/>
  <c r="P63" i="2"/>
  <c r="R63" i="2" s="1"/>
  <c r="P41" i="2"/>
  <c r="R41" i="2" s="1"/>
  <c r="P21" i="2"/>
  <c r="R21" i="2" s="1"/>
  <c r="P11" i="2"/>
  <c r="R11" i="2" s="1"/>
  <c r="P17" i="2"/>
  <c r="R17" i="2" s="1"/>
  <c r="P10" i="2"/>
  <c r="R10" i="2" s="1"/>
  <c r="P61" i="2"/>
  <c r="R61" i="2" s="1"/>
  <c r="P29" i="2"/>
  <c r="R29" i="2" s="1"/>
  <c r="P38" i="2"/>
  <c r="R38" i="2" s="1"/>
  <c r="P28" i="2"/>
  <c r="R28" i="2" s="1"/>
  <c r="P62" i="2"/>
  <c r="R62" i="2" s="1"/>
  <c r="Q19" i="1"/>
  <c r="J28" i="43" l="1"/>
  <c r="K18" i="43"/>
  <c r="H18" i="43"/>
  <c r="I19" i="43"/>
  <c r="F28" i="43"/>
  <c r="K38" i="43"/>
  <c r="H32" i="43"/>
  <c r="G42" i="43"/>
  <c r="H46" i="43"/>
  <c r="K44" i="43"/>
  <c r="H42" i="43"/>
  <c r="I40" i="43"/>
  <c r="G40" i="43"/>
  <c r="G36" i="43"/>
  <c r="I32" i="43"/>
  <c r="H33" i="43"/>
  <c r="G32" i="43"/>
  <c r="I26" i="43"/>
  <c r="G19" i="43"/>
  <c r="M19" i="43"/>
  <c r="J18" i="43"/>
  <c r="I18" i="43"/>
  <c r="J32" i="43"/>
  <c r="F38" i="43"/>
  <c r="G26" i="43"/>
  <c r="M32" i="43"/>
  <c r="J42" i="43"/>
  <c r="F24" i="43"/>
  <c r="J36" i="43"/>
  <c r="K32" i="43"/>
  <c r="M18" i="43"/>
  <c r="L42" i="43"/>
  <c r="L36" i="43"/>
  <c r="H19" i="43"/>
  <c r="J19" i="43"/>
  <c r="K20" i="43"/>
  <c r="I33" i="43"/>
  <c r="G28" i="43"/>
  <c r="H30" i="43"/>
  <c r="L32" i="43"/>
  <c r="F33" i="43"/>
  <c r="K26" i="43"/>
  <c r="J33" i="43"/>
  <c r="M20" i="43"/>
  <c r="F46" i="43"/>
  <c r="I28" i="43"/>
  <c r="I34" i="43"/>
  <c r="J40" i="43"/>
  <c r="G18" i="43"/>
  <c r="M38" i="43"/>
  <c r="H22" i="43"/>
  <c r="L33" i="43"/>
  <c r="M34" i="43"/>
  <c r="L22" i="43"/>
  <c r="L18" i="43"/>
  <c r="F19" i="43"/>
  <c r="J44" i="43"/>
  <c r="K33" i="43"/>
  <c r="L38" i="43"/>
  <c r="I22" i="43"/>
  <c r="G33" i="43"/>
  <c r="M33" i="43"/>
  <c r="F18" i="43"/>
  <c r="K24" i="43"/>
  <c r="J26" i="43"/>
  <c r="J22" i="43"/>
  <c r="G38" i="43"/>
  <c r="F32" i="43"/>
  <c r="L19" i="43"/>
  <c r="H24" i="43"/>
  <c r="F22" i="43"/>
  <c r="R61" i="10"/>
  <c r="L29" i="43"/>
  <c r="R53" i="11"/>
  <c r="K31" i="43"/>
  <c r="R53" i="9"/>
  <c r="K27" i="43"/>
  <c r="G24" i="43"/>
  <c r="R13" i="13"/>
  <c r="F35" i="43"/>
  <c r="R13" i="18"/>
  <c r="F45" i="43"/>
  <c r="L28" i="43"/>
  <c r="J24" i="43"/>
  <c r="R13" i="14"/>
  <c r="F37" i="43"/>
  <c r="J30" i="43"/>
  <c r="M22" i="43"/>
  <c r="R49" i="8"/>
  <c r="L25" i="43"/>
  <c r="R49" i="2"/>
  <c r="I24" i="43"/>
  <c r="R43" i="18"/>
  <c r="I45" i="43"/>
  <c r="I46" i="43"/>
  <c r="R21" i="10"/>
  <c r="G29" i="43"/>
  <c r="G30" i="43"/>
  <c r="R23" i="14"/>
  <c r="G37" i="43"/>
  <c r="R73" i="18"/>
  <c r="L45" i="43"/>
  <c r="R83" i="14"/>
  <c r="M37" i="43"/>
  <c r="R13" i="9"/>
  <c r="F27" i="43"/>
  <c r="R83" i="18"/>
  <c r="M45" i="43"/>
  <c r="R45" i="11"/>
  <c r="J31" i="43"/>
  <c r="R43" i="7"/>
  <c r="K23" i="43"/>
  <c r="R13" i="10"/>
  <c r="F29" i="43"/>
  <c r="K42" i="43"/>
  <c r="F34" i="43"/>
  <c r="K22" i="43"/>
  <c r="R55" i="16"/>
  <c r="M41" i="43"/>
  <c r="F42" i="43"/>
  <c r="M40" i="43"/>
  <c r="L46" i="43"/>
  <c r="R37" i="6"/>
  <c r="J21" i="43"/>
  <c r="R25" i="7"/>
  <c r="H23" i="43"/>
  <c r="R37" i="10"/>
  <c r="I29" i="43"/>
  <c r="R37" i="16"/>
  <c r="J41" i="43"/>
  <c r="R43" i="2"/>
  <c r="R61" i="11"/>
  <c r="L31" i="43"/>
  <c r="R37" i="7"/>
  <c r="J23" i="43"/>
  <c r="M28" i="43"/>
  <c r="R43" i="8"/>
  <c r="K25" i="43"/>
  <c r="R13" i="11"/>
  <c r="F31" i="43"/>
  <c r="R55" i="7"/>
  <c r="M23" i="43"/>
  <c r="R31" i="6"/>
  <c r="I21" i="43"/>
  <c r="R55" i="6"/>
  <c r="M21" i="43"/>
  <c r="R31" i="7"/>
  <c r="I23" i="43"/>
  <c r="H38" i="43"/>
  <c r="G34" i="43"/>
  <c r="R73" i="12"/>
  <c r="R53" i="19"/>
  <c r="J47" i="43"/>
  <c r="R63" i="12"/>
  <c r="R53" i="13"/>
  <c r="K35" i="43"/>
  <c r="R25" i="16"/>
  <c r="H41" i="43"/>
  <c r="R61" i="13"/>
  <c r="L35" i="43"/>
  <c r="R53" i="17"/>
  <c r="J43" i="43"/>
  <c r="L24" i="43"/>
  <c r="R43" i="15"/>
  <c r="K39" i="43"/>
  <c r="R61" i="9"/>
  <c r="L27" i="43"/>
  <c r="L40" i="43"/>
  <c r="I20" i="43"/>
  <c r="R55" i="8"/>
  <c r="M25" i="43"/>
  <c r="R31" i="8"/>
  <c r="I25" i="43"/>
  <c r="R37" i="13"/>
  <c r="I35" i="43"/>
  <c r="I38" i="43"/>
  <c r="I42" i="43"/>
  <c r="I44" i="43"/>
  <c r="R43" i="19"/>
  <c r="I47" i="43"/>
  <c r="H26" i="43"/>
  <c r="H34" i="43"/>
  <c r="J46" i="43"/>
  <c r="R73" i="14"/>
  <c r="L37" i="43"/>
  <c r="R53" i="12"/>
  <c r="R69" i="10"/>
  <c r="M29" i="43"/>
  <c r="R63" i="17"/>
  <c r="K43" i="43"/>
  <c r="M26" i="43"/>
  <c r="F30" i="43"/>
  <c r="R55" i="15"/>
  <c r="M39" i="43"/>
  <c r="J34" i="43"/>
  <c r="R37" i="8"/>
  <c r="J25" i="43"/>
  <c r="R45" i="10"/>
  <c r="J29" i="43"/>
  <c r="L20" i="43"/>
  <c r="F40" i="43"/>
  <c r="L26" i="43"/>
  <c r="R83" i="19"/>
  <c r="M47" i="43"/>
  <c r="R13" i="19"/>
  <c r="F47" i="43"/>
  <c r="R19" i="6"/>
  <c r="G21" i="43"/>
  <c r="R73" i="19"/>
  <c r="L47" i="43"/>
  <c r="J20" i="43"/>
  <c r="H36" i="43"/>
  <c r="R43" i="16"/>
  <c r="K41" i="43"/>
  <c r="G46" i="43"/>
  <c r="R29" i="9"/>
  <c r="H27" i="43"/>
  <c r="R29" i="11"/>
  <c r="H31" i="43"/>
  <c r="R23" i="12"/>
  <c r="R29" i="13"/>
  <c r="H35" i="43"/>
  <c r="K36" i="43"/>
  <c r="R25" i="6"/>
  <c r="H21" i="43"/>
  <c r="R69" i="9"/>
  <c r="M27" i="43"/>
  <c r="R31" i="2"/>
  <c r="R13" i="17"/>
  <c r="F43" i="43"/>
  <c r="K28" i="43"/>
  <c r="R19" i="8"/>
  <c r="G25" i="43"/>
  <c r="R49" i="16"/>
  <c r="L41" i="43"/>
  <c r="R53" i="14"/>
  <c r="J37" i="43"/>
  <c r="F36" i="43"/>
  <c r="R55" i="2"/>
  <c r="R25" i="15"/>
  <c r="H39" i="43"/>
  <c r="K40" i="43"/>
  <c r="R23" i="19"/>
  <c r="G47" i="43"/>
  <c r="H28" i="43"/>
  <c r="R21" i="11"/>
  <c r="G31" i="43"/>
  <c r="G44" i="43"/>
  <c r="R83" i="12"/>
  <c r="R13" i="12"/>
  <c r="R25" i="8"/>
  <c r="H25" i="43"/>
  <c r="R43" i="12"/>
  <c r="R23" i="17"/>
  <c r="G43" i="43"/>
  <c r="M30" i="43"/>
  <c r="R49" i="15"/>
  <c r="L39" i="43"/>
  <c r="R13" i="15"/>
  <c r="F39" i="43"/>
  <c r="R53" i="10"/>
  <c r="K29" i="43"/>
  <c r="K34" i="43"/>
  <c r="J38" i="43"/>
  <c r="R25" i="2"/>
  <c r="R37" i="2"/>
  <c r="R31" i="15"/>
  <c r="I39" i="43"/>
  <c r="R33" i="17"/>
  <c r="H43" i="43"/>
  <c r="H44" i="43"/>
  <c r="R23" i="18"/>
  <c r="G45" i="43"/>
  <c r="R33" i="19"/>
  <c r="H47" i="43"/>
  <c r="R83" i="17"/>
  <c r="M43" i="43"/>
  <c r="K46" i="43"/>
  <c r="R63" i="19"/>
  <c r="K47" i="43"/>
  <c r="R29" i="10"/>
  <c r="H29" i="43"/>
  <c r="R19" i="16"/>
  <c r="G41" i="43"/>
  <c r="R63" i="14"/>
  <c r="K37" i="43"/>
  <c r="R13" i="8"/>
  <c r="F25" i="43"/>
  <c r="R69" i="13"/>
  <c r="M35" i="43"/>
  <c r="R49" i="7"/>
  <c r="L23" i="43"/>
  <c r="M24" i="43"/>
  <c r="K30" i="43"/>
  <c r="R49" i="6"/>
  <c r="L21" i="43"/>
  <c r="I36" i="43"/>
  <c r="R21" i="9"/>
  <c r="G27" i="43"/>
  <c r="M44" i="43"/>
  <c r="M36" i="43"/>
  <c r="R13" i="16"/>
  <c r="F41" i="43"/>
  <c r="R19" i="2"/>
  <c r="R31" i="16"/>
  <c r="I41" i="43"/>
  <c r="R37" i="15"/>
  <c r="J39" i="43"/>
  <c r="R69" i="11"/>
  <c r="M31" i="43"/>
  <c r="R53" i="18"/>
  <c r="J45" i="43"/>
  <c r="L30" i="43"/>
  <c r="R13" i="6"/>
  <c r="F21" i="43"/>
  <c r="R45" i="13"/>
  <c r="J35" i="43"/>
  <c r="R19" i="15"/>
  <c r="G39" i="43"/>
  <c r="M46" i="43"/>
  <c r="H20" i="43"/>
  <c r="R43" i="6"/>
  <c r="K21" i="43"/>
  <c r="R37" i="9"/>
  <c r="I27" i="43"/>
  <c r="R37" i="11"/>
  <c r="I31" i="43"/>
  <c r="R33" i="14"/>
  <c r="H37" i="43"/>
  <c r="R43" i="17"/>
  <c r="I43" i="43"/>
  <c r="R33" i="18"/>
  <c r="H45" i="43"/>
  <c r="M42" i="43"/>
  <c r="L44" i="43"/>
  <c r="F26" i="43"/>
  <c r="F44" i="43"/>
  <c r="R45" i="9"/>
  <c r="J27" i="43"/>
  <c r="R63" i="18"/>
  <c r="K45" i="43"/>
  <c r="R13" i="7"/>
  <c r="F23" i="43"/>
  <c r="F20" i="43"/>
  <c r="L34" i="43"/>
  <c r="I30" i="43"/>
  <c r="R33" i="12"/>
  <c r="R43" i="14"/>
  <c r="I37" i="43"/>
  <c r="R21" i="13"/>
  <c r="G35" i="43"/>
  <c r="H40" i="43"/>
  <c r="R73" i="17"/>
  <c r="L43" i="43"/>
  <c r="R13" i="2"/>
  <c r="R21" i="7"/>
  <c r="G23" i="43"/>
  <c r="R20" i="7"/>
  <c r="G22" i="43"/>
  <c r="R36" i="16"/>
  <c r="R12" i="2"/>
  <c r="R18" i="7"/>
  <c r="R12" i="9"/>
  <c r="R42" i="8"/>
  <c r="R12" i="18"/>
  <c r="R12" i="6"/>
  <c r="R60" i="13"/>
  <c r="R48" i="2"/>
  <c r="R36" i="10"/>
  <c r="R42" i="12"/>
  <c r="R20" i="10"/>
  <c r="R22" i="17"/>
  <c r="R82" i="12"/>
  <c r="R82" i="18"/>
  <c r="R82" i="14"/>
  <c r="R32" i="14"/>
  <c r="R24" i="15"/>
  <c r="R42" i="19"/>
  <c r="R28" i="11"/>
  <c r="R22" i="14"/>
  <c r="R24" i="16"/>
  <c r="R82" i="17"/>
  <c r="R72" i="18"/>
  <c r="R42" i="2"/>
  <c r="R82" i="19"/>
  <c r="R52" i="18"/>
  <c r="R36" i="7"/>
  <c r="R12" i="10"/>
  <c r="R18" i="15"/>
  <c r="R18" i="8"/>
  <c r="R60" i="10"/>
  <c r="R36" i="8"/>
  <c r="R12" i="12"/>
  <c r="R44" i="11"/>
  <c r="R54" i="7"/>
  <c r="R30" i="15"/>
  <c r="R20" i="11"/>
  <c r="R60" i="11"/>
  <c r="R24" i="6"/>
  <c r="R12" i="15"/>
  <c r="R42" i="15"/>
  <c r="R62" i="17"/>
  <c r="R12" i="13"/>
  <c r="R42" i="7"/>
  <c r="R12" i="17"/>
  <c r="R54" i="16"/>
  <c r="R72" i="19"/>
  <c r="R30" i="8"/>
  <c r="R42" i="17"/>
  <c r="R42" i="18"/>
  <c r="R32" i="19"/>
  <c r="R72" i="17"/>
  <c r="R72" i="14"/>
  <c r="R48" i="15"/>
  <c r="R52" i="12"/>
  <c r="R68" i="10"/>
  <c r="R30" i="7"/>
  <c r="R36" i="9"/>
  <c r="R42" i="16"/>
  <c r="R28" i="9"/>
  <c r="R20" i="13"/>
  <c r="R72" i="12"/>
  <c r="R24" i="7"/>
  <c r="R36" i="11"/>
  <c r="R52" i="17"/>
  <c r="R12" i="7"/>
  <c r="R48" i="8"/>
  <c r="R12" i="8"/>
  <c r="R52" i="14"/>
  <c r="R62" i="12"/>
  <c r="R48" i="16"/>
  <c r="R30" i="6"/>
  <c r="R54" i="2"/>
  <c r="R24" i="8"/>
  <c r="R42" i="14"/>
  <c r="R22" i="19"/>
  <c r="R28" i="13"/>
  <c r="R30" i="2"/>
  <c r="R62" i="18"/>
  <c r="R68" i="9"/>
  <c r="R12" i="11"/>
  <c r="R44" i="13"/>
  <c r="R48" i="6"/>
  <c r="R12" i="16"/>
  <c r="R60" i="9"/>
  <c r="R32" i="18"/>
  <c r="R28" i="10"/>
  <c r="R68" i="13"/>
  <c r="R30" i="16"/>
  <c r="R52" i="10"/>
  <c r="R12" i="14"/>
  <c r="R36" i="6"/>
  <c r="R52" i="19"/>
  <c r="R36" i="2"/>
  <c r="R52" i="13"/>
  <c r="R18" i="6"/>
  <c r="R36" i="15"/>
  <c r="R32" i="17"/>
  <c r="R20" i="9"/>
  <c r="R22" i="18"/>
  <c r="R62" i="14"/>
  <c r="R44" i="10"/>
  <c r="R44" i="9"/>
  <c r="R24" i="2"/>
  <c r="R68" i="11"/>
  <c r="R52" i="9"/>
  <c r="R54" i="6"/>
  <c r="R12" i="19"/>
  <c r="R42" i="6"/>
  <c r="R36" i="13"/>
  <c r="R22" i="12"/>
  <c r="R18" i="16"/>
  <c r="R48" i="7"/>
  <c r="R18" i="2"/>
  <c r="R54" i="15"/>
  <c r="R54" i="8"/>
  <c r="R52" i="11"/>
  <c r="R32" i="12"/>
  <c r="R62" i="19"/>
  <c r="O58" i="1"/>
  <c r="Q58" i="1"/>
  <c r="Q64" i="1" s="1"/>
  <c r="Q61" i="1"/>
  <c r="Q62" i="42"/>
  <c r="Q59" i="42"/>
  <c r="Q65" i="42" s="1"/>
  <c r="O59" i="42"/>
  <c r="Q62" i="1"/>
  <c r="Q59" i="1"/>
  <c r="Q65" i="1" s="1"/>
  <c r="O59" i="1"/>
  <c r="P95" i="19"/>
  <c r="P94" i="14"/>
  <c r="P64" i="15"/>
  <c r="P64" i="16"/>
  <c r="P65" i="16"/>
  <c r="P65" i="8"/>
  <c r="P76" i="13"/>
  <c r="P76" i="11"/>
  <c r="P95" i="14"/>
  <c r="P65" i="6"/>
  <c r="P94" i="19"/>
  <c r="P77" i="10"/>
  <c r="P94" i="18"/>
  <c r="R10" i="15"/>
  <c r="P64" i="7"/>
  <c r="P76" i="10"/>
  <c r="P64" i="8"/>
  <c r="P77" i="11"/>
  <c r="P95" i="12"/>
  <c r="P95" i="17"/>
  <c r="P77" i="13"/>
  <c r="P64" i="6"/>
  <c r="P65" i="7"/>
  <c r="P95" i="18"/>
  <c r="P94" i="12"/>
  <c r="P77" i="9"/>
  <c r="P65" i="15"/>
  <c r="P76" i="9"/>
  <c r="P94" i="17"/>
  <c r="P65" i="2"/>
  <c r="P64" i="2"/>
  <c r="R95" i="12" l="1"/>
  <c r="R101" i="12" s="1"/>
  <c r="R65" i="2"/>
  <c r="R71" i="2" s="1"/>
  <c r="R94" i="18"/>
  <c r="R100" i="18" s="1"/>
  <c r="R94" i="17"/>
  <c r="R100" i="17" s="1"/>
  <c r="R65" i="16"/>
  <c r="R71" i="16" s="1"/>
  <c r="R64" i="15"/>
  <c r="R70" i="15" s="1"/>
  <c r="R95" i="14"/>
  <c r="R101" i="14" s="1"/>
  <c r="R76" i="13"/>
  <c r="R82" i="13" s="1"/>
  <c r="R94" i="12"/>
  <c r="R100" i="12" s="1"/>
  <c r="R77" i="9"/>
  <c r="R83" i="9" s="1"/>
  <c r="R65" i="8"/>
  <c r="R71" i="8" s="1"/>
  <c r="O18" i="43"/>
  <c r="O22" i="43"/>
  <c r="Q22" i="43" s="1"/>
  <c r="R65" i="15"/>
  <c r="R71" i="15" s="1"/>
  <c r="O38" i="43"/>
  <c r="Q38" i="43" s="1"/>
  <c r="R95" i="17"/>
  <c r="R101" i="17" s="1"/>
  <c r="O29" i="43"/>
  <c r="Q29" i="43" s="1"/>
  <c r="R95" i="18"/>
  <c r="R101" i="18" s="1"/>
  <c r="R77" i="11"/>
  <c r="R83" i="11" s="1"/>
  <c r="R76" i="11"/>
  <c r="R82" i="11" s="1"/>
  <c r="R77" i="13"/>
  <c r="R83" i="13" s="1"/>
  <c r="O28" i="43"/>
  <c r="Q28" i="43" s="1"/>
  <c r="R77" i="10"/>
  <c r="R83" i="10" s="1"/>
  <c r="R76" i="10"/>
  <c r="R82" i="10" s="1"/>
  <c r="R76" i="9"/>
  <c r="R82" i="9" s="1"/>
  <c r="R94" i="14"/>
  <c r="R100" i="14" s="1"/>
  <c r="R95" i="19"/>
  <c r="R101" i="19" s="1"/>
  <c r="R94" i="19"/>
  <c r="R100" i="19" s="1"/>
  <c r="R64" i="6"/>
  <c r="R70" i="6" s="1"/>
  <c r="R64" i="16"/>
  <c r="R70" i="16" s="1"/>
  <c r="R72" i="16" s="1"/>
  <c r="R65" i="6"/>
  <c r="R71" i="6" s="1"/>
  <c r="O46" i="43"/>
  <c r="Q46" i="43" s="1"/>
  <c r="H59" i="43"/>
  <c r="R64" i="8"/>
  <c r="R70" i="8" s="1"/>
  <c r="O24" i="43"/>
  <c r="Q24" i="43" s="1"/>
  <c r="O25" i="43"/>
  <c r="Q25" i="43" s="1"/>
  <c r="R64" i="7"/>
  <c r="R70" i="7" s="1"/>
  <c r="O40" i="43"/>
  <c r="Q40" i="43" s="1"/>
  <c r="O35" i="43"/>
  <c r="Q35" i="43" s="1"/>
  <c r="L59" i="43"/>
  <c r="R64" i="2"/>
  <c r="R70" i="2" s="1"/>
  <c r="O44" i="43"/>
  <c r="Q44" i="43" s="1"/>
  <c r="O21" i="43"/>
  <c r="Q21" i="43" s="1"/>
  <c r="O26" i="43"/>
  <c r="Q26" i="43" s="1"/>
  <c r="O32" i="43"/>
  <c r="Q32" i="43" s="1"/>
  <c r="O43" i="43"/>
  <c r="Q43" i="43" s="1"/>
  <c r="K59" i="43"/>
  <c r="O42" i="43"/>
  <c r="Q42" i="43" s="1"/>
  <c r="O39" i="43"/>
  <c r="Q39" i="43" s="1"/>
  <c r="O33" i="43"/>
  <c r="Q33" i="43" s="1"/>
  <c r="R65" i="7"/>
  <c r="R71" i="7" s="1"/>
  <c r="O41" i="43"/>
  <c r="Q41" i="43" s="1"/>
  <c r="M59" i="43"/>
  <c r="I59" i="43"/>
  <c r="O37" i="43"/>
  <c r="Q37" i="43" s="1"/>
  <c r="O47" i="43"/>
  <c r="Q47" i="43" s="1"/>
  <c r="O31" i="43"/>
  <c r="Q31" i="43" s="1"/>
  <c r="O27" i="43"/>
  <c r="Q27" i="43" s="1"/>
  <c r="O20" i="43"/>
  <c r="Q20" i="43" s="1"/>
  <c r="O36" i="43"/>
  <c r="Q36" i="43" s="1"/>
  <c r="O34" i="43"/>
  <c r="Q34" i="43" s="1"/>
  <c r="J59" i="43"/>
  <c r="O30" i="43"/>
  <c r="Q30" i="43" s="1"/>
  <c r="O45" i="43"/>
  <c r="Q45" i="43" s="1"/>
  <c r="O19" i="43"/>
  <c r="Q19" i="43" s="1"/>
  <c r="F59" i="43"/>
  <c r="G59" i="43"/>
  <c r="O23" i="43"/>
  <c r="J58" i="43"/>
  <c r="H58" i="43"/>
  <c r="L58" i="43"/>
  <c r="F58" i="43"/>
  <c r="M58" i="43"/>
  <c r="I58" i="43"/>
  <c r="K58" i="43"/>
  <c r="G58" i="43"/>
  <c r="Q66" i="1"/>
  <c r="R102" i="12" l="1"/>
  <c r="R102" i="17"/>
  <c r="R72" i="2"/>
  <c r="R84" i="11"/>
  <c r="R102" i="18"/>
  <c r="R84" i="9"/>
  <c r="R102" i="19"/>
  <c r="R72" i="15"/>
  <c r="R72" i="8"/>
  <c r="R72" i="6"/>
  <c r="R102" i="14"/>
  <c r="R84" i="13"/>
  <c r="R84" i="10"/>
  <c r="R72" i="7"/>
  <c r="Q23" i="43"/>
  <c r="Q59" i="43" s="1"/>
  <c r="Q65" i="43" s="1"/>
  <c r="O59" i="43"/>
  <c r="Q18" i="43"/>
  <c r="Q58" i="43" s="1"/>
  <c r="Q64" i="43" s="1"/>
  <c r="O58" i="43"/>
  <c r="Q66" i="43" l="1"/>
  <c r="F58" i="42"/>
  <c r="G58" i="42"/>
  <c r="N58" i="42"/>
  <c r="K58" i="42"/>
  <c r="J58" i="42"/>
  <c r="M58" i="42"/>
  <c r="H58" i="42"/>
  <c r="O18" i="42"/>
  <c r="Q18" i="42" s="1"/>
  <c r="Q58" i="42" s="1"/>
  <c r="Q64" i="42" s="1"/>
  <c r="Q66" i="42" s="1"/>
  <c r="L58" i="42"/>
  <c r="I58" i="42"/>
  <c r="O58" i="42" l="1"/>
  <c r="Q61" i="42"/>
</calcChain>
</file>

<file path=xl/sharedStrings.xml><?xml version="1.0" encoding="utf-8"?>
<sst xmlns="http://schemas.openxmlformats.org/spreadsheetml/2006/main" count="1855" uniqueCount="160">
  <si>
    <t>Model begroting</t>
  </si>
  <si>
    <t>Datum:</t>
  </si>
  <si>
    <t>Projectnummer</t>
  </si>
  <si>
    <t>Versie:</t>
  </si>
  <si>
    <t>Werkpakket</t>
  </si>
  <si>
    <t>Act. Nr.</t>
  </si>
  <si>
    <t>Beschrijving Werkpakketten</t>
  </si>
  <si>
    <t>Functiegroep</t>
  </si>
  <si>
    <t>kosten van Inzet</t>
  </si>
  <si>
    <t>Inzet</t>
  </si>
  <si>
    <t>Tarief</t>
  </si>
  <si>
    <t>fg-uren</t>
  </si>
  <si>
    <t>derden</t>
  </si>
  <si>
    <t>TOTAAL</t>
  </si>
  <si>
    <t>vast</t>
  </si>
  <si>
    <t>regie</t>
  </si>
  <si>
    <t>Totaal uren per functiegroep VAST</t>
  </si>
  <si>
    <t>Totaal uren per functiegroep REGIE</t>
  </si>
  <si>
    <t>Totaal functiegroep-uren VAST</t>
  </si>
  <si>
    <t>Totaal functiegroep-uren REGIE</t>
  </si>
  <si>
    <t>Totaalbedrag VAST</t>
  </si>
  <si>
    <t>Totaalbedrag REGIE</t>
  </si>
  <si>
    <t xml:space="preserve">Totaal van dit blad </t>
  </si>
  <si>
    <t xml:space="preserve">Prijspeil </t>
  </si>
  <si>
    <t>WP.nr.</t>
  </si>
  <si>
    <t>A</t>
  </si>
  <si>
    <t>Verifiëren van door Opdrachtnemer te leveren producten en diensten.</t>
  </si>
  <si>
    <t>B</t>
  </si>
  <si>
    <t>Tijdmanagement / planning van de Overeenkomst</t>
  </si>
  <si>
    <t>C</t>
  </si>
  <si>
    <t>Risicomanagement</t>
  </si>
  <si>
    <t>D</t>
  </si>
  <si>
    <t xml:space="preserve">Informeren van partijen </t>
  </si>
  <si>
    <t>E</t>
  </si>
  <si>
    <t>Evalueren van de opdracht</t>
  </si>
  <si>
    <t>F</t>
  </si>
  <si>
    <t>Veiligheidsmanagement van de eigen werkzaamheden van de opdrachtnemer</t>
  </si>
  <si>
    <t>G</t>
  </si>
  <si>
    <t>In- en buitendienst stellen ten behoeve van de eigen werkzaamheden van de opdrachtnemer</t>
  </si>
  <si>
    <t>De functiegroepen zijn ingericht naar het voorbeeld van de ONRI</t>
  </si>
  <si>
    <t>De opleiding + ervaring informatie is ter indicatie</t>
  </si>
  <si>
    <t>TARIEF-           GROEP</t>
  </si>
  <si>
    <t>FUNCTIEBENAMING</t>
  </si>
  <si>
    <t>TAKEN</t>
  </si>
  <si>
    <t>Algemeen</t>
  </si>
  <si>
    <t xml:space="preserve"> </t>
  </si>
  <si>
    <t>A1</t>
  </si>
  <si>
    <t>A2</t>
  </si>
  <si>
    <t>A3</t>
  </si>
  <si>
    <t>A4</t>
  </si>
  <si>
    <t xml:space="preserve">Zie A3 + extern overleg </t>
  </si>
  <si>
    <t>A5</t>
  </si>
  <si>
    <t>A6</t>
  </si>
  <si>
    <t>A7</t>
  </si>
  <si>
    <t>A8</t>
  </si>
  <si>
    <t>Managen van in het algemeen omvangrijkere en meer complexe integrale projecten</t>
  </si>
  <si>
    <t>LEGENDA</t>
  </si>
  <si>
    <t/>
  </si>
  <si>
    <t>Opstellen en bijhouden van het beoordelingsplan</t>
  </si>
  <si>
    <t>Project Start-Up (PSU)</t>
  </si>
  <si>
    <t>Beoordelen van de plandocumenten van het project</t>
  </si>
  <si>
    <t>Kennisnemen van related safety cases</t>
  </si>
  <si>
    <t>Uitvoeren AsBo-beoordeling RVTO – per baanvak</t>
  </si>
  <si>
    <t>Uitvoeren AsBo-beoordeling RVTO – per emplacement</t>
  </si>
  <si>
    <t>Uitvoeren AsBo-beoordeling ontheffingsdossier per IDS</t>
  </si>
  <si>
    <t>Uitvoeren NoBo-beoordeling CCS ontheffingsdossier per IDS</t>
  </si>
  <si>
    <t>Uitvoeren AsBo-beoordeling vergunningsdossier per IDS</t>
  </si>
  <si>
    <t>Uitvoeren NoBo-beoordeling CCS vergunningdossier per IDS</t>
  </si>
  <si>
    <t>Uitvoeren ISA-beoordeling IXL tbv ontheffingdossier per IDS</t>
  </si>
  <si>
    <t>Uitvoeren ISA-beoordeling IXL tbv vergunningsdossier per IDS</t>
  </si>
  <si>
    <t>Uitvoeren NoBo-beoordeling i.h.k.v. de generieke bewijsvoering – CSS</t>
  </si>
  <si>
    <t>Uitvoeren NoBo-beoordeling i.h.k.v. de generieke bewijsvoering – Assentelsysteem</t>
  </si>
  <si>
    <t>Uitvoeren NoBo-beoordeling i.h.k.v. de generieke bewijsvoering – GSM-R</t>
  </si>
  <si>
    <t>FUNCTIES AsBo-NoBo-ISA Dienstverleners</t>
  </si>
  <si>
    <t>doc. versie 2.1</t>
  </si>
  <si>
    <t>AsBo-NoBo-ISA</t>
  </si>
  <si>
    <t>dienstverlening</t>
  </si>
  <si>
    <t>Secretariaat</t>
  </si>
  <si>
    <t>Leveren van algemene - en administratieve ondersteuning</t>
  </si>
  <si>
    <t>Technisch assistent / Projectassistent . / Jr. Consultant</t>
  </si>
  <si>
    <t xml:space="preserve">Uitwerken van rapportages. </t>
  </si>
  <si>
    <t>Technisch onderzoeker / Sr. Surveyor / Projectsecretaris</t>
  </si>
  <si>
    <t>Uitvoerende werkzaamheden zoals opname/survey t.b.v. assessment.</t>
  </si>
  <si>
    <t>Ervaren technicus / Technisch Specialist</t>
  </si>
  <si>
    <t>Sr. Technicus / Projectleider</t>
  </si>
  <si>
    <t>Directe aansturing van een of meer samenhangende disciplines.
Organiseren werk/aansturing
Communicatie ON/OG
Verzorgen Voortgangsrapportages
Facturering
Escallaties
Evaluaties
Besluiten nemen</t>
  </si>
  <si>
    <t>Consultant/ Assessor</t>
  </si>
  <si>
    <t>Aansturen van integrale deelprojecten
Beoordelen bewijsvoeringen
Opstellen bevindingenoverzicht
Opstellen rapportages
Communiceren bevindinge</t>
  </si>
  <si>
    <t>Lead Assessor / Projectmanager</t>
  </si>
  <si>
    <t>Managen van integrale projecten
Review beoordelingen
Review bevindingenoverzicht
Intervisie
Vrijgave rapportages
Eindeverantwoordelijk beoordeling</t>
  </si>
  <si>
    <t>Sr. Consultant / Sr. Projectmanager</t>
  </si>
  <si>
    <t>Beoordelingsplan op hoofdlijnen voor ISA, AsBo en NoBo</t>
  </si>
  <si>
    <t>PSU, verslag en geactualiseerd risicodossier</t>
  </si>
  <si>
    <t>List of Open Points</t>
  </si>
  <si>
    <t>AsBo-logboek</t>
  </si>
  <si>
    <t>AsBo-veiligheidsbeoordelingsverslag (VBV)</t>
  </si>
  <si>
    <t>Een update op het eerdere AsBo-veiligheidsbeoordelingsverslag</t>
  </si>
  <si>
    <t>NoBo-log (AR) per TSI met bevindingen</t>
  </si>
  <si>
    <t>TussentijdseKeuringsVerklaring (ISV)</t>
  </si>
  <si>
    <t>Tussenrapport (Technical File)</t>
  </si>
  <si>
    <t xml:space="preserve">EG-Keuringcertificaat per TSI </t>
  </si>
  <si>
    <t>Definitief keuringsrapport (Technical File)</t>
  </si>
  <si>
    <t>Een aantal safety audits, met per audit de bevindingen vastgelegd in de ISA-logboeken</t>
  </si>
  <si>
    <t>NoBo-log (AR) met bevindingen</t>
  </si>
  <si>
    <t>Intermediate Statements of Verification</t>
  </si>
  <si>
    <t>Technical File(s)</t>
  </si>
  <si>
    <t>Inschrijver</t>
  </si>
  <si>
    <t>Project</t>
  </si>
  <si>
    <t>Baanvak Leeuwarden - Harlingen Haven</t>
  </si>
  <si>
    <t>Baanvak Leeuwarden - Stavoren</t>
  </si>
  <si>
    <t>Baanvak Leeuwarden - Groningen</t>
  </si>
  <si>
    <t>Baanvak Groningen - Roodeschool</t>
  </si>
  <si>
    <t>Baanvak Groningen - Delfzijl</t>
  </si>
  <si>
    <t>Baanvak Groningen - Nieuweschans Veendam</t>
  </si>
  <si>
    <t>Lw-Hlgh</t>
  </si>
  <si>
    <t>Lw-Stv</t>
  </si>
  <si>
    <t>Lw-Gn</t>
  </si>
  <si>
    <t>Gn-Rd</t>
  </si>
  <si>
    <t>Gn-Dz</t>
  </si>
  <si>
    <t>GN-Nsch Vdm</t>
  </si>
  <si>
    <t>Lw</t>
  </si>
  <si>
    <t>Gn</t>
  </si>
  <si>
    <t>Emplacement Leeuwarden</t>
  </si>
  <si>
    <t>Emplacement Groningen</t>
  </si>
  <si>
    <t>Baanvak</t>
  </si>
  <si>
    <t>Totaalbedrag werkpaketten REGIE</t>
  </si>
  <si>
    <t>Totaalbedrag werkpakketten VAST</t>
  </si>
  <si>
    <t>Totaal alle Locatie versus Tarief</t>
  </si>
  <si>
    <t>Totaal alle Werkpaketten van alle Locaties versus Tarief</t>
  </si>
  <si>
    <t>Totaal alle Werkpaketten versus Locaties</t>
  </si>
  <si>
    <t xml:space="preserve">Op het groene tabblad "Totaal WP versus tarief" vult u alleen de </t>
  </si>
  <si>
    <t xml:space="preserve">ProRail </t>
  </si>
  <si>
    <t xml:space="preserve">Op de tabbladen "WP1" t/m "WP15" vult u alleen de uren onder </t>
  </si>
  <si>
    <t>groen gemarkeerde cellen in.</t>
  </si>
  <si>
    <t>moet invullen (zie ook de werkpakketomschrijvingen).</t>
  </si>
  <si>
    <t>gewenste functiegroep in. Let wel goed op of u het onder regie of vast</t>
  </si>
  <si>
    <t>Verder wordt alles automatisch uitgerekend.</t>
  </si>
  <si>
    <t>snel naar</t>
  </si>
  <si>
    <t>Totaal WP versus tarief</t>
  </si>
  <si>
    <t>Dwarsdoorsnee locatie vs tarief</t>
  </si>
  <si>
    <t>Dwarsdoorsnee WP vs locatie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</si>
  <si>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</si>
  <si>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</si>
  <si>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</si>
  <si>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</si>
  <si>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</si>
  <si>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</si>
  <si>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</si>
  <si>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</si>
  <si>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</si>
  <si>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WP10</t>
  </si>
  <si>
    <t>WP11</t>
  </si>
  <si>
    <t>WP12</t>
  </si>
  <si>
    <t>WP13</t>
  </si>
  <si>
    <t>WP14</t>
  </si>
  <si>
    <t>WP15</t>
  </si>
  <si>
    <t>beschrijving van het baanvak (gele gemarkeerde cellen).</t>
  </si>
  <si>
    <t>Vul alleen de uren in bij de werkbeschrijvingen (achter de tekst in</t>
  </si>
  <si>
    <t>Functiegroepen</t>
  </si>
  <si>
    <t xml:space="preserve">witte gemarkeerde cellen) en niet achter de volledige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</si>
</sst>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[$-413]d/m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b/>
      <sz val="14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.5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164" fontId="13" fillId="0" borderId="0" applyFont="0" applyFill="0" applyBorder="0" applyAlignment="0" applyProtection="0"/>
  </cellStyleXfs>
  <cellXfs count="298">
    <xf numFmtId="0" fontId="0" fillId="0" borderId="0" xfId="0"/>
    <xf numFmtId="0" fontId="0" fillId="2" borderId="0" xfId="0" applyFill="1"/>
    <xf numFmtId="0" fontId="0" fillId="4" borderId="0" xfId="0" applyFill="1"/>
    <xf numFmtId="0" fontId="2" fillId="2" borderId="5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3" fillId="0" borderId="1" xfId="0" applyFont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5" fillId="4" borderId="0" xfId="0" applyFont="1" applyFill="1"/>
    <xf numFmtId="0" fontId="5" fillId="2" borderId="0" xfId="0" applyFont="1" applyFill="1"/>
    <xf numFmtId="0" fontId="5" fillId="2" borderId="7" xfId="0" applyFont="1" applyFill="1" applyBorder="1"/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/>
    <xf numFmtId="0" fontId="0" fillId="2" borderId="0" xfId="0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5" xfId="0" applyFont="1" applyFill="1" applyBorder="1"/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/>
    <xf numFmtId="0" fontId="6" fillId="2" borderId="9" xfId="0" applyFont="1" applyFill="1" applyBorder="1"/>
    <xf numFmtId="0" fontId="6" fillId="2" borderId="10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right"/>
    </xf>
    <xf numFmtId="0" fontId="6" fillId="2" borderId="15" xfId="0" applyFont="1" applyFill="1" applyBorder="1" applyAlignment="1">
      <alignment horizontal="right"/>
    </xf>
    <xf numFmtId="44" fontId="6" fillId="5" borderId="12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wrapText="1"/>
    </xf>
    <xf numFmtId="0" fontId="6" fillId="6" borderId="12" xfId="0" applyFont="1" applyFill="1" applyBorder="1"/>
    <xf numFmtId="0" fontId="6" fillId="6" borderId="12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44" fontId="6" fillId="2" borderId="12" xfId="0" applyNumberFormat="1" applyFont="1" applyFill="1" applyBorder="1" applyAlignment="1">
      <alignment horizontal="center"/>
    </xf>
    <xf numFmtId="44" fontId="6" fillId="6" borderId="12" xfId="0" applyNumberFormat="1" applyFont="1" applyFill="1" applyBorder="1" applyAlignment="1">
      <alignment horizontal="center"/>
    </xf>
    <xf numFmtId="0" fontId="6" fillId="2" borderId="12" xfId="0" applyFont="1" applyFill="1" applyBorder="1"/>
    <xf numFmtId="0" fontId="6" fillId="7" borderId="12" xfId="0" applyFont="1" applyFill="1" applyBorder="1"/>
    <xf numFmtId="44" fontId="6" fillId="7" borderId="12" xfId="0" applyNumberFormat="1" applyFont="1" applyFill="1" applyBorder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42" fontId="6" fillId="2" borderId="3" xfId="0" applyNumberFormat="1" applyFont="1" applyFill="1" applyBorder="1"/>
    <xf numFmtId="0" fontId="6" fillId="8" borderId="2" xfId="0" applyFont="1" applyFill="1" applyBorder="1"/>
    <xf numFmtId="42" fontId="6" fillId="8" borderId="3" xfId="0" applyNumberFormat="1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vertical="center"/>
    </xf>
    <xf numFmtId="0" fontId="5" fillId="4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9" fillId="2" borderId="18" xfId="0" applyFont="1" applyFill="1" applyBorder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2" borderId="22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/>
    </xf>
    <xf numFmtId="0" fontId="10" fillId="3" borderId="23" xfId="0" applyFont="1" applyFill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top"/>
    </xf>
    <xf numFmtId="0" fontId="14" fillId="0" borderId="12" xfId="0" applyFont="1" applyBorder="1" applyAlignment="1">
      <alignment vertical="top" wrapText="1"/>
    </xf>
    <xf numFmtId="0" fontId="11" fillId="0" borderId="30" xfId="0" applyFont="1" applyBorder="1" applyAlignment="1">
      <alignment horizontal="center" vertical="top"/>
    </xf>
    <xf numFmtId="0" fontId="14" fillId="0" borderId="43" xfId="0" applyFont="1" applyBorder="1" applyAlignment="1">
      <alignment vertical="top" wrapText="1"/>
    </xf>
    <xf numFmtId="0" fontId="11" fillId="0" borderId="38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2" borderId="0" xfId="0" applyFont="1" applyFill="1" applyAlignment="1">
      <alignment horizontal="center" vertical="top"/>
    </xf>
    <xf numFmtId="0" fontId="9" fillId="2" borderId="18" xfId="0" applyFont="1" applyFill="1" applyBorder="1" applyAlignment="1">
      <alignment horizontal="center" vertical="top"/>
    </xf>
    <xf numFmtId="44" fontId="6" fillId="2" borderId="17" xfId="0" applyNumberFormat="1" applyFont="1" applyFill="1" applyBorder="1" applyAlignment="1">
      <alignment horizontal="center"/>
    </xf>
    <xf numFmtId="44" fontId="6" fillId="7" borderId="17" xfId="0" applyNumberFormat="1" applyFont="1" applyFill="1" applyBorder="1" applyAlignment="1">
      <alignment horizontal="center"/>
    </xf>
    <xf numFmtId="165" fontId="6" fillId="2" borderId="0" xfId="0" applyNumberFormat="1" applyFont="1" applyFill="1"/>
    <xf numFmtId="0" fontId="0" fillId="2" borderId="2" xfId="0" applyFill="1" applyBorder="1"/>
    <xf numFmtId="0" fontId="0" fillId="8" borderId="2" xfId="0" applyFill="1" applyBorder="1"/>
    <xf numFmtId="0" fontId="6" fillId="4" borderId="0" xfId="0" applyFont="1" applyFill="1" applyAlignment="1">
      <alignment wrapText="1"/>
    </xf>
    <xf numFmtId="0" fontId="6" fillId="10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5" fillId="9" borderId="45" xfId="0" applyFont="1" applyFill="1" applyBorder="1" applyAlignment="1">
      <alignment vertical="center" wrapText="1"/>
    </xf>
    <xf numFmtId="0" fontId="5" fillId="9" borderId="46" xfId="0" applyFont="1" applyFill="1" applyBorder="1" applyAlignment="1">
      <alignment vertical="center" wrapText="1"/>
    </xf>
    <xf numFmtId="0" fontId="5" fillId="9" borderId="44" xfId="0" applyFont="1" applyFill="1" applyBorder="1" applyAlignment="1">
      <alignment vertical="center" wrapText="1"/>
    </xf>
    <xf numFmtId="0" fontId="5" fillId="12" borderId="40" xfId="0" applyFont="1" applyFill="1" applyBorder="1" applyAlignment="1">
      <alignment horizontal="center" vertical="center" wrapText="1"/>
    </xf>
    <xf numFmtId="0" fontId="5" fillId="12" borderId="41" xfId="0" applyFont="1" applyFill="1" applyBorder="1" applyAlignment="1">
      <alignment horizontal="center" vertical="center" wrapText="1"/>
    </xf>
    <xf numFmtId="0" fontId="5" fillId="12" borderId="42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11" xfId="0" applyFill="1" applyBorder="1"/>
    <xf numFmtId="0" fontId="0" fillId="2" borderId="47" xfId="0" applyFill="1" applyBorder="1"/>
    <xf numFmtId="0" fontId="0" fillId="2" borderId="48" xfId="0" applyFill="1" applyBorder="1"/>
    <xf numFmtId="0" fontId="0" fillId="2" borderId="14" xfId="0" applyFill="1" applyBorder="1"/>
    <xf numFmtId="0" fontId="0" fillId="2" borderId="49" xfId="0" applyFill="1" applyBorder="1"/>
    <xf numFmtId="0" fontId="0" fillId="2" borderId="50" xfId="0" applyFill="1" applyBorder="1"/>
    <xf numFmtId="0" fontId="0" fillId="2" borderId="51" xfId="0" applyFill="1" applyBorder="1"/>
    <xf numFmtId="0" fontId="0" fillId="2" borderId="52" xfId="0" applyFill="1" applyBorder="1"/>
    <xf numFmtId="14" fontId="0" fillId="2" borderId="0" xfId="0" applyNumberFormat="1" applyFill="1" applyAlignment="1">
      <alignment horizontal="left"/>
    </xf>
    <xf numFmtId="0" fontId="2" fillId="2" borderId="47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9" xfId="0" applyFont="1" applyFill="1" applyBorder="1" applyAlignment="1">
      <alignment horizontal="left"/>
    </xf>
    <xf numFmtId="0" fontId="6" fillId="6" borderId="1" xfId="0" applyFont="1" applyFill="1" applyBorder="1"/>
    <xf numFmtId="0" fontId="6" fillId="7" borderId="1" xfId="0" applyFont="1" applyFill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/>
    </xf>
    <xf numFmtId="0" fontId="6" fillId="2" borderId="14" xfId="0" applyFont="1" applyFill="1" applyBorder="1"/>
    <xf numFmtId="0" fontId="6" fillId="2" borderId="11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7" xfId="0" applyFill="1" applyBorder="1"/>
    <xf numFmtId="0" fontId="5" fillId="2" borderId="7" xfId="0" applyFont="1" applyFill="1" applyBorder="1" applyAlignment="1">
      <alignment vertical="center"/>
    </xf>
    <xf numFmtId="0" fontId="16" fillId="2" borderId="0" xfId="0" applyFont="1" applyFill="1" applyAlignment="1">
      <alignment horizontal="left"/>
    </xf>
    <xf numFmtId="0" fontId="0" fillId="2" borderId="12" xfId="0" applyFill="1" applyBorder="1"/>
    <xf numFmtId="0" fontId="0" fillId="13" borderId="0" xfId="0" applyFill="1"/>
    <xf numFmtId="0" fontId="0" fillId="11" borderId="0" xfId="0" applyFill="1"/>
    <xf numFmtId="0" fontId="0" fillId="14" borderId="0" xfId="0" applyFill="1"/>
    <xf numFmtId="0" fontId="6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7" fillId="10" borderId="11" xfId="0" applyFont="1" applyFill="1" applyBorder="1" applyAlignment="1">
      <alignment horizontal="left" vertical="center" wrapText="1"/>
    </xf>
    <xf numFmtId="0" fontId="17" fillId="10" borderId="5" xfId="0" applyFont="1" applyFill="1" applyBorder="1" applyAlignment="1">
      <alignment horizontal="left" vertical="center" wrapText="1"/>
    </xf>
    <xf numFmtId="0" fontId="17" fillId="10" borderId="16" xfId="0" applyFont="1" applyFill="1" applyBorder="1" applyAlignment="1">
      <alignment horizontal="left" vertical="center" wrapText="1"/>
    </xf>
    <xf numFmtId="0" fontId="17" fillId="10" borderId="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12" fillId="10" borderId="10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9" fillId="2" borderId="22" xfId="0" applyFont="1" applyFill="1" applyBorder="1" applyAlignment="1">
      <alignment vertical="top" wrapText="1"/>
    </xf>
    <xf numFmtId="0" fontId="8" fillId="2" borderId="21" xfId="0" applyFont="1" applyFill="1" applyBorder="1" applyAlignment="1">
      <alignment horizontal="left" vertical="top" indent="1"/>
    </xf>
    <xf numFmtId="0" fontId="8" fillId="2" borderId="18" xfId="0" applyFont="1" applyFill="1" applyBorder="1" applyAlignment="1">
      <alignment horizontal="left" vertical="top" indent="1"/>
    </xf>
    <xf numFmtId="0" fontId="7" fillId="2" borderId="0" xfId="0" applyFont="1" applyFill="1" applyAlignment="1">
      <alignment horizontal="center" vertical="top"/>
    </xf>
    <xf numFmtId="0" fontId="8" fillId="2" borderId="19" xfId="0" applyFont="1" applyFill="1" applyBorder="1" applyAlignment="1">
      <alignment horizontal="left" vertical="top" indent="1"/>
    </xf>
    <xf numFmtId="0" fontId="8" fillId="2" borderId="20" xfId="0" applyFont="1" applyFill="1" applyBorder="1" applyAlignment="1">
      <alignment horizontal="left" vertical="top" indent="1"/>
    </xf>
    <xf numFmtId="0" fontId="10" fillId="3" borderId="28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10" fillId="3" borderId="31" xfId="0" applyFont="1" applyFill="1" applyBorder="1" applyAlignment="1">
      <alignment horizontal="center" vertical="top"/>
    </xf>
    <xf numFmtId="0" fontId="0" fillId="3" borderId="32" xfId="0" applyFill="1" applyBorder="1" applyAlignment="1">
      <alignment horizontal="center" vertical="top"/>
    </xf>
    <xf numFmtId="0" fontId="10" fillId="3" borderId="24" xfId="0" applyFont="1" applyFill="1" applyBorder="1" applyAlignment="1">
      <alignment horizontal="center" wrapText="1"/>
    </xf>
    <xf numFmtId="0" fontId="10" fillId="3" borderId="28" xfId="0" applyFont="1" applyFill="1" applyBorder="1" applyAlignment="1">
      <alignment horizontal="center" wrapText="1"/>
    </xf>
    <xf numFmtId="0" fontId="10" fillId="3" borderId="26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top"/>
    </xf>
    <xf numFmtId="0" fontId="11" fillId="0" borderId="38" xfId="0" applyFont="1" applyBorder="1" applyAlignment="1">
      <alignment horizontal="center" vertical="top"/>
    </xf>
    <xf numFmtId="0" fontId="15" fillId="2" borderId="26" xfId="0" applyFont="1" applyFill="1" applyBorder="1" applyAlignment="1">
      <alignment vertical="top" wrapText="1"/>
    </xf>
    <xf numFmtId="0" fontId="8" fillId="2" borderId="27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5" fillId="2" borderId="34" xfId="0" applyFont="1" applyFill="1" applyBorder="1" applyAlignment="1">
      <alignment vertical="top" wrapText="1"/>
    </xf>
    <xf numFmtId="0" fontId="8" fillId="2" borderId="35" xfId="0" applyFont="1" applyFill="1" applyBorder="1" applyAlignment="1">
      <alignment vertical="top" wrapText="1"/>
    </xf>
    <xf numFmtId="0" fontId="15" fillId="2" borderId="36" xfId="0" applyFont="1" applyFill="1" applyBorder="1" applyAlignment="1">
      <alignment vertical="top" wrapText="1"/>
    </xf>
    <xf numFmtId="0" fontId="8" fillId="2" borderId="37" xfId="0" applyFont="1" applyFill="1" applyBorder="1" applyAlignment="1">
      <alignment vertical="top" wrapText="1"/>
    </xf>
    <xf numFmtId="0" fontId="11" fillId="0" borderId="39" xfId="0" applyFont="1" applyBorder="1" applyAlignment="1">
      <alignment horizontal="center" vertical="top"/>
    </xf>
    <xf numFmtId="0" fontId="8" fillId="2" borderId="11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0" borderId="10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6" fillId="4" borderId="0" xfId="0" applyFont="1" applyFill="1" applyProtection="1"/>
    <xf numFmtId="0" fontId="6" fillId="2" borderId="0" xfId="0" applyFont="1" applyFill="1" applyProtection="1"/>
    <xf numFmtId="0" fontId="6" fillId="2" borderId="2" xfId="0" applyFont="1" applyFill="1" applyBorder="1" applyProtection="1"/>
    <xf numFmtId="0" fontId="6" fillId="2" borderId="13" xfId="0" applyFont="1" applyFill="1" applyBorder="1" applyProtection="1"/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0" xfId="0" applyFont="1" applyFill="1" applyAlignment="1" applyProtection="1">
      <alignment horizontal="right"/>
    </xf>
    <xf numFmtId="0" fontId="6" fillId="2" borderId="5" xfId="0" applyFont="1" applyFill="1" applyBorder="1" applyProtection="1"/>
    <xf numFmtId="0" fontId="6" fillId="2" borderId="7" xfId="0" applyFont="1" applyFill="1" applyBorder="1" applyProtection="1"/>
    <xf numFmtId="0" fontId="6" fillId="2" borderId="0" xfId="0" applyFont="1" applyFill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  <xf numFmtId="0" fontId="6" fillId="2" borderId="0" xfId="0" applyFont="1" applyFill="1" applyAlignment="1" applyProtection="1">
      <alignment vertical="center"/>
    </xf>
    <xf numFmtId="0" fontId="6" fillId="2" borderId="6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/>
    </xf>
    <xf numFmtId="0" fontId="6" fillId="4" borderId="0" xfId="0" applyFont="1" applyFill="1" applyAlignment="1" applyProtection="1">
      <alignment vertical="center"/>
    </xf>
    <xf numFmtId="0" fontId="6" fillId="2" borderId="9" xfId="0" applyFont="1" applyFill="1" applyBorder="1" applyProtection="1"/>
    <xf numFmtId="0" fontId="2" fillId="2" borderId="47" xfId="0" applyFont="1" applyFill="1" applyBorder="1" applyAlignment="1" applyProtection="1">
      <alignment horizontal="left"/>
    </xf>
    <xf numFmtId="0" fontId="2" fillId="2" borderId="13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right"/>
    </xf>
    <xf numFmtId="0" fontId="2" fillId="2" borderId="12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6" fillId="4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left"/>
    </xf>
    <xf numFmtId="0" fontId="2" fillId="2" borderId="7" xfId="0" applyFont="1" applyFill="1" applyBorder="1" applyAlignment="1" applyProtection="1">
      <alignment horizontal="left"/>
    </xf>
    <xf numFmtId="0" fontId="2" fillId="2" borderId="14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right"/>
    </xf>
    <xf numFmtId="0" fontId="6" fillId="2" borderId="12" xfId="0" applyFont="1" applyFill="1" applyBorder="1" applyAlignment="1" applyProtection="1">
      <alignment horizontal="center"/>
    </xf>
    <xf numFmtId="0" fontId="6" fillId="2" borderId="12" xfId="0" applyFont="1" applyFill="1" applyBorder="1" applyAlignment="1" applyProtection="1">
      <alignment horizontal="center"/>
    </xf>
    <xf numFmtId="0" fontId="2" fillId="2" borderId="29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left"/>
    </xf>
    <xf numFmtId="0" fontId="6" fillId="2" borderId="15" xfId="0" applyFont="1" applyFill="1" applyBorder="1" applyAlignment="1" applyProtection="1">
      <alignment horizontal="right"/>
    </xf>
    <xf numFmtId="44" fontId="6" fillId="5" borderId="12" xfId="0" applyNumberFormat="1" applyFont="1" applyFill="1" applyBorder="1" applyAlignment="1" applyProtection="1">
      <alignment horizontal="center"/>
    </xf>
    <xf numFmtId="0" fontId="6" fillId="6" borderId="1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6" borderId="12" xfId="0" applyFont="1" applyFill="1" applyBorder="1" applyProtection="1"/>
    <xf numFmtId="0" fontId="6" fillId="6" borderId="12" xfId="0" applyFont="1" applyFill="1" applyBorder="1" applyAlignment="1" applyProtection="1">
      <alignment horizontal="center"/>
    </xf>
    <xf numFmtId="44" fontId="6" fillId="2" borderId="12" xfId="0" applyNumberFormat="1" applyFont="1" applyFill="1" applyBorder="1" applyAlignment="1" applyProtection="1">
      <alignment horizontal="center"/>
    </xf>
    <xf numFmtId="44" fontId="6" fillId="6" borderId="12" xfId="0" applyNumberFormat="1" applyFont="1" applyFill="1" applyBorder="1" applyAlignment="1" applyProtection="1">
      <alignment horizontal="center"/>
    </xf>
    <xf numFmtId="0" fontId="6" fillId="7" borderId="1" xfId="0" applyFont="1" applyFill="1" applyBorder="1" applyProtection="1"/>
    <xf numFmtId="0" fontId="6" fillId="2" borderId="9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7" borderId="12" xfId="0" applyFont="1" applyFill="1" applyBorder="1" applyProtection="1"/>
    <xf numFmtId="0" fontId="6" fillId="7" borderId="12" xfId="0" applyFont="1" applyFill="1" applyBorder="1" applyAlignment="1" applyProtection="1">
      <alignment horizontal="center"/>
    </xf>
    <xf numFmtId="44" fontId="6" fillId="7" borderId="12" xfId="0" applyNumberFormat="1" applyFont="1" applyFill="1" applyBorder="1" applyAlignment="1" applyProtection="1">
      <alignment horizontal="center"/>
    </xf>
    <xf numFmtId="0" fontId="12" fillId="10" borderId="5" xfId="0" applyFont="1" applyFill="1" applyBorder="1" applyAlignment="1" applyProtection="1">
      <alignment horizontal="center" vertical="center"/>
    </xf>
    <xf numFmtId="0" fontId="17" fillId="10" borderId="11" xfId="0" applyFont="1" applyFill="1" applyBorder="1" applyAlignment="1" applyProtection="1">
      <alignment horizontal="left" vertical="center" wrapText="1"/>
    </xf>
    <xf numFmtId="0" fontId="17" fillId="10" borderId="5" xfId="0" applyFont="1" applyFill="1" applyBorder="1" applyAlignment="1" applyProtection="1">
      <alignment horizontal="left" vertical="center" wrapText="1"/>
    </xf>
    <xf numFmtId="0" fontId="12" fillId="10" borderId="9" xfId="0" applyFont="1" applyFill="1" applyBorder="1" applyAlignment="1" applyProtection="1">
      <alignment horizontal="center" vertical="center"/>
    </xf>
    <xf numFmtId="0" fontId="17" fillId="10" borderId="16" xfId="0" applyFont="1" applyFill="1" applyBorder="1" applyAlignment="1" applyProtection="1">
      <alignment horizontal="left" vertical="center" wrapText="1"/>
    </xf>
    <xf numFmtId="0" fontId="17" fillId="10" borderId="9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right"/>
    </xf>
    <xf numFmtId="0" fontId="6" fillId="2" borderId="2" xfId="0" applyFont="1" applyFill="1" applyBorder="1" applyAlignment="1" applyProtection="1">
      <alignment horizontal="right"/>
    </xf>
    <xf numFmtId="0" fontId="6" fillId="2" borderId="3" xfId="0" applyFont="1" applyFill="1" applyBorder="1" applyAlignment="1" applyProtection="1">
      <alignment horizontal="right"/>
    </xf>
    <xf numFmtId="0" fontId="6" fillId="2" borderId="3" xfId="0" applyFont="1" applyFill="1" applyBorder="1" applyProtection="1"/>
    <xf numFmtId="0" fontId="6" fillId="2" borderId="14" xfId="0" applyFont="1" applyFill="1" applyBorder="1" applyProtection="1"/>
    <xf numFmtId="0" fontId="3" fillId="0" borderId="1" xfId="0" applyFont="1" applyBorder="1" applyAlignment="1" applyProtection="1">
      <alignment vertical="center"/>
    </xf>
    <xf numFmtId="0" fontId="0" fillId="2" borderId="2" xfId="0" applyFill="1" applyBorder="1" applyProtection="1"/>
    <xf numFmtId="0" fontId="0" fillId="2" borderId="0" xfId="0" applyFill="1" applyProtection="1"/>
    <xf numFmtId="42" fontId="6" fillId="2" borderId="3" xfId="0" applyNumberFormat="1" applyFont="1" applyFill="1" applyBorder="1" applyProtection="1"/>
    <xf numFmtId="0" fontId="4" fillId="8" borderId="1" xfId="0" applyFont="1" applyFill="1" applyBorder="1" applyAlignment="1" applyProtection="1">
      <alignment vertical="center"/>
    </xf>
    <xf numFmtId="0" fontId="0" fillId="8" borderId="2" xfId="0" applyFill="1" applyBorder="1" applyProtection="1"/>
    <xf numFmtId="0" fontId="6" fillId="8" borderId="2" xfId="0" applyFont="1" applyFill="1" applyBorder="1" applyProtection="1"/>
    <xf numFmtId="42" fontId="6" fillId="8" borderId="3" xfId="0" applyNumberFormat="1" applyFont="1" applyFill="1" applyBorder="1" applyProtection="1"/>
    <xf numFmtId="0" fontId="6" fillId="6" borderId="12" xfId="0" applyFont="1" applyFill="1" applyBorder="1" applyAlignment="1" applyProtection="1">
      <alignment horizontal="center"/>
      <protection locked="0"/>
    </xf>
    <xf numFmtId="0" fontId="18" fillId="11" borderId="4" xfId="0" applyFont="1" applyFill="1" applyBorder="1" applyAlignment="1" applyProtection="1">
      <alignment wrapText="1"/>
      <protection locked="0"/>
    </xf>
    <xf numFmtId="0" fontId="18" fillId="11" borderId="6" xfId="0" applyFont="1" applyFill="1" applyBorder="1" applyAlignment="1" applyProtection="1">
      <alignment wrapText="1"/>
      <protection locked="0"/>
    </xf>
    <xf numFmtId="0" fontId="18" fillId="11" borderId="8" xfId="0" applyFont="1" applyFill="1" applyBorder="1" applyAlignment="1" applyProtection="1">
      <alignment wrapText="1"/>
      <protection locked="0"/>
    </xf>
    <xf numFmtId="44" fontId="18" fillId="11" borderId="12" xfId="0" applyNumberFormat="1" applyFont="1" applyFill="1" applyBorder="1" applyAlignment="1" applyProtection="1">
      <alignment horizontal="center"/>
      <protection locked="0"/>
    </xf>
    <xf numFmtId="165" fontId="18" fillId="11" borderId="0" xfId="0" applyNumberFormat="1" applyFont="1" applyFill="1" applyProtection="1">
      <protection locked="0"/>
    </xf>
    <xf numFmtId="0" fontId="18" fillId="11" borderId="0" xfId="0" applyFont="1" applyFill="1" applyProtection="1">
      <protection locked="0"/>
    </xf>
    <xf numFmtId="0" fontId="6" fillId="2" borderId="4" xfId="0" applyFont="1" applyFill="1" applyBorder="1" applyAlignment="1" applyProtection="1">
      <alignment horizontal="left"/>
    </xf>
    <xf numFmtId="0" fontId="6" fillId="2" borderId="6" xfId="0" applyFont="1" applyFill="1" applyBorder="1" applyAlignment="1" applyProtection="1">
      <alignment horizontal="left"/>
    </xf>
    <xf numFmtId="0" fontId="6" fillId="2" borderId="8" xfId="0" applyFont="1" applyFill="1" applyBorder="1" applyAlignment="1" applyProtection="1">
      <alignment horizontal="left"/>
    </xf>
    <xf numFmtId="165" fontId="5" fillId="2" borderId="0" xfId="0" applyNumberFormat="1" applyFont="1" applyFill="1" applyProtection="1"/>
    <xf numFmtId="0" fontId="5" fillId="2" borderId="0" xfId="0" applyFont="1" applyFill="1" applyProtection="1"/>
    <xf numFmtId="0" fontId="6" fillId="2" borderId="4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165" fontId="5" fillId="2" borderId="0" xfId="0" applyNumberFormat="1" applyFont="1" applyFill="1"/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WP5'!A1"/><Relationship Id="rId13" Type="http://schemas.openxmlformats.org/officeDocument/2006/relationships/hyperlink" Target="#'WP10'!A1"/><Relationship Id="rId18" Type="http://schemas.openxmlformats.org/officeDocument/2006/relationships/hyperlink" Target="#'WP15'!A1"/><Relationship Id="rId3" Type="http://schemas.openxmlformats.org/officeDocument/2006/relationships/hyperlink" Target="#'Dwarsdoorsnee WP vs locatie'!A1"/><Relationship Id="rId7" Type="http://schemas.openxmlformats.org/officeDocument/2006/relationships/hyperlink" Target="#'WP4'!A1"/><Relationship Id="rId12" Type="http://schemas.openxmlformats.org/officeDocument/2006/relationships/hyperlink" Target="#'WP9'!A1"/><Relationship Id="rId17" Type="http://schemas.openxmlformats.org/officeDocument/2006/relationships/hyperlink" Target="#'WP14'!A1"/><Relationship Id="rId2" Type="http://schemas.openxmlformats.org/officeDocument/2006/relationships/hyperlink" Target="#'Totaal WP versus tarief'!A1"/><Relationship Id="rId16" Type="http://schemas.openxmlformats.org/officeDocument/2006/relationships/hyperlink" Target="#'WP13'!A1"/><Relationship Id="rId1" Type="http://schemas.openxmlformats.org/officeDocument/2006/relationships/hyperlink" Target="#'Dwarsdoorsnee locatie vs tarief'!A1"/><Relationship Id="rId6" Type="http://schemas.openxmlformats.org/officeDocument/2006/relationships/hyperlink" Target="#'WP3'!A1"/><Relationship Id="rId11" Type="http://schemas.openxmlformats.org/officeDocument/2006/relationships/hyperlink" Target="#'WP8'!A1"/><Relationship Id="rId5" Type="http://schemas.openxmlformats.org/officeDocument/2006/relationships/hyperlink" Target="#'WP2'!A1"/><Relationship Id="rId15" Type="http://schemas.openxmlformats.org/officeDocument/2006/relationships/hyperlink" Target="#'WP12'!A1"/><Relationship Id="rId10" Type="http://schemas.openxmlformats.org/officeDocument/2006/relationships/hyperlink" Target="#'WP7'!A1"/><Relationship Id="rId4" Type="http://schemas.openxmlformats.org/officeDocument/2006/relationships/hyperlink" Target="#'WP1'!A1"/><Relationship Id="rId9" Type="http://schemas.openxmlformats.org/officeDocument/2006/relationships/hyperlink" Target="#'WP6'!A1"/><Relationship Id="rId14" Type="http://schemas.openxmlformats.org/officeDocument/2006/relationships/hyperlink" Target="#'WP11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Invul instructie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vul instructie'!A1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16</xdr:col>
      <xdr:colOff>457200</xdr:colOff>
      <xdr:row>4</xdr:row>
      <xdr:rowOff>180975</xdr:rowOff>
    </xdr:to>
    <xdr:sp macro="" textlink="AG5">
      <xdr:nvSpPr>
        <xdr:cNvPr id="3" name="Pijl: vijfhoe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3F3FC-C5F1-4FAF-9245-E4077B57CF54}"/>
            </a:ext>
          </a:extLst>
        </xdr:cNvPr>
        <xdr:cNvSpPr/>
      </xdr:nvSpPr>
      <xdr:spPr>
        <a:xfrm>
          <a:off x="7315200" y="571500"/>
          <a:ext cx="2286000" cy="180975"/>
        </a:xfrm>
        <a:prstGeom prst="homePlat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13E35969-7D2C-461B-BDAD-C8EEDF42A5C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Dwarsdoorsnee locatie vs tarief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16</xdr:col>
      <xdr:colOff>457200</xdr:colOff>
      <xdr:row>3</xdr:row>
      <xdr:rowOff>180975</xdr:rowOff>
    </xdr:to>
    <xdr:sp macro="" textlink="AG4">
      <xdr:nvSpPr>
        <xdr:cNvPr id="4" name="Pijl: vijfhoe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CB89E-EF1F-4F82-9CAC-6BB32EC1AA1C}"/>
            </a:ext>
          </a:extLst>
        </xdr:cNvPr>
        <xdr:cNvSpPr/>
      </xdr:nvSpPr>
      <xdr:spPr>
        <a:xfrm>
          <a:off x="7315200" y="381000"/>
          <a:ext cx="2286000" cy="180975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2F23C636-E18F-46C1-B9D9-6B8FB38FCB3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Totaal WP versus tarief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16</xdr:col>
      <xdr:colOff>457200</xdr:colOff>
      <xdr:row>5</xdr:row>
      <xdr:rowOff>180975</xdr:rowOff>
    </xdr:to>
    <xdr:sp macro="" textlink="AG6">
      <xdr:nvSpPr>
        <xdr:cNvPr id="5" name="Pijl: vijfhoe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5D12D-EA7F-4B62-82DE-48665D523561}"/>
            </a:ext>
          </a:extLst>
        </xdr:cNvPr>
        <xdr:cNvSpPr/>
      </xdr:nvSpPr>
      <xdr:spPr>
        <a:xfrm>
          <a:off x="7315200" y="762000"/>
          <a:ext cx="2286000" cy="180975"/>
        </a:xfrm>
        <a:prstGeom prst="homePlat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76EB07E6-DC25-4665-BFA9-F80E10241E5D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Dwarsdoorsnee WP vs locatie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6</xdr:row>
      <xdr:rowOff>0</xdr:rowOff>
    </xdr:from>
    <xdr:to>
      <xdr:col>14</xdr:col>
      <xdr:colOff>110400</xdr:colOff>
      <xdr:row>6</xdr:row>
      <xdr:rowOff>180975</xdr:rowOff>
    </xdr:to>
    <xdr:sp macro="" textlink="AG7">
      <xdr:nvSpPr>
        <xdr:cNvPr id="6" name="Pijl: vijfhoe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3097E3-AEDA-4135-86BE-AD5FF66D59F1}"/>
            </a:ext>
          </a:extLst>
        </xdr:cNvPr>
        <xdr:cNvSpPr/>
      </xdr:nvSpPr>
      <xdr:spPr>
        <a:xfrm>
          <a:off x="7315200" y="9525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54021013-5126-4908-8666-880763BBCB7E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7</xdr:row>
      <xdr:rowOff>0</xdr:rowOff>
    </xdr:from>
    <xdr:to>
      <xdr:col>14</xdr:col>
      <xdr:colOff>110400</xdr:colOff>
      <xdr:row>7</xdr:row>
      <xdr:rowOff>180975</xdr:rowOff>
    </xdr:to>
    <xdr:sp macro="" textlink="AG8">
      <xdr:nvSpPr>
        <xdr:cNvPr id="7" name="Pijl: vijfhoek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6F8B66-0423-4A52-9AF7-59EB884DC207}"/>
            </a:ext>
          </a:extLst>
        </xdr:cNvPr>
        <xdr:cNvSpPr/>
      </xdr:nvSpPr>
      <xdr:spPr>
        <a:xfrm>
          <a:off x="7315200" y="11430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A9525C4D-4541-43B8-8B48-D84A391D12E4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WP2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110400</xdr:colOff>
      <xdr:row>8</xdr:row>
      <xdr:rowOff>180975</xdr:rowOff>
    </xdr:to>
    <xdr:sp macro="" textlink="AG9">
      <xdr:nvSpPr>
        <xdr:cNvPr id="8" name="Pijl: vijfhoek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76F63C-0130-4826-AE53-5DABE87C6937}"/>
            </a:ext>
          </a:extLst>
        </xdr:cNvPr>
        <xdr:cNvSpPr/>
      </xdr:nvSpPr>
      <xdr:spPr>
        <a:xfrm>
          <a:off x="7315200" y="13335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E500CADE-3EFE-41AA-B0A9-13705CF44C2E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WP3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9</xdr:row>
      <xdr:rowOff>0</xdr:rowOff>
    </xdr:from>
    <xdr:to>
      <xdr:col>14</xdr:col>
      <xdr:colOff>110400</xdr:colOff>
      <xdr:row>9</xdr:row>
      <xdr:rowOff>180975</xdr:rowOff>
    </xdr:to>
    <xdr:sp macro="" textlink="AG10">
      <xdr:nvSpPr>
        <xdr:cNvPr id="9" name="Pijl: vijfhoek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F163E0-981A-4E37-A478-CBF9293B9A1D}"/>
            </a:ext>
          </a:extLst>
        </xdr:cNvPr>
        <xdr:cNvSpPr/>
      </xdr:nvSpPr>
      <xdr:spPr>
        <a:xfrm>
          <a:off x="7315200" y="15240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D121AA4F-A048-4CE0-A4D9-A3AC52A2DF8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WP4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10</xdr:row>
      <xdr:rowOff>0</xdr:rowOff>
    </xdr:from>
    <xdr:to>
      <xdr:col>14</xdr:col>
      <xdr:colOff>110400</xdr:colOff>
      <xdr:row>10</xdr:row>
      <xdr:rowOff>180975</xdr:rowOff>
    </xdr:to>
    <xdr:sp macro="" textlink="AG11">
      <xdr:nvSpPr>
        <xdr:cNvPr id="10" name="Pijl: vijfhoek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DD9B999-E5A1-4CD9-8BB4-8CBF12CBE8AA}"/>
            </a:ext>
          </a:extLst>
        </xdr:cNvPr>
        <xdr:cNvSpPr/>
      </xdr:nvSpPr>
      <xdr:spPr>
        <a:xfrm>
          <a:off x="7315200" y="17145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ACAECDFD-B780-4F03-9FDB-BDC0AA670B6A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WP5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14</xdr:col>
      <xdr:colOff>110400</xdr:colOff>
      <xdr:row>11</xdr:row>
      <xdr:rowOff>180975</xdr:rowOff>
    </xdr:to>
    <xdr:sp macro="" textlink="AG12">
      <xdr:nvSpPr>
        <xdr:cNvPr id="11" name="Pijl: vijfhoek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0B44F1A-9707-431B-B5F4-F79E878D616A}"/>
            </a:ext>
          </a:extLst>
        </xdr:cNvPr>
        <xdr:cNvSpPr/>
      </xdr:nvSpPr>
      <xdr:spPr>
        <a:xfrm>
          <a:off x="7315200" y="19050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E9378C4A-B419-48F1-9998-E6BF7D0885A7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WP6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12</xdr:row>
      <xdr:rowOff>0</xdr:rowOff>
    </xdr:from>
    <xdr:to>
      <xdr:col>14</xdr:col>
      <xdr:colOff>110400</xdr:colOff>
      <xdr:row>12</xdr:row>
      <xdr:rowOff>180975</xdr:rowOff>
    </xdr:to>
    <xdr:sp macro="" textlink="AG13">
      <xdr:nvSpPr>
        <xdr:cNvPr id="12" name="Pijl: vijfhoek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AD9907C-DAE8-4C32-BC31-62A3214319D9}"/>
            </a:ext>
          </a:extLst>
        </xdr:cNvPr>
        <xdr:cNvSpPr/>
      </xdr:nvSpPr>
      <xdr:spPr>
        <a:xfrm>
          <a:off x="7315200" y="20955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053DAFFA-8CF3-41B7-9249-E3E7AE83D295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WP7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14</xdr:col>
      <xdr:colOff>110400</xdr:colOff>
      <xdr:row>13</xdr:row>
      <xdr:rowOff>180975</xdr:rowOff>
    </xdr:to>
    <xdr:sp macro="" textlink="AG14">
      <xdr:nvSpPr>
        <xdr:cNvPr id="13" name="Pijl: vijfhoek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DCCCE5E-99C3-4E09-A1CD-B7A5C463F52B}"/>
            </a:ext>
          </a:extLst>
        </xdr:cNvPr>
        <xdr:cNvSpPr/>
      </xdr:nvSpPr>
      <xdr:spPr>
        <a:xfrm>
          <a:off x="7315200" y="22860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84BFB0F7-43C6-48B4-AC06-FACEB9EC53E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WP8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14</xdr:row>
      <xdr:rowOff>0</xdr:rowOff>
    </xdr:from>
    <xdr:to>
      <xdr:col>14</xdr:col>
      <xdr:colOff>110400</xdr:colOff>
      <xdr:row>14</xdr:row>
      <xdr:rowOff>180975</xdr:rowOff>
    </xdr:to>
    <xdr:sp macro="" textlink="AG15">
      <xdr:nvSpPr>
        <xdr:cNvPr id="14" name="Pijl: vijfhoek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2A7AEFB-5079-4DA4-96E1-B3F4BF9FAD4E}"/>
            </a:ext>
          </a:extLst>
        </xdr:cNvPr>
        <xdr:cNvSpPr/>
      </xdr:nvSpPr>
      <xdr:spPr>
        <a:xfrm>
          <a:off x="7315200" y="24765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6BE4911F-F9B7-40DD-95E3-78D9EF57A4A4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WP9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15</xdr:row>
      <xdr:rowOff>0</xdr:rowOff>
    </xdr:from>
    <xdr:to>
      <xdr:col>14</xdr:col>
      <xdr:colOff>110400</xdr:colOff>
      <xdr:row>15</xdr:row>
      <xdr:rowOff>180975</xdr:rowOff>
    </xdr:to>
    <xdr:sp macro="" textlink="AG16">
      <xdr:nvSpPr>
        <xdr:cNvPr id="15" name="Pijl: vijfhoek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0A0EB42-9FB1-4899-B716-0CF2718EE9AE}"/>
            </a:ext>
          </a:extLst>
        </xdr:cNvPr>
        <xdr:cNvSpPr/>
      </xdr:nvSpPr>
      <xdr:spPr>
        <a:xfrm>
          <a:off x="7315200" y="26670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3EAE2A2C-6F07-4853-B263-DFB4995FD628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WP10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16</xdr:row>
      <xdr:rowOff>0</xdr:rowOff>
    </xdr:from>
    <xdr:to>
      <xdr:col>14</xdr:col>
      <xdr:colOff>110400</xdr:colOff>
      <xdr:row>16</xdr:row>
      <xdr:rowOff>180975</xdr:rowOff>
    </xdr:to>
    <xdr:sp macro="" textlink="AG17">
      <xdr:nvSpPr>
        <xdr:cNvPr id="16" name="Pijl: vijfhoek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16BE5B-0789-40FF-81C3-8DDD6D625321}"/>
            </a:ext>
          </a:extLst>
        </xdr:cNvPr>
        <xdr:cNvSpPr/>
      </xdr:nvSpPr>
      <xdr:spPr>
        <a:xfrm>
          <a:off x="7315200" y="285750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0E28BC7A-7CD1-4F9F-8330-2A6BA82463AE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WP11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17</xdr:row>
      <xdr:rowOff>0</xdr:rowOff>
    </xdr:from>
    <xdr:to>
      <xdr:col>14</xdr:col>
      <xdr:colOff>110400</xdr:colOff>
      <xdr:row>17</xdr:row>
      <xdr:rowOff>180975</xdr:rowOff>
    </xdr:to>
    <xdr:sp macro="" textlink="AG18">
      <xdr:nvSpPr>
        <xdr:cNvPr id="17" name="Pijl: vijfhoek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44C5E71-711D-49AE-93E6-72F4B38B67BF}"/>
            </a:ext>
          </a:extLst>
        </xdr:cNvPr>
        <xdr:cNvSpPr/>
      </xdr:nvSpPr>
      <xdr:spPr>
        <a:xfrm>
          <a:off x="7315200" y="3057525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A7155F65-E59D-4934-AFB4-82169C7D254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WP12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18</xdr:row>
      <xdr:rowOff>0</xdr:rowOff>
    </xdr:from>
    <xdr:to>
      <xdr:col>14</xdr:col>
      <xdr:colOff>110400</xdr:colOff>
      <xdr:row>18</xdr:row>
      <xdr:rowOff>180975</xdr:rowOff>
    </xdr:to>
    <xdr:sp macro="" textlink="AG19">
      <xdr:nvSpPr>
        <xdr:cNvPr id="18" name="Pijl: vijfhoek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361DD6-6EDC-4BE6-B3AB-C40EFE585440}"/>
            </a:ext>
          </a:extLst>
        </xdr:cNvPr>
        <xdr:cNvSpPr/>
      </xdr:nvSpPr>
      <xdr:spPr>
        <a:xfrm>
          <a:off x="7315200" y="325755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0072ED14-E739-4ACF-9E81-5AE5092C494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WP13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19</xdr:row>
      <xdr:rowOff>0</xdr:rowOff>
    </xdr:from>
    <xdr:to>
      <xdr:col>14</xdr:col>
      <xdr:colOff>110400</xdr:colOff>
      <xdr:row>19</xdr:row>
      <xdr:rowOff>180975</xdr:rowOff>
    </xdr:to>
    <xdr:sp macro="" textlink="AG20">
      <xdr:nvSpPr>
        <xdr:cNvPr id="19" name="Pijl: vijfhoek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92DAC3E-F5CC-4985-9FD1-9DC9D78E1CF8}"/>
            </a:ext>
          </a:extLst>
        </xdr:cNvPr>
        <xdr:cNvSpPr/>
      </xdr:nvSpPr>
      <xdr:spPr>
        <a:xfrm>
          <a:off x="7315200" y="344805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3C5F208E-D423-437A-AA84-D16C5219C8FB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WP14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20</xdr:row>
      <xdr:rowOff>0</xdr:rowOff>
    </xdr:from>
    <xdr:to>
      <xdr:col>14</xdr:col>
      <xdr:colOff>110400</xdr:colOff>
      <xdr:row>20</xdr:row>
      <xdr:rowOff>180975</xdr:rowOff>
    </xdr:to>
    <xdr:sp macro="" textlink="AG21">
      <xdr:nvSpPr>
        <xdr:cNvPr id="20" name="Pijl: vijfhoek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AE92AF6-2A83-4C2B-A3E9-C98B4B53B006}"/>
            </a:ext>
          </a:extLst>
        </xdr:cNvPr>
        <xdr:cNvSpPr/>
      </xdr:nvSpPr>
      <xdr:spPr>
        <a:xfrm>
          <a:off x="7315200" y="3638550"/>
          <a:ext cx="720000" cy="180975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A99D1A84-AEED-43E0-A28A-B29EABA97345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WP15</a:t>
          </a:fld>
          <a:endParaRPr lang="nl-NL" sz="1100"/>
        </a:p>
      </xdr:txBody>
    </xdr:sp>
    <xdr:clientData/>
  </xdr:twoCellAnchor>
  <xdr:twoCellAnchor>
    <xdr:from>
      <xdr:col>13</xdr:col>
      <xdr:colOff>0</xdr:colOff>
      <xdr:row>21</xdr:row>
      <xdr:rowOff>0</xdr:rowOff>
    </xdr:from>
    <xdr:to>
      <xdr:col>15</xdr:col>
      <xdr:colOff>104775</xdr:colOff>
      <xdr:row>21</xdr:row>
      <xdr:rowOff>180975</xdr:rowOff>
    </xdr:to>
    <xdr:sp macro="" textlink="AG22">
      <xdr:nvSpPr>
        <xdr:cNvPr id="21" name="Pijl: vijfhoek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872EB4-AECB-4A60-BB66-BA6944ED395F}"/>
            </a:ext>
          </a:extLst>
        </xdr:cNvPr>
        <xdr:cNvSpPr/>
      </xdr:nvSpPr>
      <xdr:spPr>
        <a:xfrm>
          <a:off x="7381875" y="4019550"/>
          <a:ext cx="1323975" cy="180975"/>
        </a:xfrm>
        <a:prstGeom prst="homePlate">
          <a:avLst/>
        </a:prstGeom>
        <a:solidFill>
          <a:srgbClr val="00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fld id="{B2CE1F28-13BA-4D49-BA95-0D72B15C9279}" type="TxLink">
            <a:rPr lang="en-US" sz="1100" b="0" i="0" u="none" strike="noStrike">
              <a:solidFill>
                <a:schemeClr val="bg1"/>
              </a:solidFill>
              <a:latin typeface="Calibri"/>
              <a:cs typeface="Calibri"/>
            </a:rPr>
            <a:t>Functiegroepen</a:t>
          </a:fld>
          <a:endParaRPr lang="nl-NL" sz="1100">
            <a:solidFill>
              <a:schemeClr val="bg1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</xdr:row>
          <xdr:rowOff>9525</xdr:rowOff>
        </xdr:from>
        <xdr:to>
          <xdr:col>24</xdr:col>
          <xdr:colOff>190500</xdr:colOff>
          <xdr:row>17</xdr:row>
          <xdr:rowOff>28575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30637B4C-22FD-4519-A668-8BB9F90445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82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68200" y="137160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F8A03-18B5-455A-BCEB-DABD0C52A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8</xdr:row>
          <xdr:rowOff>0</xdr:rowOff>
        </xdr:from>
        <xdr:to>
          <xdr:col>24</xdr:col>
          <xdr:colOff>200025</xdr:colOff>
          <xdr:row>17</xdr:row>
          <xdr:rowOff>19050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7459B638-D900-40A1-A6FF-90D1B5A47BB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924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77725" y="13620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5B433-11EA-4998-A3A0-05BAD705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8</xdr:row>
          <xdr:rowOff>0</xdr:rowOff>
        </xdr:from>
        <xdr:to>
          <xdr:col>24</xdr:col>
          <xdr:colOff>180975</xdr:colOff>
          <xdr:row>17</xdr:row>
          <xdr:rowOff>19050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4FA6D363-AB4F-4B55-B373-B6A5150BE4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027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58675" y="13620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E92C7-03CE-4F0E-ABF0-C19563AE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8</xdr:row>
          <xdr:rowOff>0</xdr:rowOff>
        </xdr:from>
        <xdr:to>
          <xdr:col>24</xdr:col>
          <xdr:colOff>180975</xdr:colOff>
          <xdr:row>17</xdr:row>
          <xdr:rowOff>19050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605DF9F7-C1AD-484D-A3D1-369E976540E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61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58675" y="13620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9BA78-FFB0-4655-9D73-9EA24D76B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8</xdr:row>
          <xdr:rowOff>9525</xdr:rowOff>
        </xdr:from>
        <xdr:to>
          <xdr:col>24</xdr:col>
          <xdr:colOff>200025</xdr:colOff>
          <xdr:row>17</xdr:row>
          <xdr:rowOff>28575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F2995AF2-8403-48A3-8B58-EA55122B488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129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77725" y="137160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DF28F-18F9-43F8-A1D3-1A2671006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</xdr:row>
          <xdr:rowOff>9525</xdr:rowOff>
        </xdr:from>
        <xdr:to>
          <xdr:col>24</xdr:col>
          <xdr:colOff>190500</xdr:colOff>
          <xdr:row>17</xdr:row>
          <xdr:rowOff>28575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A92213A3-7A13-4F0A-B367-EF16A0BDFF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23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68200" y="137160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A58E5-8F56-43B3-8B42-3E61E7E49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8</xdr:row>
          <xdr:rowOff>28575</xdr:rowOff>
        </xdr:from>
        <xdr:to>
          <xdr:col>24</xdr:col>
          <xdr:colOff>200025</xdr:colOff>
          <xdr:row>17</xdr:row>
          <xdr:rowOff>47625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FEB9058D-9FCA-4A6D-AA0B-E2C501C6AFA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33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77725" y="139065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87758-8732-41C9-B314-5BA6AF3DB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</xdr:row>
          <xdr:rowOff>19050</xdr:rowOff>
        </xdr:from>
        <xdr:to>
          <xdr:col>24</xdr:col>
          <xdr:colOff>190500</xdr:colOff>
          <xdr:row>17</xdr:row>
          <xdr:rowOff>38100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E44E6924-98B2-4698-9101-5C4F3E5C321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436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68200" y="138112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12CB0-2AA3-493A-9893-EFA8C095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8</xdr:row>
          <xdr:rowOff>0</xdr:rowOff>
        </xdr:from>
        <xdr:to>
          <xdr:col>24</xdr:col>
          <xdr:colOff>200025</xdr:colOff>
          <xdr:row>17</xdr:row>
          <xdr:rowOff>19050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63850770-E26B-42AB-805A-A0482267149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539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77725" y="13620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54FE8-D3F6-4EB2-81CD-AF1A2C7E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</xdr:row>
          <xdr:rowOff>19050</xdr:rowOff>
        </xdr:from>
        <xdr:to>
          <xdr:col>24</xdr:col>
          <xdr:colOff>190500</xdr:colOff>
          <xdr:row>17</xdr:row>
          <xdr:rowOff>38100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1CA3FF0E-7AB9-42F2-845A-2FCE3A2B3C3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641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68200" y="138112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46539-863D-40E9-AA1A-4C1D2F0F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9</xdr:row>
          <xdr:rowOff>276225</xdr:rowOff>
        </xdr:from>
        <xdr:to>
          <xdr:col>23</xdr:col>
          <xdr:colOff>209550</xdr:colOff>
          <xdr:row>16</xdr:row>
          <xdr:rowOff>123825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5134FAC9-7B3C-4AA9-9C76-75F35DB8630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105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106275" y="156210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18</xdr:col>
      <xdr:colOff>0</xdr:colOff>
      <xdr:row>0</xdr:row>
      <xdr:rowOff>0</xdr:rowOff>
    </xdr:from>
    <xdr:to>
      <xdr:col>18</xdr:col>
      <xdr:colOff>352425</xdr:colOff>
      <xdr:row>2</xdr:row>
      <xdr:rowOff>66675</xdr:rowOff>
    </xdr:to>
    <xdr:pic>
      <xdr:nvPicPr>
        <xdr:cNvPr id="4" name="Afbeelding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4CD81-C82D-45E7-A5F0-11FCFEEB2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73125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4</xdr:row>
          <xdr:rowOff>28575</xdr:rowOff>
        </xdr:from>
        <xdr:to>
          <xdr:col>11</xdr:col>
          <xdr:colOff>542925</xdr:colOff>
          <xdr:row>12</xdr:row>
          <xdr:rowOff>28575</xdr:rowOff>
        </xdr:to>
        <xdr:pic>
          <xdr:nvPicPr>
            <xdr:cNvPr id="2" name="Afbeelding 1">
              <a:extLst>
                <a:ext uri="{FF2B5EF4-FFF2-40B4-BE49-F238E27FC236}">
                  <a16:creationId xmlns:a16="http://schemas.microsoft.com/office/drawing/2014/main" id="{00000000-0008-0000-16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235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638925" y="6762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10</xdr:row>
          <xdr:rowOff>0</xdr:rowOff>
        </xdr:from>
        <xdr:to>
          <xdr:col>23</xdr:col>
          <xdr:colOff>228600</xdr:colOff>
          <xdr:row>17</xdr:row>
          <xdr:rowOff>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C36A576F-CB68-4F69-8190-8AC4E6829FB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420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125325" y="158115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18</xdr:col>
      <xdr:colOff>0</xdr:colOff>
      <xdr:row>0</xdr:row>
      <xdr:rowOff>0</xdr:rowOff>
    </xdr:from>
    <xdr:to>
      <xdr:col>18</xdr:col>
      <xdr:colOff>352425</xdr:colOff>
      <xdr:row>2</xdr:row>
      <xdr:rowOff>66675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B443B-B97E-46FF-8F00-C95E853E4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73125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352425</xdr:colOff>
      <xdr:row>2</xdr:row>
      <xdr:rowOff>66675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A4820B-285F-49E5-A516-432D15C07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68625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7</xdr:row>
          <xdr:rowOff>133350</xdr:rowOff>
        </xdr:from>
        <xdr:to>
          <xdr:col>24</xdr:col>
          <xdr:colOff>219075</xdr:colOff>
          <xdr:row>17</xdr:row>
          <xdr:rowOff>9525</xdr:rowOff>
        </xdr:to>
        <xdr:pic>
          <xdr:nvPicPr>
            <xdr:cNvPr id="4" name="Afbeelding 3">
              <a:extLst>
                <a:ext uri="{FF2B5EF4-FFF2-40B4-BE49-F238E27FC236}">
                  <a16:creationId xmlns:a16="http://schemas.microsoft.com/office/drawing/2014/main" id="{71D5868B-0F15-4E12-96C5-D691DFB3D79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20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96775" y="131445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66675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7BF45-BA8E-4533-BB39-A026E76D2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8</xdr:row>
          <xdr:rowOff>19050</xdr:rowOff>
        </xdr:from>
        <xdr:to>
          <xdr:col>24</xdr:col>
          <xdr:colOff>209550</xdr:colOff>
          <xdr:row>17</xdr:row>
          <xdr:rowOff>38100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1797455D-C56B-4496-8811-89BBDB99E1F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310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87250" y="125730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62B35-CC48-4207-A478-10816F2B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8</xdr:row>
          <xdr:rowOff>0</xdr:rowOff>
        </xdr:from>
        <xdr:to>
          <xdr:col>24</xdr:col>
          <xdr:colOff>180975</xdr:colOff>
          <xdr:row>17</xdr:row>
          <xdr:rowOff>19050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D136D726-97BA-4CE1-98DA-96A4BBE51DE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41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58675" y="13620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0234A-DE20-4D06-B655-C5133BF2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8</xdr:row>
          <xdr:rowOff>0</xdr:rowOff>
        </xdr:from>
        <xdr:to>
          <xdr:col>24</xdr:col>
          <xdr:colOff>219075</xdr:colOff>
          <xdr:row>17</xdr:row>
          <xdr:rowOff>19050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B1EB78B7-C6B2-4172-A4EE-E50D11C929A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720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96775" y="1238250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7B58A-ECAA-42F6-8573-48A328F26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8</xdr:row>
          <xdr:rowOff>9525</xdr:rowOff>
        </xdr:from>
        <xdr:to>
          <xdr:col>24</xdr:col>
          <xdr:colOff>200025</xdr:colOff>
          <xdr:row>17</xdr:row>
          <xdr:rowOff>28575</xdr:rowOff>
        </xdr:to>
        <xdr:pic>
          <xdr:nvPicPr>
            <xdr:cNvPr id="3" name="Afbeelding 2">
              <a:extLst>
                <a:ext uri="{FF2B5EF4-FFF2-40B4-BE49-F238E27FC236}">
                  <a16:creationId xmlns:a16="http://schemas.microsoft.com/office/drawing/2014/main" id="{BCA58613-39B0-4635-9590-74CB49B3BF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egenda!$D$5:$E$12" spid="_x0000_s51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77725" y="1247775"/>
              <a:ext cx="3762375" cy="1304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19</xdr:col>
      <xdr:colOff>0</xdr:colOff>
      <xdr:row>0</xdr:row>
      <xdr:rowOff>0</xdr:rowOff>
    </xdr:from>
    <xdr:to>
      <xdr:col>19</xdr:col>
      <xdr:colOff>352425</xdr:colOff>
      <xdr:row>2</xdr:row>
      <xdr:rowOff>28575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2F9EF-E705-416D-977F-43C8AF03C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0"/>
          <a:ext cx="352425" cy="352425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AFCF-EA76-444F-BFE9-D6080823CE13}">
  <dimension ref="C2:AG28"/>
  <sheetViews>
    <sheetView tabSelected="1" zoomScaleNormal="100" workbookViewId="0">
      <selection activeCell="R22" sqref="R21:R22"/>
    </sheetView>
  </sheetViews>
  <sheetFormatPr defaultRowHeight="15" x14ac:dyDescent="0.25"/>
  <cols>
    <col min="1" max="3" width="9.140625" style="85"/>
    <col min="4" max="4" width="9.42578125" style="85" bestFit="1" customWidth="1"/>
    <col min="5" max="12" width="9.140625" style="85"/>
    <col min="13" max="13" width="1" style="85" customWidth="1"/>
    <col min="14" max="16" width="9.140625" style="85"/>
    <col min="17" max="17" width="9.140625" style="85" customWidth="1"/>
    <col min="18" max="32" width="9.140625" style="85"/>
    <col min="33" max="33" width="9.140625" style="85" customWidth="1"/>
    <col min="34" max="16384" width="9.140625" style="85"/>
  </cols>
  <sheetData>
    <row r="2" spans="3:33" x14ac:dyDescent="0.25">
      <c r="M2" s="114"/>
      <c r="N2" s="113" t="s">
        <v>137</v>
      </c>
    </row>
    <row r="3" spans="3:33" x14ac:dyDescent="0.25">
      <c r="C3" s="86"/>
      <c r="D3" s="87"/>
      <c r="E3" s="87"/>
      <c r="F3" s="87"/>
      <c r="G3" s="87"/>
      <c r="H3" s="87"/>
      <c r="I3" s="87"/>
      <c r="J3" s="88"/>
      <c r="M3" s="114"/>
    </row>
    <row r="4" spans="3:33" x14ac:dyDescent="0.25">
      <c r="C4" s="89"/>
      <c r="D4" s="1"/>
      <c r="E4" s="1"/>
      <c r="F4" s="1"/>
      <c r="G4" s="1"/>
      <c r="H4" s="1"/>
      <c r="I4" s="1"/>
      <c r="J4" s="90"/>
      <c r="M4" s="114"/>
      <c r="AG4" s="85" t="s">
        <v>138</v>
      </c>
    </row>
    <row r="5" spans="3:33" x14ac:dyDescent="0.25">
      <c r="C5" s="89"/>
      <c r="D5" s="1" t="s">
        <v>130</v>
      </c>
      <c r="E5" s="1"/>
      <c r="F5" s="1"/>
      <c r="G5" s="1"/>
      <c r="H5" s="1"/>
      <c r="I5" s="1"/>
      <c r="J5" s="90"/>
      <c r="M5" s="114"/>
      <c r="AG5" s="85" t="s">
        <v>139</v>
      </c>
    </row>
    <row r="6" spans="3:33" x14ac:dyDescent="0.25">
      <c r="C6" s="89"/>
      <c r="D6" s="1" t="s">
        <v>133</v>
      </c>
      <c r="E6" s="1"/>
      <c r="F6" s="1"/>
      <c r="G6" s="1"/>
      <c r="H6" s="1"/>
      <c r="I6" s="1"/>
      <c r="J6" s="90"/>
      <c r="M6" s="114"/>
      <c r="AG6" s="85" t="s">
        <v>140</v>
      </c>
    </row>
    <row r="7" spans="3:33" x14ac:dyDescent="0.25">
      <c r="C7" s="89"/>
      <c r="D7" s="1"/>
      <c r="E7" s="1"/>
      <c r="F7" s="1"/>
      <c r="G7" s="1"/>
      <c r="H7" s="1"/>
      <c r="I7" s="1"/>
      <c r="J7" s="90"/>
      <c r="M7" s="114"/>
      <c r="P7" s="85" t="str">
        <f>'WP1'!$E$5</f>
        <v>Opstellen en bijhouden van het beoordelingsplan</v>
      </c>
      <c r="AG7" s="85" t="s">
        <v>141</v>
      </c>
    </row>
    <row r="8" spans="3:33" x14ac:dyDescent="0.25">
      <c r="C8" s="89"/>
      <c r="D8" s="1" t="s">
        <v>132</v>
      </c>
      <c r="E8" s="1"/>
      <c r="F8" s="1"/>
      <c r="G8" s="1"/>
      <c r="H8" s="1"/>
      <c r="I8" s="1"/>
      <c r="J8" s="90"/>
      <c r="M8" s="114"/>
      <c r="P8" s="85" t="str">
        <f>'WP2'!$E$5</f>
        <v>Project Start-Up (PSU)</v>
      </c>
      <c r="AG8" s="85" t="s">
        <v>142</v>
      </c>
    </row>
    <row r="9" spans="3:33" x14ac:dyDescent="0.25">
      <c r="C9" s="89"/>
      <c r="D9" s="1" t="s">
        <v>135</v>
      </c>
      <c r="E9" s="1"/>
      <c r="F9" s="1"/>
      <c r="G9" s="1"/>
      <c r="H9" s="1"/>
      <c r="I9" s="1"/>
      <c r="J9" s="90"/>
      <c r="M9" s="114"/>
      <c r="P9" s="85" t="str">
        <f>'WP3'!$E$5</f>
        <v>Beoordelen van de plandocumenten van het project</v>
      </c>
      <c r="AG9" s="85" t="s">
        <v>143</v>
      </c>
    </row>
    <row r="10" spans="3:33" x14ac:dyDescent="0.25">
      <c r="C10" s="89"/>
      <c r="D10" s="1" t="s">
        <v>134</v>
      </c>
      <c r="E10" s="1"/>
      <c r="F10" s="1"/>
      <c r="G10" s="1"/>
      <c r="H10" s="1"/>
      <c r="I10" s="1"/>
      <c r="J10" s="90"/>
      <c r="M10" s="114"/>
      <c r="P10" s="85" t="str">
        <f>'WP4'!$E$5</f>
        <v>Kennisnemen van related safety cases</v>
      </c>
      <c r="AG10" s="85" t="s">
        <v>144</v>
      </c>
    </row>
    <row r="11" spans="3:33" x14ac:dyDescent="0.25">
      <c r="C11" s="89"/>
      <c r="D11" s="1"/>
      <c r="E11" s="1"/>
      <c r="F11" s="1"/>
      <c r="G11" s="1"/>
      <c r="H11" s="1"/>
      <c r="I11" s="1"/>
      <c r="J11" s="90"/>
      <c r="M11" s="114"/>
      <c r="P11" s="85" t="str">
        <f>'WP5'!$E$5</f>
        <v>Uitvoeren AsBo-beoordeling RVTO – per baanvak</v>
      </c>
      <c r="AG11" s="85" t="s">
        <v>145</v>
      </c>
    </row>
    <row r="12" spans="3:33" x14ac:dyDescent="0.25">
      <c r="C12" s="89"/>
      <c r="D12" s="1" t="s">
        <v>157</v>
      </c>
      <c r="E12" s="1"/>
      <c r="F12" s="1"/>
      <c r="G12" s="1"/>
      <c r="H12" s="1"/>
      <c r="I12" s="1"/>
      <c r="J12" s="90"/>
      <c r="M12" s="114"/>
      <c r="P12" s="85" t="str">
        <f>'WP6'!$E$5</f>
        <v>Uitvoeren AsBo-beoordeling RVTO – per emplacement</v>
      </c>
      <c r="AG12" s="85" t="s">
        <v>146</v>
      </c>
    </row>
    <row r="13" spans="3:33" x14ac:dyDescent="0.25">
      <c r="C13" s="89"/>
      <c r="D13" s="1" t="s">
        <v>159</v>
      </c>
      <c r="E13" s="1"/>
      <c r="F13" s="1"/>
      <c r="G13" s="1"/>
      <c r="H13" s="1"/>
      <c r="I13" s="1"/>
      <c r="J13" s="90"/>
      <c r="M13" s="114"/>
      <c r="P13" s="85" t="str">
        <f>'WP7'!$E$5</f>
        <v>Uitvoeren AsBo-beoordeling ontheffingsdossier per IDS</v>
      </c>
      <c r="AG13" s="85" t="s">
        <v>147</v>
      </c>
    </row>
    <row r="14" spans="3:33" x14ac:dyDescent="0.25">
      <c r="C14" s="89"/>
      <c r="D14" s="1" t="s">
        <v>156</v>
      </c>
      <c r="E14" s="1"/>
      <c r="F14" s="1"/>
      <c r="G14" s="1"/>
      <c r="H14" s="1"/>
      <c r="I14" s="1"/>
      <c r="J14" s="90"/>
      <c r="M14" s="114"/>
      <c r="P14" s="85" t="str">
        <f>'WP8'!$E$5</f>
        <v>Uitvoeren NoBo-beoordeling CCS ontheffingsdossier per IDS</v>
      </c>
      <c r="AG14" s="85" t="s">
        <v>148</v>
      </c>
    </row>
    <row r="15" spans="3:33" x14ac:dyDescent="0.25">
      <c r="C15" s="89"/>
      <c r="D15" s="94"/>
      <c r="E15" s="1"/>
      <c r="F15" s="1"/>
      <c r="G15" s="1"/>
      <c r="H15" s="1"/>
      <c r="I15" s="1"/>
      <c r="J15" s="90"/>
      <c r="M15" s="114"/>
      <c r="P15" s="85" t="str">
        <f>'WP9'!$E$5</f>
        <v>Uitvoeren AsBo-beoordeling vergunningsdossier per IDS</v>
      </c>
      <c r="AG15" s="85" t="s">
        <v>149</v>
      </c>
    </row>
    <row r="16" spans="3:33" x14ac:dyDescent="0.25">
      <c r="C16" s="89"/>
      <c r="D16" s="1" t="s">
        <v>136</v>
      </c>
      <c r="E16" s="1"/>
      <c r="F16" s="1"/>
      <c r="G16" s="1"/>
      <c r="H16" s="1"/>
      <c r="I16" s="1"/>
      <c r="J16" s="90"/>
      <c r="M16" s="114"/>
      <c r="P16" s="85" t="str">
        <f>'WP10'!$E$5</f>
        <v>Uitvoeren NoBo-beoordeling CCS vergunningdossier per IDS</v>
      </c>
      <c r="AG16" s="85" t="s">
        <v>150</v>
      </c>
    </row>
    <row r="17" spans="3:33" x14ac:dyDescent="0.25">
      <c r="C17" s="89"/>
      <c r="D17" s="1"/>
      <c r="E17" s="1"/>
      <c r="F17" s="1"/>
      <c r="G17" s="1"/>
      <c r="H17" s="1"/>
      <c r="I17" s="1"/>
      <c r="J17" s="90"/>
      <c r="M17" s="114"/>
      <c r="P17" s="85" t="str">
        <f>'WP11'!$E$5</f>
        <v>Uitvoeren ISA-beoordeling IXL tbv ontheffingdossier per IDS</v>
      </c>
      <c r="AG17" s="85" t="s">
        <v>151</v>
      </c>
    </row>
    <row r="18" spans="3:33" x14ac:dyDescent="0.25">
      <c r="C18" s="89"/>
      <c r="D18" s="1" t="s">
        <v>131</v>
      </c>
      <c r="E18" s="1"/>
      <c r="F18" s="1"/>
      <c r="G18" s="1"/>
      <c r="H18" s="1"/>
      <c r="I18" s="1"/>
      <c r="J18" s="90"/>
      <c r="M18" s="114"/>
      <c r="P18" s="85" t="str">
        <f>'WP12'!$E$5</f>
        <v>Uitvoeren ISA-beoordeling IXL tbv vergunningsdossier per IDS</v>
      </c>
      <c r="AG18" s="85" t="s">
        <v>152</v>
      </c>
    </row>
    <row r="19" spans="3:33" x14ac:dyDescent="0.25">
      <c r="C19" s="89"/>
      <c r="D19" s="94">
        <v>45439</v>
      </c>
      <c r="E19" s="1"/>
      <c r="F19" s="1"/>
      <c r="G19" s="1"/>
      <c r="H19" s="1"/>
      <c r="I19" s="1"/>
      <c r="J19" s="90"/>
      <c r="M19" s="114"/>
      <c r="P19" s="85" t="str">
        <f>'WP13'!$E$5</f>
        <v>Uitvoeren NoBo-beoordeling i.h.k.v. de generieke bewijsvoering – CSS</v>
      </c>
      <c r="AG19" s="85" t="s">
        <v>153</v>
      </c>
    </row>
    <row r="20" spans="3:33" ht="15.75" thickBot="1" x14ac:dyDescent="0.3">
      <c r="C20" s="91"/>
      <c r="D20" s="92"/>
      <c r="E20" s="92"/>
      <c r="F20" s="92"/>
      <c r="G20" s="92"/>
      <c r="H20" s="92"/>
      <c r="I20" s="92"/>
      <c r="J20" s="93"/>
      <c r="M20" s="114"/>
      <c r="P20" s="85" t="str">
        <f>'WP14'!$E$5</f>
        <v>Uitvoeren NoBo-beoordeling i.h.k.v. de generieke bewijsvoering – Assentelsysteem</v>
      </c>
      <c r="AG20" s="85" t="s">
        <v>154</v>
      </c>
    </row>
    <row r="21" spans="3:33" ht="15.75" thickTop="1" x14ac:dyDescent="0.25">
      <c r="M21" s="114"/>
      <c r="P21" s="85" t="str">
        <f>'WP15'!$E$5</f>
        <v>Uitvoeren NoBo-beoordeling i.h.k.v. de generieke bewijsvoering – GSM-R</v>
      </c>
      <c r="AG21" s="85" t="s">
        <v>155</v>
      </c>
    </row>
    <row r="22" spans="3:33" x14ac:dyDescent="0.25">
      <c r="M22" s="114"/>
      <c r="AG22" s="85" t="s">
        <v>158</v>
      </c>
    </row>
    <row r="23" spans="3:33" x14ac:dyDescent="0.25">
      <c r="M23" s="114"/>
    </row>
    <row r="24" spans="3:33" x14ac:dyDescent="0.25">
      <c r="M24" s="114"/>
    </row>
    <row r="25" spans="3:33" x14ac:dyDescent="0.25">
      <c r="M25" s="114"/>
    </row>
    <row r="26" spans="3:33" x14ac:dyDescent="0.25">
      <c r="M26" s="114"/>
    </row>
    <row r="27" spans="3:33" ht="6" customHeight="1" x14ac:dyDescent="0.25">
      <c r="L27" s="116"/>
      <c r="M27" s="116"/>
      <c r="N27" s="116"/>
    </row>
    <row r="28" spans="3:33" x14ac:dyDescent="0.25">
      <c r="K28" s="115"/>
      <c r="L28" s="115"/>
      <c r="M28" s="115"/>
      <c r="N28" s="115"/>
      <c r="O28" s="115"/>
    </row>
  </sheetData>
  <sheetProtection algorithmName="SHA-512" hashValue="VLJ6Q+Ez9w0Mai38N2E+7g5F9Ez6OWmZdde3IlYyqci9uSuJ8TTYcgEgJ8NupY8LQzHAq2GimUsw7KHBUSMr5Q==" saltValue="7qRL0f03E92ecv1yI8tGXA==" spinCount="100000" sheet="1" objects="1" scenarios="1"/>
  <phoneticPr fontId="1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T97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20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  <c r="T1" s="11"/>
    </row>
    <row r="2" spans="1:20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20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20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20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WP6</v>
      </c>
      <c r="E5" s="50" t="s">
        <v>63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20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20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20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20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20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7" si="0">IF(SUMPRODUCT($G$9:$O$9,G10:O10)=0,"",SUMPRODUCT($G$9:$O$9,G10:O10))</f>
        <v/>
      </c>
      <c r="Q10" s="34"/>
      <c r="R10" s="33" t="str">
        <f t="shared" ref="R10:R75" si="1">IF(SUM(P10:Q10)=0,"",SUM(P10:Q10))</f>
        <v/>
      </c>
      <c r="S10" s="11"/>
    </row>
    <row r="11" spans="1:20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20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20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20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94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20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20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95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/>
      </c>
      <c r="B18" s="100"/>
      <c r="C18" s="139"/>
      <c r="D18" s="141"/>
      <c r="E18" s="142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ref="P18:P29" si="2">IF(SUMPRODUCT($G$9:$O$9,G18:O18)=0,"",SUMPRODUCT($G$9:$O$9,G18:O18))</f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/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2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4" t="str">
        <f>'Dwarsdoorsnee locatie vs tarief'!$C$20</f>
        <v>Lw-Stv</v>
      </c>
      <c r="D20" s="145" t="str">
        <f>VLOOKUP(C20,'Dwarsdoorsnee locatie vs tarief'!$C$18:$D$57,2,0)</f>
        <v>Baanvak Leeuwarden - Stavoren</v>
      </c>
      <c r="E20" s="146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si="2"/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35"/>
      <c r="D21" s="147"/>
      <c r="E21" s="148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9" t="str">
        <f>C20</f>
        <v>Lw-Stv</v>
      </c>
      <c r="D22" s="141" t="str">
        <f>D14</f>
        <v>AsBo-logboek</v>
      </c>
      <c r="E22" s="142"/>
      <c r="F22" s="29" t="s">
        <v>14</v>
      </c>
      <c r="G22" s="283"/>
      <c r="H22" s="283"/>
      <c r="I22" s="283"/>
      <c r="J22" s="283"/>
      <c r="K22" s="283"/>
      <c r="L22" s="283"/>
      <c r="M22" s="283"/>
      <c r="N22" s="283"/>
      <c r="O22" s="254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D16</f>
        <v>AsBo-veiligheidsbeoordelingsverslag (VBV)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/>
      </c>
      <c r="B26" s="100"/>
      <c r="C26" s="139"/>
      <c r="D26" s="141"/>
      <c r="E26" s="142"/>
      <c r="F26" s="29" t="s">
        <v>14</v>
      </c>
      <c r="G26" s="30"/>
      <c r="H26" s="30"/>
      <c r="I26" s="30"/>
      <c r="J26" s="30"/>
      <c r="K26" s="30"/>
      <c r="L26" s="30"/>
      <c r="M26" s="30"/>
      <c r="N26" s="30"/>
      <c r="O26" s="30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/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Lw-Gn</v>
      </c>
      <c r="B28" s="100"/>
      <c r="C28" s="134" t="str">
        <f>'Dwarsdoorsnee locatie vs tarief'!$C$22</f>
        <v>Lw-Gn</v>
      </c>
      <c r="D28" s="145" t="str">
        <f>VLOOKUP(C28,'Dwarsdoorsnee locatie vs tarief'!$C$18:$D$57,2,0)</f>
        <v>Baanvak Leeuwarden - Groningen</v>
      </c>
      <c r="E28" s="146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Lw-Gn</v>
      </c>
      <c r="B29" s="100"/>
      <c r="C29" s="135"/>
      <c r="D29" s="147"/>
      <c r="E29" s="148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>Lw-Gn</v>
      </c>
      <c r="B30" s="100"/>
      <c r="C30" s="139" t="str">
        <f>C28</f>
        <v>Lw-Gn</v>
      </c>
      <c r="D30" s="141" t="str">
        <f>D22</f>
        <v>AsBo-logboek</v>
      </c>
      <c r="E30" s="142"/>
      <c r="F30" s="29" t="s">
        <v>14</v>
      </c>
      <c r="G30" s="283"/>
      <c r="H30" s="283"/>
      <c r="I30" s="283"/>
      <c r="J30" s="283"/>
      <c r="K30" s="283"/>
      <c r="L30" s="283"/>
      <c r="M30" s="283"/>
      <c r="N30" s="283"/>
      <c r="O30" s="254"/>
      <c r="P30" s="33" t="str">
        <f t="shared" ref="P30:P41" si="3">IF(SUMPRODUCT($G$9:$O$9,G30:O30)=0,"",SUMPRODUCT($G$9:$O$9,G30:O30))</f>
        <v/>
      </c>
      <c r="Q30" s="34"/>
      <c r="R30" s="33" t="str">
        <f t="shared" ref="R30:R41" si="4">IF(SUM(P30:Q30)=0,"",SUM(P30:Q30))</f>
        <v/>
      </c>
      <c r="S30" s="11"/>
    </row>
    <row r="31" spans="1:19" ht="11.25" customHeight="1" x14ac:dyDescent="0.2">
      <c r="A31" s="99" t="str">
        <f>IF(C30="","",C30)</f>
        <v>Lw-Gn</v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3"/>
        <v/>
      </c>
      <c r="Q31" s="37"/>
      <c r="R31" s="33" t="str">
        <f t="shared" si="4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9" t="str">
        <f>C30</f>
        <v>Lw-Gn</v>
      </c>
      <c r="D32" s="141" t="str">
        <f>D24</f>
        <v>AsBo-veiligheidsbeoordelingsverslag (VBV)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si="3"/>
        <v/>
      </c>
      <c r="Q32" s="34"/>
      <c r="R32" s="33" t="str">
        <f t="shared" si="4"/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Gn-Rd</v>
      </c>
      <c r="B36" s="100"/>
      <c r="C36" s="134" t="str">
        <f>'Dwarsdoorsnee locatie vs tarief'!$C$24</f>
        <v>Gn-Rd</v>
      </c>
      <c r="D36" s="145" t="str">
        <f>VLOOKUP(C36,'Dwarsdoorsnee locatie vs tarief'!$C$18:$D$57,2,0)</f>
        <v>Baanvak Groningen - Roodeschool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Gn-Rd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Gn-Rd</v>
      </c>
      <c r="B38" s="100"/>
      <c r="C38" s="139" t="str">
        <f>C36</f>
        <v>Gn-Rd</v>
      </c>
      <c r="D38" s="141" t="str">
        <f>D30</f>
        <v>AsBo-logboek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Gn-Rd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>Gn-Rd</v>
      </c>
      <c r="B40" s="100"/>
      <c r="C40" s="139" t="str">
        <f>C38</f>
        <v>Gn-Rd</v>
      </c>
      <c r="D40" s="141" t="str">
        <f>D32</f>
        <v>AsBo-veiligheidsbeoordelingsverslag (VBV)</v>
      </c>
      <c r="E40" s="142"/>
      <c r="F40" s="29" t="s">
        <v>14</v>
      </c>
      <c r="G40" s="283"/>
      <c r="H40" s="283"/>
      <c r="I40" s="283"/>
      <c r="J40" s="283"/>
      <c r="K40" s="283"/>
      <c r="L40" s="283"/>
      <c r="M40" s="283"/>
      <c r="N40" s="283"/>
      <c r="O40" s="254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>Gn-Rd</v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/>
      </c>
      <c r="B42" s="100"/>
      <c r="C42" s="139"/>
      <c r="D42" s="141"/>
      <c r="E42" s="142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ref="P42:P75" si="5">IF(SUMPRODUCT($G$9:$O$9,G42:O42)=0,"",SUMPRODUCT($G$9:$O$9,G42:O42))</f>
        <v/>
      </c>
      <c r="Q42" s="34"/>
      <c r="R42" s="33" t="str">
        <f t="shared" si="1"/>
        <v/>
      </c>
      <c r="S42" s="11"/>
    </row>
    <row r="43" spans="1:19" ht="11.25" customHeight="1" x14ac:dyDescent="0.2">
      <c r="A43" s="99" t="str">
        <f>IF(C42="","",C42)</f>
        <v/>
      </c>
      <c r="B43" s="100"/>
      <c r="C43" s="140"/>
      <c r="D43" s="143"/>
      <c r="E43" s="144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5"/>
        <v/>
      </c>
      <c r="Q43" s="37"/>
      <c r="R43" s="33" t="str">
        <f t="shared" si="1"/>
        <v/>
      </c>
      <c r="S43" s="11"/>
    </row>
    <row r="44" spans="1:19" ht="11.25" customHeight="1" x14ac:dyDescent="0.2">
      <c r="A44" s="98" t="str">
        <f>IF(C44="","",C44)</f>
        <v>Gn-Dz</v>
      </c>
      <c r="B44" s="100"/>
      <c r="C44" s="134" t="str">
        <f>'Dwarsdoorsnee locatie vs tarief'!$C$26</f>
        <v>Gn-Dz</v>
      </c>
      <c r="D44" s="145" t="str">
        <f>VLOOKUP(C44,'Dwarsdoorsnee locatie vs tarief'!$C$18:$D$57,2,0)</f>
        <v>Baanvak Groningen - Delfzijl</v>
      </c>
      <c r="E44" s="146"/>
      <c r="F44" s="29" t="s">
        <v>14</v>
      </c>
      <c r="G44" s="30"/>
      <c r="H44" s="30"/>
      <c r="I44" s="30"/>
      <c r="J44" s="30"/>
      <c r="K44" s="30"/>
      <c r="L44" s="30"/>
      <c r="M44" s="30"/>
      <c r="N44" s="30"/>
      <c r="O44" s="30"/>
      <c r="P44" s="33" t="str">
        <f t="shared" si="5"/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Gn-Dz</v>
      </c>
      <c r="B45" s="100"/>
      <c r="C45" s="135"/>
      <c r="D45" s="147"/>
      <c r="E45" s="148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Gn-Dz</v>
      </c>
      <c r="B46" s="100"/>
      <c r="C46" s="139" t="str">
        <f>C44</f>
        <v>Gn-Dz</v>
      </c>
      <c r="D46" s="141" t="str">
        <f>D38</f>
        <v>AsBo-logboek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Gn-Dz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Gn-Dz</v>
      </c>
      <c r="B48" s="100"/>
      <c r="C48" s="139" t="str">
        <f>C46</f>
        <v>Gn-Dz</v>
      </c>
      <c r="D48" s="141" t="str">
        <f>D40</f>
        <v>AsBo-veiligheidsbeoordelingsverslag (VBV)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Gn-Dz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GN-Nsch Vdm</v>
      </c>
      <c r="B52" s="100"/>
      <c r="C52" s="134" t="str">
        <f>'Dwarsdoorsnee locatie vs tarief'!$C$28</f>
        <v>GN-Nsch Vdm</v>
      </c>
      <c r="D52" s="145" t="str">
        <f>VLOOKUP(C52,'Dwarsdoorsnee locatie vs tarief'!$C$18:$D$57,2,0)</f>
        <v>Baanvak Groningen - Nieuweschans Veendam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GN-Nsch Vdm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GN-Nsch Vdm</v>
      </c>
      <c r="B54" s="100"/>
      <c r="C54" s="139" t="str">
        <f>C52</f>
        <v>GN-Nsch Vdm</v>
      </c>
      <c r="D54" s="141" t="str">
        <f>D46</f>
        <v>AsBo-logboek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GN-Nsch Vdm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GN-Nsch Vdm</v>
      </c>
      <c r="B56" s="100"/>
      <c r="C56" s="139" t="str">
        <f>C54</f>
        <v>GN-Nsch Vdm</v>
      </c>
      <c r="D56" s="141" t="str">
        <f>D48</f>
        <v>AsBo-veiligheidsbeoordelingsverslag (VBV)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GN-Nsch Vdm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>Lw</v>
      </c>
      <c r="B60" s="100"/>
      <c r="C60" s="134" t="str">
        <f>'Dwarsdoorsnee locatie vs tarief'!$C$30</f>
        <v>Lw</v>
      </c>
      <c r="D60" s="145" t="str">
        <f>VLOOKUP(C60,'Dwarsdoorsnee locatie vs tarief'!$C$18:$D$57,2,0)</f>
        <v>Emplacement Leeuwarden</v>
      </c>
      <c r="E60" s="146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>Lw</v>
      </c>
      <c r="B61" s="100"/>
      <c r="C61" s="135"/>
      <c r="D61" s="147"/>
      <c r="E61" s="148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Lw</v>
      </c>
      <c r="B62" s="100"/>
      <c r="C62" s="139" t="str">
        <f>C60</f>
        <v>Lw</v>
      </c>
      <c r="D62" s="141" t="str">
        <f>D54</f>
        <v>AsBo-logboek</v>
      </c>
      <c r="E62" s="142"/>
      <c r="F62" s="29" t="s">
        <v>14</v>
      </c>
      <c r="G62" s="283"/>
      <c r="H62" s="283"/>
      <c r="I62" s="283"/>
      <c r="J62" s="283"/>
      <c r="K62" s="283"/>
      <c r="L62" s="283"/>
      <c r="M62" s="283"/>
      <c r="N62" s="283"/>
      <c r="O62" s="254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Lw</v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Lw</v>
      </c>
      <c r="B64" s="100"/>
      <c r="C64" s="139" t="str">
        <f>C62</f>
        <v>Lw</v>
      </c>
      <c r="D64" s="141" t="str">
        <f>D56</f>
        <v>AsBo-veiligheidsbeoordelingsverslag (VBV)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Lw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/>
      </c>
      <c r="B66" s="100"/>
      <c r="C66" s="139"/>
      <c r="D66" s="141"/>
      <c r="E66" s="142"/>
      <c r="F66" s="29" t="s">
        <v>14</v>
      </c>
      <c r="G66" s="30"/>
      <c r="H66" s="30"/>
      <c r="I66" s="30"/>
      <c r="J66" s="30"/>
      <c r="K66" s="30"/>
      <c r="L66" s="30"/>
      <c r="M66" s="30"/>
      <c r="N66" s="30"/>
      <c r="O66" s="30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/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</v>
      </c>
      <c r="B68" s="100"/>
      <c r="C68" s="134" t="str">
        <f>'Dwarsdoorsnee locatie vs tarief'!$C$32</f>
        <v>Gn</v>
      </c>
      <c r="D68" s="145" t="str">
        <f>VLOOKUP(C68,'Dwarsdoorsnee locatie vs tarief'!$C$18:$D$57,2,0)</f>
        <v>Emplacement Groningen</v>
      </c>
      <c r="E68" s="146"/>
      <c r="F68" s="29" t="s">
        <v>14</v>
      </c>
      <c r="G68" s="30"/>
      <c r="H68" s="30"/>
      <c r="I68" s="30"/>
      <c r="J68" s="30"/>
      <c r="K68" s="30"/>
      <c r="L68" s="30"/>
      <c r="M68" s="30"/>
      <c r="N68" s="30"/>
      <c r="O68" s="30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</v>
      </c>
      <c r="B69" s="100"/>
      <c r="C69" s="135"/>
      <c r="D69" s="147"/>
      <c r="E69" s="148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>Gn</v>
      </c>
      <c r="B70" s="100"/>
      <c r="C70" s="139" t="str">
        <f>C68</f>
        <v>Gn</v>
      </c>
      <c r="D70" s="141" t="str">
        <f>D62</f>
        <v>AsBo-logboek</v>
      </c>
      <c r="E70" s="142"/>
      <c r="F70" s="29" t="s">
        <v>14</v>
      </c>
      <c r="G70" s="283"/>
      <c r="H70" s="283"/>
      <c r="I70" s="283"/>
      <c r="J70" s="283"/>
      <c r="K70" s="283"/>
      <c r="L70" s="283"/>
      <c r="M70" s="283"/>
      <c r="N70" s="283"/>
      <c r="O70" s="254"/>
      <c r="P70" s="33" t="str">
        <f t="shared" si="5"/>
        <v/>
      </c>
      <c r="Q70" s="34"/>
      <c r="R70" s="33" t="str">
        <f t="shared" si="1"/>
        <v/>
      </c>
      <c r="S70" s="11"/>
    </row>
    <row r="71" spans="1:19" ht="11.25" customHeight="1" x14ac:dyDescent="0.2">
      <c r="A71" s="99" t="str">
        <f>IF(C70="","",C70)</f>
        <v>Gn</v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1"/>
        <v/>
      </c>
      <c r="S71" s="11"/>
    </row>
    <row r="72" spans="1:19" ht="11.25" customHeight="1" x14ac:dyDescent="0.2">
      <c r="A72" s="98" t="str">
        <f>IF(C72="","",C72)</f>
        <v>Gn</v>
      </c>
      <c r="B72" s="100"/>
      <c r="C72" s="139" t="str">
        <f>C70</f>
        <v>Gn</v>
      </c>
      <c r="D72" s="141" t="str">
        <f>D64</f>
        <v>AsBo-veiligheidsbeoordelingsverslag (VBV)</v>
      </c>
      <c r="E72" s="142"/>
      <c r="F72" s="29" t="s">
        <v>14</v>
      </c>
      <c r="G72" s="283"/>
      <c r="H72" s="283"/>
      <c r="I72" s="283"/>
      <c r="J72" s="283"/>
      <c r="K72" s="283"/>
      <c r="L72" s="283"/>
      <c r="M72" s="283"/>
      <c r="N72" s="283"/>
      <c r="O72" s="254"/>
      <c r="P72" s="33" t="str">
        <f t="shared" si="5"/>
        <v/>
      </c>
      <c r="Q72" s="34"/>
      <c r="R72" s="33" t="str">
        <f t="shared" si="1"/>
        <v/>
      </c>
      <c r="S72" s="11"/>
    </row>
    <row r="73" spans="1:19" ht="11.25" customHeight="1" x14ac:dyDescent="0.2">
      <c r="A73" s="99" t="str">
        <f>IF(C72="","",C72)</f>
        <v>Gn</v>
      </c>
      <c r="B73" s="100"/>
      <c r="C73" s="140"/>
      <c r="D73" s="143"/>
      <c r="E73" s="144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1"/>
        <v/>
      </c>
      <c r="S73" s="11"/>
    </row>
    <row r="74" spans="1:19" ht="11.25" customHeight="1" x14ac:dyDescent="0.2">
      <c r="A74" s="98" t="str">
        <f>IF(C74="","",C74)</f>
        <v/>
      </c>
      <c r="B74" s="100"/>
      <c r="C74" s="139"/>
      <c r="D74" s="141"/>
      <c r="E74" s="142"/>
      <c r="F74" s="29" t="s">
        <v>14</v>
      </c>
      <c r="G74" s="30"/>
      <c r="H74" s="30"/>
      <c r="I74" s="30"/>
      <c r="J74" s="30"/>
      <c r="K74" s="30"/>
      <c r="L74" s="30"/>
      <c r="M74" s="30"/>
      <c r="N74" s="30"/>
      <c r="O74" s="30"/>
      <c r="P74" s="33" t="str">
        <f t="shared" si="5"/>
        <v/>
      </c>
      <c r="Q74" s="34"/>
      <c r="R74" s="33" t="str">
        <f t="shared" si="1"/>
        <v/>
      </c>
      <c r="S74" s="11"/>
    </row>
    <row r="75" spans="1:19" ht="11.25" customHeight="1" x14ac:dyDescent="0.2">
      <c r="A75" s="99" t="str">
        <f>IF(C74="","",C74)</f>
        <v/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1"/>
        <v/>
      </c>
      <c r="S75" s="11"/>
    </row>
    <row r="76" spans="1:19" ht="11.25" customHeight="1" x14ac:dyDescent="0.2">
      <c r="A76" s="39"/>
      <c r="B76" s="100"/>
      <c r="C76" s="117" t="s">
        <v>16</v>
      </c>
      <c r="D76" s="118"/>
      <c r="E76" s="119"/>
      <c r="F76" s="40"/>
      <c r="G76" s="24" t="str">
        <f t="shared" ref="G76:R76" si="6">IF(SUMIF($F$10:$F$75,"vast",G$10:G$75)=0,"",SUMIF($F$10:$F$75,"vast",G$10:G$75))</f>
        <v/>
      </c>
      <c r="H76" s="24" t="str">
        <f t="shared" si="6"/>
        <v/>
      </c>
      <c r="I76" s="24" t="str">
        <f t="shared" si="6"/>
        <v/>
      </c>
      <c r="J76" s="24" t="str">
        <f t="shared" si="6"/>
        <v/>
      </c>
      <c r="K76" s="24" t="str">
        <f t="shared" si="6"/>
        <v/>
      </c>
      <c r="L76" s="24" t="str">
        <f t="shared" si="6"/>
        <v/>
      </c>
      <c r="M76" s="24" t="str">
        <f t="shared" si="6"/>
        <v/>
      </c>
      <c r="N76" s="24" t="str">
        <f t="shared" si="6"/>
        <v/>
      </c>
      <c r="O76" s="24" t="str">
        <f t="shared" si="6"/>
        <v/>
      </c>
      <c r="P76" s="33" t="str">
        <f t="shared" si="6"/>
        <v/>
      </c>
      <c r="Q76" s="33" t="str">
        <f t="shared" si="6"/>
        <v/>
      </c>
      <c r="R76" s="33" t="str">
        <f t="shared" si="6"/>
        <v/>
      </c>
      <c r="S76" s="11"/>
    </row>
    <row r="77" spans="1:19" ht="11.25" customHeight="1" x14ac:dyDescent="0.2">
      <c r="A77" s="39"/>
      <c r="B77" s="100"/>
      <c r="C77" s="117" t="s">
        <v>17</v>
      </c>
      <c r="D77" s="118"/>
      <c r="E77" s="119"/>
      <c r="F77" s="40"/>
      <c r="G77" s="24" t="str">
        <f t="shared" ref="G77:R77" si="7">IF(SUMIF($F$10:$F$75,"regie",G$10:G$75)=0,"",SUMIF($F$10:$F$75,"regie",G$10:G$75))</f>
        <v/>
      </c>
      <c r="H77" s="24" t="str">
        <f t="shared" si="7"/>
        <v/>
      </c>
      <c r="I77" s="24" t="str">
        <f t="shared" si="7"/>
        <v/>
      </c>
      <c r="J77" s="24" t="str">
        <f t="shared" si="7"/>
        <v/>
      </c>
      <c r="K77" s="24" t="str">
        <f t="shared" si="7"/>
        <v/>
      </c>
      <c r="L77" s="24" t="str">
        <f t="shared" si="7"/>
        <v/>
      </c>
      <c r="M77" s="24" t="str">
        <f t="shared" si="7"/>
        <v/>
      </c>
      <c r="N77" s="24" t="str">
        <f t="shared" si="7"/>
        <v/>
      </c>
      <c r="O77" s="24" t="str">
        <f t="shared" si="7"/>
        <v/>
      </c>
      <c r="P77" s="33" t="str">
        <f t="shared" si="7"/>
        <v/>
      </c>
      <c r="Q77" s="33" t="str">
        <f t="shared" si="7"/>
        <v/>
      </c>
      <c r="R77" s="33" t="str">
        <f t="shared" si="7"/>
        <v/>
      </c>
      <c r="S77" s="11"/>
    </row>
    <row r="78" spans="1:19" ht="11.25" customHeight="1" x14ac:dyDescent="0.2">
      <c r="A78" s="38"/>
      <c r="B78" s="11"/>
      <c r="C78" s="17"/>
      <c r="D78" s="17"/>
      <c r="E78" s="38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1"/>
    </row>
    <row r="79" spans="1:19" ht="11.25" customHeight="1" x14ac:dyDescent="0.2">
      <c r="A79" s="38"/>
      <c r="B79" s="11"/>
      <c r="C79" s="17"/>
      <c r="D79" s="17"/>
      <c r="E79" s="38"/>
      <c r="F79" s="17"/>
      <c r="G79" s="17"/>
      <c r="H79" s="17"/>
      <c r="I79" s="17"/>
      <c r="J79" s="17"/>
      <c r="K79" s="17"/>
      <c r="L79" s="17"/>
      <c r="M79" s="8" t="s">
        <v>18</v>
      </c>
      <c r="N79" s="39"/>
      <c r="O79" s="39"/>
      <c r="P79" s="39"/>
      <c r="Q79" s="39"/>
      <c r="R79" s="40" t="str">
        <f>IF(SUM(G76:O76)=0,"",SUM(G76:O76))</f>
        <v/>
      </c>
      <c r="S79" s="11"/>
    </row>
    <row r="80" spans="1:19" ht="11.25" customHeight="1" x14ac:dyDescent="0.2">
      <c r="A80" s="38"/>
      <c r="B80" s="11"/>
      <c r="C80" s="17"/>
      <c r="D80" s="17"/>
      <c r="E80" s="38"/>
      <c r="F80" s="17"/>
      <c r="G80" s="17"/>
      <c r="H80" s="17"/>
      <c r="I80" s="17"/>
      <c r="J80" s="17"/>
      <c r="K80" s="17"/>
      <c r="L80" s="17"/>
      <c r="M80" s="8" t="s">
        <v>19</v>
      </c>
      <c r="N80" s="39"/>
      <c r="O80" s="39"/>
      <c r="P80" s="39"/>
      <c r="Q80" s="39"/>
      <c r="R80" s="40" t="str">
        <f>IF(SUM(G77:O77)=0,"",SUM(G77:O77))</f>
        <v/>
      </c>
      <c r="S80" s="11"/>
    </row>
    <row r="81" spans="1:19" ht="11.25" customHeight="1" x14ac:dyDescent="0.2">
      <c r="A81" s="38"/>
      <c r="B81" s="11"/>
      <c r="C81" s="17"/>
      <c r="D81" s="17"/>
      <c r="E81" s="3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1"/>
    </row>
    <row r="82" spans="1:19" ht="11.25" customHeight="1" x14ac:dyDescent="0.2">
      <c r="A82" s="38"/>
      <c r="B82" s="11"/>
      <c r="C82" s="17"/>
      <c r="D82" s="17"/>
      <c r="E82" s="38"/>
      <c r="F82" s="17"/>
      <c r="G82" s="17"/>
      <c r="H82" s="17"/>
      <c r="I82" s="17"/>
      <c r="J82" s="17"/>
      <c r="K82" s="17"/>
      <c r="L82" s="17"/>
      <c r="M82" s="8" t="s">
        <v>20</v>
      </c>
      <c r="N82" s="39"/>
      <c r="O82" s="39"/>
      <c r="P82" s="39"/>
      <c r="Q82" s="39"/>
      <c r="R82" s="41" t="str">
        <f>IF(R76="","",R76)</f>
        <v/>
      </c>
      <c r="S82" s="11"/>
    </row>
    <row r="83" spans="1:19" ht="11.25" customHeight="1" x14ac:dyDescent="0.2">
      <c r="A83" s="38"/>
      <c r="B83" s="11"/>
      <c r="C83" s="17"/>
      <c r="D83" s="17"/>
      <c r="E83" s="38"/>
      <c r="F83" s="17"/>
      <c r="G83" s="17"/>
      <c r="H83" s="17"/>
      <c r="I83" s="17"/>
      <c r="J83" s="17"/>
      <c r="K83" s="17"/>
      <c r="L83" s="17"/>
      <c r="M83" s="8" t="s">
        <v>21</v>
      </c>
      <c r="N83" s="39"/>
      <c r="O83" s="39"/>
      <c r="P83" s="39"/>
      <c r="Q83" s="39"/>
      <c r="R83" s="41" t="str">
        <f>IF(R77="","",R77)</f>
        <v/>
      </c>
      <c r="S83" s="11"/>
    </row>
    <row r="84" spans="1:19" ht="11.25" customHeight="1" x14ac:dyDescent="0.2">
      <c r="A84" s="38"/>
      <c r="B84" s="11"/>
      <c r="C84" s="17"/>
      <c r="D84" s="17"/>
      <c r="E84" s="38"/>
      <c r="F84" s="17"/>
      <c r="G84" s="17"/>
      <c r="H84" s="17"/>
      <c r="I84" s="17"/>
      <c r="J84" s="17"/>
      <c r="K84" s="17"/>
      <c r="L84" s="17"/>
      <c r="M84" s="9" t="s">
        <v>22</v>
      </c>
      <c r="N84" s="42"/>
      <c r="O84" s="42"/>
      <c r="P84" s="42"/>
      <c r="Q84" s="42"/>
      <c r="R84" s="43" t="str">
        <f>IF(SUM(R82:R83)=0,"",SUM(R82:R83))</f>
        <v/>
      </c>
      <c r="S84" s="11"/>
    </row>
    <row r="85" spans="1:19" ht="11.25" customHeight="1" x14ac:dyDescent="0.2">
      <c r="A85" s="38"/>
      <c r="B85" s="11"/>
      <c r="C85" s="17"/>
      <c r="D85" s="17"/>
      <c r="E85" s="38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1"/>
    </row>
    <row r="86" spans="1:19" ht="11.25" customHeight="1" x14ac:dyDescent="0.2">
      <c r="A86" s="73"/>
      <c r="C86" s="15"/>
      <c r="D86" s="15"/>
      <c r="E86" s="73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9" ht="11.25" customHeight="1" x14ac:dyDescent="0.2">
      <c r="A87" s="73"/>
      <c r="C87" s="15"/>
      <c r="D87" s="15"/>
      <c r="E87" s="73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9" ht="11.25" customHeight="1" x14ac:dyDescent="0.2">
      <c r="A88" s="73"/>
      <c r="C88" s="15"/>
      <c r="D88" s="15"/>
      <c r="E88" s="73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9" ht="11.25" customHeight="1" x14ac:dyDescent="0.2">
      <c r="A89" s="73"/>
      <c r="C89" s="15"/>
      <c r="D89" s="15"/>
      <c r="E89" s="73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9" ht="11.25" customHeight="1" x14ac:dyDescent="0.2">
      <c r="A90" s="73"/>
      <c r="C90" s="15"/>
      <c r="D90" s="15"/>
      <c r="E90" s="73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9" ht="15" customHeight="1" x14ac:dyDescent="0.2">
      <c r="A91" s="73"/>
      <c r="C91" s="15"/>
      <c r="D91" s="15"/>
      <c r="E91" s="73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9" ht="15" customHeight="1" x14ac:dyDescent="0.2">
      <c r="A92" s="73"/>
      <c r="C92" s="15"/>
      <c r="D92" s="15"/>
      <c r="E92" s="73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9" ht="15" customHeight="1" x14ac:dyDescent="0.2">
      <c r="A93" s="73"/>
      <c r="C93" s="15"/>
      <c r="D93" s="15"/>
      <c r="E93" s="73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9" ht="15" customHeight="1" x14ac:dyDescent="0.2">
      <c r="A94" s="73"/>
      <c r="C94" s="15"/>
      <c r="D94" s="15"/>
      <c r="E94" s="73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9" ht="15" customHeight="1" x14ac:dyDescent="0.2">
      <c r="A95" s="73"/>
      <c r="C95" s="15"/>
      <c r="D95" s="15"/>
      <c r="E95" s="73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9" ht="15" customHeight="1" x14ac:dyDescent="0.2">
      <c r="A96" s="73"/>
      <c r="C96" s="15"/>
      <c r="D96" s="15"/>
      <c r="E96" s="73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ht="11.25" customHeight="1" x14ac:dyDescent="0.2"/>
  </sheetData>
  <sheetProtection algorithmName="SHA-512" hashValue="VBg0PBdKjlK6eMGZGaFBRf/9dn4ewDCRUIPVKYWauGSCiTz4k/nPWgmEp7UQDxL6gkl4LaILPwzHoags/lzrkw==" saltValue="WTbR95tqlo/z+urMtregFw==" spinCount="100000" sheet="1" objects="1" scenarios="1"/>
  <mergeCells count="76">
    <mergeCell ref="C76:E76"/>
    <mergeCell ref="C77:E77"/>
    <mergeCell ref="C28:C29"/>
    <mergeCell ref="D28:E29"/>
    <mergeCell ref="C34:C35"/>
    <mergeCell ref="D34:E35"/>
    <mergeCell ref="D22:E23"/>
    <mergeCell ref="C24:C25"/>
    <mergeCell ref="D24:E25"/>
    <mergeCell ref="C26:C27"/>
    <mergeCell ref="D26:E27"/>
    <mergeCell ref="P7:R7"/>
    <mergeCell ref="P8:R8"/>
    <mergeCell ref="C30:C31"/>
    <mergeCell ref="D30:E31"/>
    <mergeCell ref="C32:C33"/>
    <mergeCell ref="D32:E33"/>
    <mergeCell ref="C10:C11"/>
    <mergeCell ref="D10:E11"/>
    <mergeCell ref="C12:C13"/>
    <mergeCell ref="D12:E13"/>
    <mergeCell ref="C14:C15"/>
    <mergeCell ref="D14:E15"/>
    <mergeCell ref="C18:C19"/>
    <mergeCell ref="D18:E19"/>
    <mergeCell ref="C20:C21"/>
    <mergeCell ref="D20:E21"/>
    <mergeCell ref="D3:E3"/>
    <mergeCell ref="D4:E4"/>
    <mergeCell ref="D6:E6"/>
    <mergeCell ref="C7:C9"/>
    <mergeCell ref="D7:E9"/>
    <mergeCell ref="C16:C17"/>
    <mergeCell ref="D16:E17"/>
    <mergeCell ref="D52:E53"/>
    <mergeCell ref="C42:C43"/>
    <mergeCell ref="D42:E43"/>
    <mergeCell ref="C44:C45"/>
    <mergeCell ref="D44:E45"/>
    <mergeCell ref="C46:C47"/>
    <mergeCell ref="D46:E47"/>
    <mergeCell ref="C36:C37"/>
    <mergeCell ref="D36:E37"/>
    <mergeCell ref="C38:C39"/>
    <mergeCell ref="D38:E39"/>
    <mergeCell ref="C40:C41"/>
    <mergeCell ref="D40:E41"/>
    <mergeCell ref="C22:C23"/>
    <mergeCell ref="C74:C75"/>
    <mergeCell ref="D74:E75"/>
    <mergeCell ref="C60:C61"/>
    <mergeCell ref="D60:E61"/>
    <mergeCell ref="C62:C63"/>
    <mergeCell ref="D62:E63"/>
    <mergeCell ref="C68:C69"/>
    <mergeCell ref="D68:E69"/>
    <mergeCell ref="C70:C71"/>
    <mergeCell ref="D70:E71"/>
    <mergeCell ref="C72:C73"/>
    <mergeCell ref="D72:E73"/>
    <mergeCell ref="C64:C65"/>
    <mergeCell ref="D64:E65"/>
    <mergeCell ref="C2:R2"/>
    <mergeCell ref="C66:C67"/>
    <mergeCell ref="D66:E67"/>
    <mergeCell ref="C54:C55"/>
    <mergeCell ref="D54:E55"/>
    <mergeCell ref="C56:C57"/>
    <mergeCell ref="D56:E57"/>
    <mergeCell ref="C58:C59"/>
    <mergeCell ref="D58:E59"/>
    <mergeCell ref="C48:C49"/>
    <mergeCell ref="D48:E49"/>
    <mergeCell ref="C50:C51"/>
    <mergeCell ref="D50:E51"/>
    <mergeCell ref="C52:C53"/>
  </mergeCells>
  <pageMargins left="0.7" right="0.7" top="0.75" bottom="0.75" header="0.3" footer="0.3"/>
  <pageSetup paperSize="9" scale="48" orientation="portrait" verticalDpi="120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S97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WP7</v>
      </c>
      <c r="E5" s="50" t="s">
        <v>64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75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94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96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/>
      </c>
      <c r="B18" s="100"/>
      <c r="C18" s="139"/>
      <c r="D18" s="141"/>
      <c r="E18" s="142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/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4" t="str">
        <f>'Dwarsdoorsnee locatie vs tarief'!$C$20</f>
        <v>Lw-Stv</v>
      </c>
      <c r="D20" s="145" t="str">
        <f>VLOOKUP(C20,'Dwarsdoorsnee locatie vs tarief'!$C$18:$D$57,2,0)</f>
        <v>Baanvak Leeuwarden - Stavoren</v>
      </c>
      <c r="E20" s="146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31" si="2">IF(SUMPRODUCT($G$9:$O$9,G20:O20)=0,"",SUMPRODUCT($G$9:$O$9,G20:O20))</f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35"/>
      <c r="D21" s="147"/>
      <c r="E21" s="148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9" t="str">
        <f>C20</f>
        <v>Lw-Stv</v>
      </c>
      <c r="D22" s="141" t="str">
        <f>D14</f>
        <v>AsBo-logboek</v>
      </c>
      <c r="E22" s="142"/>
      <c r="F22" s="29" t="s">
        <v>14</v>
      </c>
      <c r="G22" s="283"/>
      <c r="H22" s="283"/>
      <c r="I22" s="283"/>
      <c r="J22" s="283"/>
      <c r="K22" s="283"/>
      <c r="L22" s="283"/>
      <c r="M22" s="283"/>
      <c r="N22" s="283"/>
      <c r="O22" s="254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D16</f>
        <v>Een update op het eerdere AsBo-veiligheidsbeoordelingsverslag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/>
      </c>
      <c r="B26" s="100"/>
      <c r="C26" s="139"/>
      <c r="D26" s="141"/>
      <c r="E26" s="142"/>
      <c r="F26" s="29" t="s">
        <v>14</v>
      </c>
      <c r="G26" s="30"/>
      <c r="H26" s="30"/>
      <c r="I26" s="30"/>
      <c r="J26" s="30"/>
      <c r="K26" s="30"/>
      <c r="L26" s="30"/>
      <c r="M26" s="30"/>
      <c r="N26" s="30"/>
      <c r="O26" s="30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/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Lw-Gn</v>
      </c>
      <c r="B28" s="100"/>
      <c r="C28" s="134" t="str">
        <f>'Dwarsdoorsnee locatie vs tarief'!$C$22</f>
        <v>Lw-Gn</v>
      </c>
      <c r="D28" s="145" t="str">
        <f>VLOOKUP(C28,'Dwarsdoorsnee locatie vs tarief'!$C$18:$D$57,2,0)</f>
        <v>Baanvak Leeuwarden - Groningen</v>
      </c>
      <c r="E28" s="146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Lw-Gn</v>
      </c>
      <c r="B29" s="100"/>
      <c r="C29" s="135"/>
      <c r="D29" s="147"/>
      <c r="E29" s="148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>Lw-Gn</v>
      </c>
      <c r="B30" s="100"/>
      <c r="C30" s="139" t="str">
        <f>C28</f>
        <v>Lw-Gn</v>
      </c>
      <c r="D30" s="141" t="str">
        <f>D22</f>
        <v>AsBo-logboek</v>
      </c>
      <c r="E30" s="142"/>
      <c r="F30" s="29" t="s">
        <v>14</v>
      </c>
      <c r="G30" s="283"/>
      <c r="H30" s="283"/>
      <c r="I30" s="283"/>
      <c r="J30" s="283"/>
      <c r="K30" s="283"/>
      <c r="L30" s="283"/>
      <c r="M30" s="283"/>
      <c r="N30" s="283"/>
      <c r="O30" s="254"/>
      <c r="P30" s="33" t="str">
        <f t="shared" si="2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>Lw-Gn</v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9" t="str">
        <f>C30</f>
        <v>Lw-Gn</v>
      </c>
      <c r="D32" s="141" t="str">
        <f>D24</f>
        <v>Een update op het eerdere AsBo-veiligheidsbeoordelingsverslag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Gn-Rd</v>
      </c>
      <c r="B36" s="100"/>
      <c r="C36" s="134" t="str">
        <f>'Dwarsdoorsnee locatie vs tarief'!$C$24</f>
        <v>Gn-Rd</v>
      </c>
      <c r="D36" s="145" t="str">
        <f>VLOOKUP(C36,'Dwarsdoorsnee locatie vs tarief'!$C$18:$D$57,2,0)</f>
        <v>Baanvak Groningen - Roodeschool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Gn-Rd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Gn-Rd</v>
      </c>
      <c r="B38" s="100"/>
      <c r="C38" s="139" t="str">
        <f>C36</f>
        <v>Gn-Rd</v>
      </c>
      <c r="D38" s="141" t="str">
        <f>D30</f>
        <v>AsBo-logboek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Gn-Rd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>Gn-Rd</v>
      </c>
      <c r="B40" s="100"/>
      <c r="C40" s="139" t="str">
        <f>C38</f>
        <v>Gn-Rd</v>
      </c>
      <c r="D40" s="141" t="str">
        <f>D32</f>
        <v>Een update op het eerdere AsBo-veiligheidsbeoordelingsverslag</v>
      </c>
      <c r="E40" s="142"/>
      <c r="F40" s="29" t="s">
        <v>14</v>
      </c>
      <c r="G40" s="283"/>
      <c r="H40" s="283"/>
      <c r="I40" s="283"/>
      <c r="J40" s="283"/>
      <c r="K40" s="283"/>
      <c r="L40" s="283"/>
      <c r="M40" s="283"/>
      <c r="N40" s="283"/>
      <c r="O40" s="254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>Gn-Rd</v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/>
      </c>
      <c r="B42" s="100"/>
      <c r="C42" s="139"/>
      <c r="D42" s="141"/>
      <c r="E42" s="142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/>
      </c>
      <c r="B43" s="100"/>
      <c r="C43" s="140"/>
      <c r="D43" s="143"/>
      <c r="E43" s="144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Gn-Dz</v>
      </c>
      <c r="B44" s="100"/>
      <c r="C44" s="134" t="str">
        <f>'Dwarsdoorsnee locatie vs tarief'!$C$26</f>
        <v>Gn-Dz</v>
      </c>
      <c r="D44" s="145" t="str">
        <f>VLOOKUP(C44,'Dwarsdoorsnee locatie vs tarief'!$C$18:$D$57,2,0)</f>
        <v>Baanvak Groningen - Delfzijl</v>
      </c>
      <c r="E44" s="146"/>
      <c r="F44" s="29" t="s">
        <v>14</v>
      </c>
      <c r="G44" s="30"/>
      <c r="H44" s="30"/>
      <c r="I44" s="30"/>
      <c r="J44" s="30"/>
      <c r="K44" s="30"/>
      <c r="L44" s="30"/>
      <c r="M44" s="30"/>
      <c r="N44" s="30"/>
      <c r="O44" s="30"/>
      <c r="P44" s="33" t="str">
        <f t="shared" ref="P44:P75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Gn-Dz</v>
      </c>
      <c r="B45" s="100"/>
      <c r="C45" s="135"/>
      <c r="D45" s="147"/>
      <c r="E45" s="148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Gn-Dz</v>
      </c>
      <c r="B46" s="100"/>
      <c r="C46" s="139" t="str">
        <f>C44</f>
        <v>Gn-Dz</v>
      </c>
      <c r="D46" s="141" t="str">
        <f>D38</f>
        <v>AsBo-logboek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Gn-Dz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Gn-Dz</v>
      </c>
      <c r="B48" s="100"/>
      <c r="C48" s="139" t="str">
        <f>C46</f>
        <v>Gn-Dz</v>
      </c>
      <c r="D48" s="141" t="str">
        <f>D40</f>
        <v>Een update op het eerdere AsBo-veiligheidsbeoordelingsverslag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Gn-Dz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GN-Nsch Vdm</v>
      </c>
      <c r="B52" s="100"/>
      <c r="C52" s="134" t="str">
        <f>'Dwarsdoorsnee locatie vs tarief'!$C$28</f>
        <v>GN-Nsch Vdm</v>
      </c>
      <c r="D52" s="145" t="str">
        <f>VLOOKUP(C52,'Dwarsdoorsnee locatie vs tarief'!$C$18:$D$57,2,0)</f>
        <v>Baanvak Groningen - Nieuweschans Veendam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GN-Nsch Vdm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GN-Nsch Vdm</v>
      </c>
      <c r="B54" s="100"/>
      <c r="C54" s="139" t="str">
        <f>C52</f>
        <v>GN-Nsch Vdm</v>
      </c>
      <c r="D54" s="141" t="str">
        <f>D46</f>
        <v>AsBo-logboek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GN-Nsch Vdm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GN-Nsch Vdm</v>
      </c>
      <c r="B56" s="100"/>
      <c r="C56" s="139" t="str">
        <f>C54</f>
        <v>GN-Nsch Vdm</v>
      </c>
      <c r="D56" s="141" t="str">
        <f>D48</f>
        <v>Een update op het eerdere AsBo-veiligheidsbeoordelingsverslag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GN-Nsch Vdm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>Lw</v>
      </c>
      <c r="B60" s="100"/>
      <c r="C60" s="134" t="str">
        <f>'Dwarsdoorsnee locatie vs tarief'!$C$30</f>
        <v>Lw</v>
      </c>
      <c r="D60" s="145" t="str">
        <f>VLOOKUP(C60,'Dwarsdoorsnee locatie vs tarief'!$C$18:$D$57,2,0)</f>
        <v>Emplacement Leeuwarden</v>
      </c>
      <c r="E60" s="146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>Lw</v>
      </c>
      <c r="B61" s="100"/>
      <c r="C61" s="135"/>
      <c r="D61" s="147"/>
      <c r="E61" s="148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Lw</v>
      </c>
      <c r="B62" s="100"/>
      <c r="C62" s="139" t="str">
        <f>C60</f>
        <v>Lw</v>
      </c>
      <c r="D62" s="141" t="str">
        <f>D54</f>
        <v>AsBo-logboek</v>
      </c>
      <c r="E62" s="142"/>
      <c r="F62" s="29" t="s">
        <v>14</v>
      </c>
      <c r="G62" s="283"/>
      <c r="H62" s="283"/>
      <c r="I62" s="283"/>
      <c r="J62" s="283"/>
      <c r="K62" s="283"/>
      <c r="L62" s="283"/>
      <c r="M62" s="283"/>
      <c r="N62" s="283"/>
      <c r="O62" s="254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Lw</v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Lw</v>
      </c>
      <c r="B64" s="100"/>
      <c r="C64" s="139" t="str">
        <f>C62</f>
        <v>Lw</v>
      </c>
      <c r="D64" s="141" t="str">
        <f>D56</f>
        <v>Een update op het eerdere AsBo-veiligheidsbeoordelingsverslag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Lw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/>
      </c>
      <c r="B66" s="100"/>
      <c r="C66" s="139"/>
      <c r="D66" s="141"/>
      <c r="E66" s="142"/>
      <c r="F66" s="29" t="s">
        <v>14</v>
      </c>
      <c r="G66" s="30"/>
      <c r="H66" s="30"/>
      <c r="I66" s="30"/>
      <c r="J66" s="30"/>
      <c r="K66" s="30"/>
      <c r="L66" s="30"/>
      <c r="M66" s="30"/>
      <c r="N66" s="30"/>
      <c r="O66" s="30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/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</v>
      </c>
      <c r="B68" s="100"/>
      <c r="C68" s="134" t="str">
        <f>'Dwarsdoorsnee locatie vs tarief'!$C$32</f>
        <v>Gn</v>
      </c>
      <c r="D68" s="145" t="str">
        <f>VLOOKUP(C68,'Dwarsdoorsnee locatie vs tarief'!$C$18:$D$57,2,0)</f>
        <v>Emplacement Groningen</v>
      </c>
      <c r="E68" s="146"/>
      <c r="F68" s="29" t="s">
        <v>14</v>
      </c>
      <c r="G68" s="30"/>
      <c r="H68" s="30"/>
      <c r="I68" s="30"/>
      <c r="J68" s="30"/>
      <c r="K68" s="30"/>
      <c r="L68" s="30"/>
      <c r="M68" s="30"/>
      <c r="N68" s="30"/>
      <c r="O68" s="30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</v>
      </c>
      <c r="B69" s="100"/>
      <c r="C69" s="135"/>
      <c r="D69" s="147"/>
      <c r="E69" s="148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>Gn</v>
      </c>
      <c r="B70" s="100"/>
      <c r="C70" s="139" t="str">
        <f>C68</f>
        <v>Gn</v>
      </c>
      <c r="D70" s="141" t="str">
        <f>D62</f>
        <v>AsBo-logboek</v>
      </c>
      <c r="E70" s="142"/>
      <c r="F70" s="29" t="s">
        <v>14</v>
      </c>
      <c r="G70" s="283"/>
      <c r="H70" s="283"/>
      <c r="I70" s="283"/>
      <c r="J70" s="283"/>
      <c r="K70" s="283"/>
      <c r="L70" s="283"/>
      <c r="M70" s="283"/>
      <c r="N70" s="283"/>
      <c r="O70" s="254"/>
      <c r="P70" s="33" t="str">
        <f t="shared" si="5"/>
        <v/>
      </c>
      <c r="Q70" s="34"/>
      <c r="R70" s="33" t="str">
        <f t="shared" si="1"/>
        <v/>
      </c>
      <c r="S70" s="11"/>
    </row>
    <row r="71" spans="1:19" ht="11.25" customHeight="1" x14ac:dyDescent="0.2">
      <c r="A71" s="99" t="str">
        <f>IF(C70="","",C70)</f>
        <v>Gn</v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1"/>
        <v/>
      </c>
      <c r="S71" s="11"/>
    </row>
    <row r="72" spans="1:19" ht="11.25" customHeight="1" x14ac:dyDescent="0.2">
      <c r="A72" s="98" t="str">
        <f>IF(C72="","",C72)</f>
        <v>Gn</v>
      </c>
      <c r="B72" s="100"/>
      <c r="C72" s="139" t="str">
        <f>C70</f>
        <v>Gn</v>
      </c>
      <c r="D72" s="141" t="str">
        <f>D64</f>
        <v>Een update op het eerdere AsBo-veiligheidsbeoordelingsverslag</v>
      </c>
      <c r="E72" s="142"/>
      <c r="F72" s="29" t="s">
        <v>14</v>
      </c>
      <c r="G72" s="283"/>
      <c r="H72" s="283"/>
      <c r="I72" s="283"/>
      <c r="J72" s="283"/>
      <c r="K72" s="283"/>
      <c r="L72" s="283"/>
      <c r="M72" s="283"/>
      <c r="N72" s="283"/>
      <c r="O72" s="254"/>
      <c r="P72" s="33" t="str">
        <f t="shared" si="5"/>
        <v/>
      </c>
      <c r="Q72" s="34"/>
      <c r="R72" s="33" t="str">
        <f t="shared" si="1"/>
        <v/>
      </c>
      <c r="S72" s="11"/>
    </row>
    <row r="73" spans="1:19" ht="11.25" customHeight="1" x14ac:dyDescent="0.2">
      <c r="A73" s="99" t="str">
        <f>IF(C72="","",C72)</f>
        <v>Gn</v>
      </c>
      <c r="B73" s="100"/>
      <c r="C73" s="140"/>
      <c r="D73" s="143"/>
      <c r="E73" s="144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1"/>
        <v/>
      </c>
      <c r="S73" s="11"/>
    </row>
    <row r="74" spans="1:19" ht="11.25" customHeight="1" x14ac:dyDescent="0.2">
      <c r="A74" s="98" t="str">
        <f>IF(C74="","",C74)</f>
        <v/>
      </c>
      <c r="B74" s="100"/>
      <c r="C74" s="139"/>
      <c r="D74" s="141"/>
      <c r="E74" s="142"/>
      <c r="F74" s="29" t="s">
        <v>14</v>
      </c>
      <c r="G74" s="30"/>
      <c r="H74" s="30"/>
      <c r="I74" s="30"/>
      <c r="J74" s="30"/>
      <c r="K74" s="30"/>
      <c r="L74" s="30"/>
      <c r="M74" s="30"/>
      <c r="N74" s="30"/>
      <c r="O74" s="30"/>
      <c r="P74" s="33" t="str">
        <f t="shared" si="5"/>
        <v/>
      </c>
      <c r="Q74" s="34"/>
      <c r="R74" s="33" t="str">
        <f t="shared" si="1"/>
        <v/>
      </c>
      <c r="S74" s="11"/>
    </row>
    <row r="75" spans="1:19" ht="11.25" customHeight="1" x14ac:dyDescent="0.2">
      <c r="A75" s="99" t="str">
        <f>IF(C74="","",C74)</f>
        <v/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1"/>
        <v/>
      </c>
      <c r="S75" s="11"/>
    </row>
    <row r="76" spans="1:19" ht="11.25" customHeight="1" x14ac:dyDescent="0.2">
      <c r="A76" s="39"/>
      <c r="B76" s="100"/>
      <c r="C76" s="117" t="s">
        <v>16</v>
      </c>
      <c r="D76" s="118"/>
      <c r="E76" s="119"/>
      <c r="F76" s="40"/>
      <c r="G76" s="24" t="str">
        <f t="shared" ref="G76:R76" si="6">IF(SUMIF($F$10:$F$75,"vast",G$10:G$75)=0,"",SUMIF($F$10:$F$75,"vast",G$10:G$75))</f>
        <v/>
      </c>
      <c r="H76" s="24" t="str">
        <f t="shared" si="6"/>
        <v/>
      </c>
      <c r="I76" s="24" t="str">
        <f t="shared" si="6"/>
        <v/>
      </c>
      <c r="J76" s="24" t="str">
        <f t="shared" si="6"/>
        <v/>
      </c>
      <c r="K76" s="24" t="str">
        <f t="shared" si="6"/>
        <v/>
      </c>
      <c r="L76" s="24" t="str">
        <f t="shared" si="6"/>
        <v/>
      </c>
      <c r="M76" s="24" t="str">
        <f t="shared" si="6"/>
        <v/>
      </c>
      <c r="N76" s="24" t="str">
        <f t="shared" si="6"/>
        <v/>
      </c>
      <c r="O76" s="24" t="str">
        <f t="shared" si="6"/>
        <v/>
      </c>
      <c r="P76" s="33" t="str">
        <f t="shared" si="6"/>
        <v/>
      </c>
      <c r="Q76" s="33" t="str">
        <f t="shared" si="6"/>
        <v/>
      </c>
      <c r="R76" s="33" t="str">
        <f t="shared" si="6"/>
        <v/>
      </c>
      <c r="S76" s="11"/>
    </row>
    <row r="77" spans="1:19" ht="11.25" customHeight="1" x14ac:dyDescent="0.2">
      <c r="A77" s="39"/>
      <c r="B77" s="100"/>
      <c r="C77" s="117" t="s">
        <v>17</v>
      </c>
      <c r="D77" s="118"/>
      <c r="E77" s="119"/>
      <c r="F77" s="40"/>
      <c r="G77" s="24" t="str">
        <f t="shared" ref="G77:R77" si="7">IF(SUMIF($F$10:$F$75,"regie",G$10:G$75)=0,"",SUMIF($F$10:$F$75,"regie",G$10:G$75))</f>
        <v/>
      </c>
      <c r="H77" s="24" t="str">
        <f t="shared" si="7"/>
        <v/>
      </c>
      <c r="I77" s="24" t="str">
        <f t="shared" si="7"/>
        <v/>
      </c>
      <c r="J77" s="24" t="str">
        <f t="shared" si="7"/>
        <v/>
      </c>
      <c r="K77" s="24" t="str">
        <f t="shared" si="7"/>
        <v/>
      </c>
      <c r="L77" s="24" t="str">
        <f t="shared" si="7"/>
        <v/>
      </c>
      <c r="M77" s="24" t="str">
        <f t="shared" si="7"/>
        <v/>
      </c>
      <c r="N77" s="24" t="str">
        <f t="shared" si="7"/>
        <v/>
      </c>
      <c r="O77" s="24" t="str">
        <f t="shared" si="7"/>
        <v/>
      </c>
      <c r="P77" s="33" t="str">
        <f t="shared" si="7"/>
        <v/>
      </c>
      <c r="Q77" s="33" t="str">
        <f t="shared" si="7"/>
        <v/>
      </c>
      <c r="R77" s="33" t="str">
        <f t="shared" si="7"/>
        <v/>
      </c>
      <c r="S77" s="11"/>
    </row>
    <row r="78" spans="1:19" ht="11.25" customHeight="1" x14ac:dyDescent="0.2">
      <c r="A78" s="38"/>
      <c r="B78" s="11"/>
      <c r="C78" s="17"/>
      <c r="D78" s="17"/>
      <c r="E78" s="38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1"/>
    </row>
    <row r="79" spans="1:19" ht="11.25" customHeight="1" x14ac:dyDescent="0.2">
      <c r="A79" s="38"/>
      <c r="B79" s="11"/>
      <c r="C79" s="17"/>
      <c r="D79" s="17"/>
      <c r="E79" s="38"/>
      <c r="F79" s="17"/>
      <c r="G79" s="17"/>
      <c r="H79" s="17"/>
      <c r="I79" s="17"/>
      <c r="J79" s="17"/>
      <c r="K79" s="17"/>
      <c r="L79" s="17"/>
      <c r="M79" s="8" t="s">
        <v>18</v>
      </c>
      <c r="N79" s="39"/>
      <c r="O79" s="39"/>
      <c r="P79" s="39"/>
      <c r="Q79" s="39"/>
      <c r="R79" s="40" t="str">
        <f>IF(SUM(G76:O76)=0,"",SUM(G76:O76))</f>
        <v/>
      </c>
      <c r="S79" s="11"/>
    </row>
    <row r="80" spans="1:19" ht="11.25" customHeight="1" x14ac:dyDescent="0.2">
      <c r="A80" s="38"/>
      <c r="B80" s="11"/>
      <c r="C80" s="17"/>
      <c r="D80" s="17"/>
      <c r="E80" s="38"/>
      <c r="F80" s="17"/>
      <c r="G80" s="17"/>
      <c r="H80" s="17"/>
      <c r="I80" s="17"/>
      <c r="J80" s="17"/>
      <c r="K80" s="17"/>
      <c r="L80" s="17"/>
      <c r="M80" s="8" t="s">
        <v>19</v>
      </c>
      <c r="N80" s="39"/>
      <c r="O80" s="39"/>
      <c r="P80" s="39"/>
      <c r="Q80" s="39"/>
      <c r="R80" s="40" t="str">
        <f>IF(SUM(G77:O77)=0,"",SUM(G77:O77))</f>
        <v/>
      </c>
      <c r="S80" s="11"/>
    </row>
    <row r="81" spans="1:19" ht="11.25" customHeight="1" x14ac:dyDescent="0.2">
      <c r="A81" s="38"/>
      <c r="B81" s="11"/>
      <c r="C81" s="17"/>
      <c r="D81" s="17"/>
      <c r="E81" s="3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1"/>
    </row>
    <row r="82" spans="1:19" ht="11.25" customHeight="1" x14ac:dyDescent="0.2">
      <c r="A82" s="38"/>
      <c r="B82" s="11"/>
      <c r="C82" s="17"/>
      <c r="D82" s="17"/>
      <c r="E82" s="38"/>
      <c r="F82" s="17"/>
      <c r="G82" s="17"/>
      <c r="H82" s="17"/>
      <c r="I82" s="17"/>
      <c r="J82" s="17"/>
      <c r="K82" s="17"/>
      <c r="L82" s="17"/>
      <c r="M82" s="8" t="s">
        <v>20</v>
      </c>
      <c r="N82" s="39"/>
      <c r="O82" s="39"/>
      <c r="P82" s="39"/>
      <c r="Q82" s="39"/>
      <c r="R82" s="41" t="str">
        <f>IF(R76="","",R76)</f>
        <v/>
      </c>
      <c r="S82" s="11"/>
    </row>
    <row r="83" spans="1:19" ht="11.25" customHeight="1" x14ac:dyDescent="0.2">
      <c r="A83" s="38"/>
      <c r="B83" s="11"/>
      <c r="C83" s="17"/>
      <c r="D83" s="17"/>
      <c r="E83" s="38"/>
      <c r="F83" s="17"/>
      <c r="G83" s="17"/>
      <c r="H83" s="17"/>
      <c r="I83" s="17"/>
      <c r="J83" s="17"/>
      <c r="K83" s="17"/>
      <c r="L83" s="17"/>
      <c r="M83" s="8" t="s">
        <v>21</v>
      </c>
      <c r="N83" s="39"/>
      <c r="O83" s="39"/>
      <c r="P83" s="39"/>
      <c r="Q83" s="39"/>
      <c r="R83" s="41" t="str">
        <f>IF(R77="","",R77)</f>
        <v/>
      </c>
      <c r="S83" s="11"/>
    </row>
    <row r="84" spans="1:19" ht="11.25" customHeight="1" x14ac:dyDescent="0.2">
      <c r="A84" s="38"/>
      <c r="B84" s="11"/>
      <c r="C84" s="17"/>
      <c r="D84" s="17"/>
      <c r="E84" s="38"/>
      <c r="F84" s="17"/>
      <c r="G84" s="17"/>
      <c r="H84" s="17"/>
      <c r="I84" s="17"/>
      <c r="J84" s="17"/>
      <c r="K84" s="17"/>
      <c r="L84" s="17"/>
      <c r="M84" s="9" t="s">
        <v>22</v>
      </c>
      <c r="N84" s="42"/>
      <c r="O84" s="42"/>
      <c r="P84" s="42"/>
      <c r="Q84" s="42"/>
      <c r="R84" s="43" t="str">
        <f>IF(SUM(R82:R83)=0,"",SUM(R82:R83))</f>
        <v/>
      </c>
      <c r="S84" s="11"/>
    </row>
    <row r="85" spans="1:19" ht="11.25" customHeight="1" x14ac:dyDescent="0.2">
      <c r="A85" s="38"/>
      <c r="B85" s="11"/>
      <c r="C85" s="17"/>
      <c r="D85" s="17"/>
      <c r="E85" s="38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1"/>
    </row>
    <row r="86" spans="1:19" ht="11.25" customHeight="1" x14ac:dyDescent="0.2">
      <c r="A86" s="73"/>
      <c r="C86" s="15"/>
      <c r="D86" s="15"/>
      <c r="E86" s="73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9" ht="11.25" customHeight="1" x14ac:dyDescent="0.2">
      <c r="A87" s="73"/>
      <c r="C87" s="15"/>
      <c r="D87" s="15"/>
      <c r="E87" s="73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9" ht="11.25" customHeight="1" x14ac:dyDescent="0.2">
      <c r="A88" s="73"/>
      <c r="C88" s="15"/>
      <c r="D88" s="15"/>
      <c r="E88" s="73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9" ht="11.25" customHeight="1" x14ac:dyDescent="0.2">
      <c r="A89" s="73"/>
      <c r="C89" s="15"/>
      <c r="D89" s="15"/>
      <c r="E89" s="73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9" ht="11.25" customHeight="1" x14ac:dyDescent="0.2">
      <c r="A90" s="73"/>
      <c r="C90" s="15"/>
      <c r="D90" s="15"/>
      <c r="E90" s="73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9" ht="15" customHeight="1" x14ac:dyDescent="0.2">
      <c r="A91" s="73"/>
      <c r="C91" s="15"/>
      <c r="D91" s="15"/>
      <c r="E91" s="73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9" ht="15" customHeight="1" x14ac:dyDescent="0.2">
      <c r="A92" s="73"/>
      <c r="C92" s="15"/>
      <c r="D92" s="15"/>
      <c r="E92" s="73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9" ht="15" customHeight="1" x14ac:dyDescent="0.2">
      <c r="A93" s="73"/>
      <c r="C93" s="15"/>
      <c r="D93" s="15"/>
      <c r="E93" s="73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9" ht="15" customHeight="1" x14ac:dyDescent="0.2">
      <c r="A94" s="73"/>
      <c r="C94" s="15"/>
      <c r="D94" s="15"/>
      <c r="E94" s="73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9" ht="15" customHeight="1" x14ac:dyDescent="0.2">
      <c r="A95" s="73"/>
      <c r="C95" s="15"/>
      <c r="D95" s="15"/>
      <c r="E95" s="73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9" ht="15" customHeight="1" x14ac:dyDescent="0.2">
      <c r="A96" s="73"/>
      <c r="C96" s="15"/>
      <c r="D96" s="15"/>
      <c r="E96" s="73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ht="11.25" customHeight="1" x14ac:dyDescent="0.2"/>
  </sheetData>
  <sheetProtection algorithmName="SHA-512" hashValue="UxxlxWQrE63cfF3MlAkJmigtyxFfECDu8CN7f0kF/Thy75LqgzL5s95pqmIKlT8evxlQRcsKj6W1VUeRMPdUWA==" saltValue="2xe1aaxIkyrXhmP+lWLjDA==" spinCount="100000" sheet="1" objects="1" scenarios="1"/>
  <mergeCells count="76">
    <mergeCell ref="C76:E76"/>
    <mergeCell ref="C77:E77"/>
    <mergeCell ref="P7:R7"/>
    <mergeCell ref="P8:R8"/>
    <mergeCell ref="C42:C43"/>
    <mergeCell ref="D42:E43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10:C11"/>
    <mergeCell ref="D10:E11"/>
    <mergeCell ref="D3:E3"/>
    <mergeCell ref="D4:E4"/>
    <mergeCell ref="D6:E6"/>
    <mergeCell ref="C7:C9"/>
    <mergeCell ref="D7:E9"/>
    <mergeCell ref="D40:E41"/>
    <mergeCell ref="C12:C13"/>
    <mergeCell ref="D12:E13"/>
    <mergeCell ref="C14:C15"/>
    <mergeCell ref="D14:E15"/>
    <mergeCell ref="C16:C17"/>
    <mergeCell ref="D16:E17"/>
    <mergeCell ref="D52:E53"/>
    <mergeCell ref="C18:C19"/>
    <mergeCell ref="D18:E19"/>
    <mergeCell ref="C44:C45"/>
    <mergeCell ref="D44:E45"/>
    <mergeCell ref="C46:C47"/>
    <mergeCell ref="D46:E47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C74:C75"/>
    <mergeCell ref="D74:E75"/>
    <mergeCell ref="C60:C61"/>
    <mergeCell ref="D60:E61"/>
    <mergeCell ref="C62:C63"/>
    <mergeCell ref="D62:E63"/>
    <mergeCell ref="C68:C69"/>
    <mergeCell ref="D68:E69"/>
    <mergeCell ref="C70:C71"/>
    <mergeCell ref="D70:E71"/>
    <mergeCell ref="C72:C73"/>
    <mergeCell ref="D72:E73"/>
    <mergeCell ref="C64:C65"/>
    <mergeCell ref="D64:E65"/>
    <mergeCell ref="C2:R2"/>
    <mergeCell ref="C66:C67"/>
    <mergeCell ref="D66:E67"/>
    <mergeCell ref="C54:C55"/>
    <mergeCell ref="D54:E55"/>
    <mergeCell ref="C56:C57"/>
    <mergeCell ref="D56:E57"/>
    <mergeCell ref="C58:C59"/>
    <mergeCell ref="D58:E59"/>
    <mergeCell ref="C48:C49"/>
    <mergeCell ref="D48:E49"/>
    <mergeCell ref="C50:C51"/>
    <mergeCell ref="D50:E51"/>
    <mergeCell ref="C52:C53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S11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WP8</v>
      </c>
      <c r="E5" s="50" t="s">
        <v>65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9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97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98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Lw-Hlgh</v>
      </c>
      <c r="B18" s="100"/>
      <c r="C18" s="139" t="str">
        <f>C16</f>
        <v>Lw-Hlgh</v>
      </c>
      <c r="D18" s="141" t="s">
        <v>99</v>
      </c>
      <c r="E18" s="142"/>
      <c r="F18" s="29" t="s">
        <v>14</v>
      </c>
      <c r="G18" s="283"/>
      <c r="H18" s="283"/>
      <c r="I18" s="283"/>
      <c r="J18" s="283"/>
      <c r="K18" s="283"/>
      <c r="L18" s="283"/>
      <c r="M18" s="283"/>
      <c r="N18" s="283"/>
      <c r="O18" s="254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Lw-Hlgh</v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/>
      </c>
      <c r="B20" s="100"/>
      <c r="C20" s="139"/>
      <c r="D20" s="141"/>
      <c r="E20" s="142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31" si="2">IF(SUMPRODUCT($G$9:$O$9,G20:O20)=0,"",SUMPRODUCT($G$9:$O$9,G20:O20))</f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/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4" t="str">
        <f>'Dwarsdoorsnee locatie vs tarief'!$C$20</f>
        <v>Lw-Stv</v>
      </c>
      <c r="D22" s="145" t="str">
        <f>VLOOKUP(C22,'Dwarsdoorsnee locatie vs tarief'!$C$18:$D$57,2,0)</f>
        <v>Baanvak Leeuwarden - Stavoren</v>
      </c>
      <c r="E22" s="146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35"/>
      <c r="D23" s="147"/>
      <c r="E23" s="148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D14</f>
        <v>NoBo-log (AR) per TSI met bevindingen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>Lw-Stv</v>
      </c>
      <c r="B26" s="100"/>
      <c r="C26" s="139" t="str">
        <f>C24</f>
        <v>Lw-Stv</v>
      </c>
      <c r="D26" s="141" t="str">
        <f>D16</f>
        <v>TussentijdseKeuringsVerklaring (ISV)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>Lw-Stv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Lw-Stv</v>
      </c>
      <c r="B28" s="100"/>
      <c r="C28" s="139" t="str">
        <f>C26</f>
        <v>Lw-Stv</v>
      </c>
      <c r="D28" s="141" t="str">
        <f>D18</f>
        <v>Tussenrapport (Technical File)</v>
      </c>
      <c r="E28" s="142"/>
      <c r="F28" s="29" t="s">
        <v>14</v>
      </c>
      <c r="G28" s="283"/>
      <c r="H28" s="283"/>
      <c r="I28" s="283"/>
      <c r="J28" s="283"/>
      <c r="K28" s="283"/>
      <c r="L28" s="283"/>
      <c r="M28" s="283"/>
      <c r="N28" s="283"/>
      <c r="O28" s="254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Lw-Stv</v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/>
      </c>
      <c r="B30" s="100"/>
      <c r="C30" s="139"/>
      <c r="D30" s="141"/>
      <c r="E30" s="142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2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/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4" t="str">
        <f>'Dwarsdoorsnee locatie vs tarief'!$C$22</f>
        <v>Lw-Gn</v>
      </c>
      <c r="D32" s="145" t="str">
        <f>VLOOKUP(C32,'Dwarsdoorsnee locatie vs tarief'!$C$18:$D$57,2,0)</f>
        <v>Baanvak Leeuwarden - Groningen</v>
      </c>
      <c r="E32" s="146"/>
      <c r="F32" s="29" t="s">
        <v>14</v>
      </c>
      <c r="G32" s="30"/>
      <c r="H32" s="30"/>
      <c r="I32" s="30"/>
      <c r="J32" s="30"/>
      <c r="K32" s="30"/>
      <c r="L32" s="30"/>
      <c r="M32" s="30"/>
      <c r="N32" s="30"/>
      <c r="O32" s="30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35"/>
      <c r="D33" s="147"/>
      <c r="E33" s="148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>Lw-Gn</v>
      </c>
      <c r="B34" s="100"/>
      <c r="C34" s="139" t="str">
        <f>C32</f>
        <v>Lw-Gn</v>
      </c>
      <c r="D34" s="141" t="str">
        <f>D24</f>
        <v>NoBo-log (AR) per TSI met bevindingen</v>
      </c>
      <c r="E34" s="142"/>
      <c r="F34" s="29" t="s">
        <v>14</v>
      </c>
      <c r="G34" s="283"/>
      <c r="H34" s="283"/>
      <c r="I34" s="283"/>
      <c r="J34" s="283"/>
      <c r="K34" s="283"/>
      <c r="L34" s="283"/>
      <c r="M34" s="283"/>
      <c r="N34" s="283"/>
      <c r="O34" s="254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>Lw-Gn</v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Lw-Gn</v>
      </c>
      <c r="B36" s="100"/>
      <c r="C36" s="139" t="str">
        <f>C34</f>
        <v>Lw-Gn</v>
      </c>
      <c r="D36" s="141" t="str">
        <f>D26</f>
        <v>TussentijdseKeuringsVerklaring (ISV)</v>
      </c>
      <c r="E36" s="142"/>
      <c r="F36" s="29" t="s">
        <v>14</v>
      </c>
      <c r="G36" s="283"/>
      <c r="H36" s="283"/>
      <c r="I36" s="283"/>
      <c r="J36" s="283"/>
      <c r="K36" s="283"/>
      <c r="L36" s="283"/>
      <c r="M36" s="283"/>
      <c r="N36" s="283"/>
      <c r="O36" s="254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Lw-Gn</v>
      </c>
      <c r="B37" s="100"/>
      <c r="C37" s="140"/>
      <c r="D37" s="143"/>
      <c r="E37" s="144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Lw-Gn</v>
      </c>
      <c r="B38" s="100"/>
      <c r="C38" s="139" t="str">
        <f>C36</f>
        <v>Lw-Gn</v>
      </c>
      <c r="D38" s="141" t="str">
        <f>D28</f>
        <v>Tussenrapport (Technical File)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Lw-Gn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>Gn-Rd</v>
      </c>
      <c r="B42" s="100"/>
      <c r="C42" s="134" t="str">
        <f>'Dwarsdoorsnee locatie vs tarief'!$C$24</f>
        <v>Gn-Rd</v>
      </c>
      <c r="D42" s="145" t="str">
        <f>VLOOKUP(C42,'Dwarsdoorsnee locatie vs tarief'!$C$18:$D$57,2,0)</f>
        <v>Baanvak Groningen - Roodeschool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>Gn-Rd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Gn-Rd</v>
      </c>
      <c r="B44" s="100"/>
      <c r="C44" s="139" t="str">
        <f>C42</f>
        <v>Gn-Rd</v>
      </c>
      <c r="D44" s="141" t="str">
        <f>D34</f>
        <v>NoBo-log (AR) per TSI met bevindingen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ref="P44:P71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Gn-Rd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Gn-Rd</v>
      </c>
      <c r="B46" s="100"/>
      <c r="C46" s="139" t="str">
        <f>C44</f>
        <v>Gn-Rd</v>
      </c>
      <c r="D46" s="141" t="str">
        <f>D36</f>
        <v>TussentijdseKeuringsVerklaring (ISV)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Gn-Rd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Gn-Rd</v>
      </c>
      <c r="B48" s="100"/>
      <c r="C48" s="139" t="str">
        <f>C46</f>
        <v>Gn-Rd</v>
      </c>
      <c r="D48" s="141" t="str">
        <f>D38</f>
        <v>Tussenrapport (Technical File)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Gn-Rd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Gn-Dz</v>
      </c>
      <c r="B52" s="100"/>
      <c r="C52" s="134" t="str">
        <f>'Dwarsdoorsnee locatie vs tarief'!$C$26</f>
        <v>Gn-Dz</v>
      </c>
      <c r="D52" s="145" t="str">
        <f>VLOOKUP(C52,'Dwarsdoorsnee locatie vs tarief'!$C$18:$D$57,2,0)</f>
        <v>Baanvak Groningen - Delfzijl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Gn-Dz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Gn-Dz</v>
      </c>
      <c r="B54" s="100"/>
      <c r="C54" s="139" t="str">
        <f>C52</f>
        <v>Gn-Dz</v>
      </c>
      <c r="D54" s="141" t="str">
        <f>D44</f>
        <v>NoBo-log (AR) per TSI met bevindingen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Gn-Dz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Gn-Dz</v>
      </c>
      <c r="B56" s="100"/>
      <c r="C56" s="139" t="str">
        <f>C54</f>
        <v>Gn-Dz</v>
      </c>
      <c r="D56" s="141" t="str">
        <f>D46</f>
        <v>TussentijdseKeuringsVerklaring (ISV)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Gn-Dz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>Gn-Dz</v>
      </c>
      <c r="B58" s="100"/>
      <c r="C58" s="139" t="str">
        <f>C56</f>
        <v>Gn-Dz</v>
      </c>
      <c r="D58" s="141" t="str">
        <f>D48</f>
        <v>Tussenrapport (Technical File)</v>
      </c>
      <c r="E58" s="142"/>
      <c r="F58" s="29" t="s">
        <v>14</v>
      </c>
      <c r="G58" s="283"/>
      <c r="H58" s="283"/>
      <c r="I58" s="283"/>
      <c r="J58" s="283"/>
      <c r="K58" s="283"/>
      <c r="L58" s="283"/>
      <c r="M58" s="283"/>
      <c r="N58" s="283"/>
      <c r="O58" s="254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>Gn-Dz</v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GN-Nsch Vdm</v>
      </c>
      <c r="B62" s="100"/>
      <c r="C62" s="134" t="str">
        <f>'Dwarsdoorsnee locatie vs tarief'!$C$28</f>
        <v>GN-Nsch Vdm</v>
      </c>
      <c r="D62" s="145" t="str">
        <f>VLOOKUP(C62,'Dwarsdoorsnee locatie vs tarief'!$C$18:$D$57,2,0)</f>
        <v>Baanvak Groningen - Nieuweschans Veendam</v>
      </c>
      <c r="E62" s="146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GN-Nsch Vdm</v>
      </c>
      <c r="B63" s="100"/>
      <c r="C63" s="135"/>
      <c r="D63" s="147"/>
      <c r="E63" s="148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GN-Nsch Vdm</v>
      </c>
      <c r="B64" s="100"/>
      <c r="C64" s="139" t="str">
        <f>C62</f>
        <v>GN-Nsch Vdm</v>
      </c>
      <c r="D64" s="141" t="str">
        <f>D54</f>
        <v>NoBo-log (AR) per TSI met bevindingen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GN-Nsch Vdm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>GN-Nsch Vdm</v>
      </c>
      <c r="B66" s="100"/>
      <c r="C66" s="139" t="str">
        <f>C64</f>
        <v>GN-Nsch Vdm</v>
      </c>
      <c r="D66" s="141" t="str">
        <f>D56</f>
        <v>TussentijdseKeuringsVerklaring (ISV)</v>
      </c>
      <c r="E66" s="142"/>
      <c r="F66" s="29" t="s">
        <v>14</v>
      </c>
      <c r="G66" s="283"/>
      <c r="H66" s="283"/>
      <c r="I66" s="283"/>
      <c r="J66" s="283"/>
      <c r="K66" s="283"/>
      <c r="L66" s="283"/>
      <c r="M66" s="283"/>
      <c r="N66" s="283"/>
      <c r="O66" s="254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>GN-Nsch Vdm</v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GN-Nsch Vdm</v>
      </c>
      <c r="B68" s="100"/>
      <c r="C68" s="139" t="str">
        <f>C66</f>
        <v>GN-Nsch Vdm</v>
      </c>
      <c r="D68" s="141" t="str">
        <f>D58</f>
        <v>Tussenrapport (Technical File)</v>
      </c>
      <c r="E68" s="142"/>
      <c r="F68" s="29" t="s">
        <v>14</v>
      </c>
      <c r="G68" s="283"/>
      <c r="H68" s="283"/>
      <c r="I68" s="283"/>
      <c r="J68" s="283"/>
      <c r="K68" s="283"/>
      <c r="L68" s="283"/>
      <c r="M68" s="283"/>
      <c r="N68" s="283"/>
      <c r="O68" s="254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GN-Nsch Vdm</v>
      </c>
      <c r="B69" s="100"/>
      <c r="C69" s="140"/>
      <c r="D69" s="143"/>
      <c r="E69" s="144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/>
      </c>
      <c r="B70" s="100"/>
      <c r="C70" s="139"/>
      <c r="D70" s="141"/>
      <c r="E70" s="142"/>
      <c r="F70" s="29" t="s">
        <v>14</v>
      </c>
      <c r="G70" s="30"/>
      <c r="H70" s="30"/>
      <c r="I70" s="30"/>
      <c r="J70" s="30"/>
      <c r="K70" s="30"/>
      <c r="L70" s="30"/>
      <c r="M70" s="30"/>
      <c r="N70" s="30"/>
      <c r="O70" s="30"/>
      <c r="P70" s="33" t="str">
        <f t="shared" si="5"/>
        <v/>
      </c>
      <c r="Q70" s="34"/>
      <c r="R70" s="33" t="str">
        <f t="shared" si="1"/>
        <v/>
      </c>
      <c r="S70" s="11"/>
    </row>
    <row r="71" spans="1:19" ht="11.25" customHeight="1" x14ac:dyDescent="0.2">
      <c r="A71" s="99" t="str">
        <f>IF(C70="","",C70)</f>
        <v/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1"/>
        <v/>
      </c>
      <c r="S71" s="11"/>
    </row>
    <row r="72" spans="1:19" ht="11.25" customHeight="1" x14ac:dyDescent="0.2">
      <c r="A72" s="98" t="str">
        <f>IF(C72="","",C72)</f>
        <v>Lw</v>
      </c>
      <c r="B72" s="100"/>
      <c r="C72" s="134" t="str">
        <f>'Dwarsdoorsnee locatie vs tarief'!$C$30</f>
        <v>Lw</v>
      </c>
      <c r="D72" s="145" t="str">
        <f>VLOOKUP(C72,'Dwarsdoorsnee locatie vs tarief'!$C$18:$D$57,2,0)</f>
        <v>Emplacement Leeuwarden</v>
      </c>
      <c r="E72" s="146"/>
      <c r="F72" s="29" t="s">
        <v>14</v>
      </c>
      <c r="G72" s="30"/>
      <c r="H72" s="30"/>
      <c r="I72" s="30"/>
      <c r="J72" s="30"/>
      <c r="K72" s="30"/>
      <c r="L72" s="30"/>
      <c r="M72" s="30"/>
      <c r="N72" s="30"/>
      <c r="O72" s="30"/>
      <c r="P72" s="33" t="str">
        <f t="shared" ref="P72:P87" si="6">IF(SUMPRODUCT($G$9:$O$9,G72:O72)=0,"",SUMPRODUCT($G$9:$O$9,G72:O72))</f>
        <v/>
      </c>
      <c r="Q72" s="34"/>
      <c r="R72" s="33" t="str">
        <f t="shared" ref="R72:R87" si="7">IF(SUM(P72:Q72)=0,"",SUM(P72:Q72))</f>
        <v/>
      </c>
      <c r="S72" s="11"/>
    </row>
    <row r="73" spans="1:19" ht="11.25" customHeight="1" x14ac:dyDescent="0.2">
      <c r="A73" s="99" t="str">
        <f>IF(C72="","",C72)</f>
        <v>Lw</v>
      </c>
      <c r="B73" s="100"/>
      <c r="C73" s="135"/>
      <c r="D73" s="147"/>
      <c r="E73" s="148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6"/>
        <v/>
      </c>
      <c r="Q73" s="37"/>
      <c r="R73" s="33" t="str">
        <f t="shared" si="7"/>
        <v/>
      </c>
      <c r="S73" s="11"/>
    </row>
    <row r="74" spans="1:19" ht="11.25" customHeight="1" x14ac:dyDescent="0.2">
      <c r="A74" s="98" t="str">
        <f>IF(C74="","",C74)</f>
        <v>Lw</v>
      </c>
      <c r="B74" s="100"/>
      <c r="C74" s="139" t="str">
        <f>C72</f>
        <v>Lw</v>
      </c>
      <c r="D74" s="141" t="str">
        <f>D64</f>
        <v>NoBo-log (AR) per TSI met bevindingen</v>
      </c>
      <c r="E74" s="142"/>
      <c r="F74" s="29" t="s">
        <v>14</v>
      </c>
      <c r="G74" s="283"/>
      <c r="H74" s="283"/>
      <c r="I74" s="283"/>
      <c r="J74" s="283"/>
      <c r="K74" s="283"/>
      <c r="L74" s="283"/>
      <c r="M74" s="283"/>
      <c r="N74" s="283"/>
      <c r="O74" s="254"/>
      <c r="P74" s="33" t="str">
        <f t="shared" si="6"/>
        <v/>
      </c>
      <c r="Q74" s="34"/>
      <c r="R74" s="33" t="str">
        <f t="shared" si="7"/>
        <v/>
      </c>
      <c r="S74" s="11"/>
    </row>
    <row r="75" spans="1:19" ht="11.25" customHeight="1" x14ac:dyDescent="0.2">
      <c r="A75" s="99" t="str">
        <f>IF(C74="","",C74)</f>
        <v>Lw</v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6"/>
        <v/>
      </c>
      <c r="Q75" s="37"/>
      <c r="R75" s="33" t="str">
        <f t="shared" si="7"/>
        <v/>
      </c>
      <c r="S75" s="11"/>
    </row>
    <row r="76" spans="1:19" ht="11.25" customHeight="1" x14ac:dyDescent="0.2">
      <c r="A76" s="98" t="str">
        <f>IF(C76="","",C76)</f>
        <v>Lw</v>
      </c>
      <c r="B76" s="100"/>
      <c r="C76" s="139" t="str">
        <f>C74</f>
        <v>Lw</v>
      </c>
      <c r="D76" s="141" t="str">
        <f>D66</f>
        <v>TussentijdseKeuringsVerklaring (ISV)</v>
      </c>
      <c r="E76" s="142"/>
      <c r="F76" s="29" t="s">
        <v>14</v>
      </c>
      <c r="G76" s="283"/>
      <c r="H76" s="283"/>
      <c r="I76" s="283"/>
      <c r="J76" s="283"/>
      <c r="K76" s="283"/>
      <c r="L76" s="283"/>
      <c r="M76" s="283"/>
      <c r="N76" s="283"/>
      <c r="O76" s="254"/>
      <c r="P76" s="33" t="str">
        <f t="shared" si="6"/>
        <v/>
      </c>
      <c r="Q76" s="34"/>
      <c r="R76" s="33" t="str">
        <f t="shared" si="7"/>
        <v/>
      </c>
      <c r="S76" s="11"/>
    </row>
    <row r="77" spans="1:19" ht="11.25" customHeight="1" x14ac:dyDescent="0.2">
      <c r="A77" s="99" t="str">
        <f>IF(C76="","",C76)</f>
        <v>Lw</v>
      </c>
      <c r="B77" s="100"/>
      <c r="C77" s="140"/>
      <c r="D77" s="143"/>
      <c r="E77" s="144"/>
      <c r="F77" s="36" t="s">
        <v>15</v>
      </c>
      <c r="G77" s="31"/>
      <c r="H77" s="31"/>
      <c r="I77" s="31"/>
      <c r="J77" s="31"/>
      <c r="K77" s="31"/>
      <c r="L77" s="31"/>
      <c r="M77" s="31"/>
      <c r="N77" s="31"/>
      <c r="O77" s="31"/>
      <c r="P77" s="33" t="str">
        <f t="shared" si="6"/>
        <v/>
      </c>
      <c r="Q77" s="37"/>
      <c r="R77" s="33" t="str">
        <f t="shared" si="7"/>
        <v/>
      </c>
      <c r="S77" s="11"/>
    </row>
    <row r="78" spans="1:19" ht="11.25" customHeight="1" x14ac:dyDescent="0.2">
      <c r="A78" s="98" t="str">
        <f>IF(C78="","",C78)</f>
        <v>Lw</v>
      </c>
      <c r="B78" s="100"/>
      <c r="C78" s="139" t="str">
        <f>C76</f>
        <v>Lw</v>
      </c>
      <c r="D78" s="141" t="str">
        <f>D68</f>
        <v>Tussenrapport (Technical File)</v>
      </c>
      <c r="E78" s="142"/>
      <c r="F78" s="29" t="s">
        <v>14</v>
      </c>
      <c r="G78" s="283"/>
      <c r="H78" s="283"/>
      <c r="I78" s="283"/>
      <c r="J78" s="283"/>
      <c r="K78" s="283"/>
      <c r="L78" s="283"/>
      <c r="M78" s="283"/>
      <c r="N78" s="283"/>
      <c r="O78" s="254"/>
      <c r="P78" s="33" t="str">
        <f t="shared" si="6"/>
        <v/>
      </c>
      <c r="Q78" s="34"/>
      <c r="R78" s="33" t="str">
        <f t="shared" si="7"/>
        <v/>
      </c>
      <c r="S78" s="11"/>
    </row>
    <row r="79" spans="1:19" ht="11.25" customHeight="1" x14ac:dyDescent="0.2">
      <c r="A79" s="99" t="str">
        <f>IF(C78="","",C78)</f>
        <v>Lw</v>
      </c>
      <c r="B79" s="100"/>
      <c r="C79" s="140"/>
      <c r="D79" s="143"/>
      <c r="E79" s="144"/>
      <c r="F79" s="36" t="s">
        <v>15</v>
      </c>
      <c r="G79" s="31"/>
      <c r="H79" s="31"/>
      <c r="I79" s="31"/>
      <c r="J79" s="31"/>
      <c r="K79" s="31"/>
      <c r="L79" s="31"/>
      <c r="M79" s="31"/>
      <c r="N79" s="31"/>
      <c r="O79" s="31"/>
      <c r="P79" s="33" t="str">
        <f t="shared" si="6"/>
        <v/>
      </c>
      <c r="Q79" s="37"/>
      <c r="R79" s="33" t="str">
        <f t="shared" si="7"/>
        <v/>
      </c>
      <c r="S79" s="11"/>
    </row>
    <row r="80" spans="1:19" ht="11.25" customHeight="1" x14ac:dyDescent="0.2">
      <c r="A80" s="98" t="str">
        <f>IF(C80="","",C80)</f>
        <v/>
      </c>
      <c r="B80" s="100"/>
      <c r="C80" s="139"/>
      <c r="D80" s="141"/>
      <c r="E80" s="142"/>
      <c r="F80" s="29" t="s">
        <v>14</v>
      </c>
      <c r="G80" s="30"/>
      <c r="H80" s="30"/>
      <c r="I80" s="30"/>
      <c r="J80" s="30"/>
      <c r="K80" s="30"/>
      <c r="L80" s="30"/>
      <c r="M80" s="30"/>
      <c r="N80" s="30"/>
      <c r="O80" s="30"/>
      <c r="P80" s="33" t="str">
        <f t="shared" si="6"/>
        <v/>
      </c>
      <c r="Q80" s="34"/>
      <c r="R80" s="33" t="str">
        <f t="shared" si="7"/>
        <v/>
      </c>
      <c r="S80" s="11"/>
    </row>
    <row r="81" spans="1:19" ht="11.25" customHeight="1" x14ac:dyDescent="0.2">
      <c r="A81" s="99" t="str">
        <f>IF(C80="","",C80)</f>
        <v/>
      </c>
      <c r="B81" s="100"/>
      <c r="C81" s="140"/>
      <c r="D81" s="143"/>
      <c r="E81" s="144"/>
      <c r="F81" s="36" t="s">
        <v>15</v>
      </c>
      <c r="G81" s="31"/>
      <c r="H81" s="31"/>
      <c r="I81" s="31"/>
      <c r="J81" s="31"/>
      <c r="K81" s="31"/>
      <c r="L81" s="31"/>
      <c r="M81" s="31"/>
      <c r="N81" s="31"/>
      <c r="O81" s="31"/>
      <c r="P81" s="33" t="str">
        <f t="shared" si="6"/>
        <v/>
      </c>
      <c r="Q81" s="37"/>
      <c r="R81" s="33" t="str">
        <f t="shared" si="7"/>
        <v/>
      </c>
      <c r="S81" s="11"/>
    </row>
    <row r="82" spans="1:19" ht="11.25" customHeight="1" x14ac:dyDescent="0.2">
      <c r="A82" s="98" t="str">
        <f>IF(C82="","",C82)</f>
        <v>Gn</v>
      </c>
      <c r="B82" s="100"/>
      <c r="C82" s="134" t="str">
        <f>'Dwarsdoorsnee locatie vs tarief'!$C$32</f>
        <v>Gn</v>
      </c>
      <c r="D82" s="145" t="str">
        <f>VLOOKUP(C82,'Dwarsdoorsnee locatie vs tarief'!$C$18:$D$57,2,0)</f>
        <v>Emplacement Groningen</v>
      </c>
      <c r="E82" s="146"/>
      <c r="F82" s="29" t="s">
        <v>14</v>
      </c>
      <c r="G82" s="30"/>
      <c r="H82" s="30"/>
      <c r="I82" s="30"/>
      <c r="J82" s="30"/>
      <c r="K82" s="30"/>
      <c r="L82" s="30"/>
      <c r="M82" s="30"/>
      <c r="N82" s="30"/>
      <c r="O82" s="30"/>
      <c r="P82" s="33" t="str">
        <f t="shared" ref="P82:P83" si="8">IF(SUMPRODUCT($G$9:$O$9,G82:O82)=0,"",SUMPRODUCT($G$9:$O$9,G82:O82))</f>
        <v/>
      </c>
      <c r="Q82" s="34"/>
      <c r="R82" s="33" t="str">
        <f t="shared" ref="R82:R85" si="9">IF(SUM(P82:Q82)=0,"",SUM(P82:Q82))</f>
        <v/>
      </c>
      <c r="S82" s="11"/>
    </row>
    <row r="83" spans="1:19" ht="11.25" customHeight="1" x14ac:dyDescent="0.2">
      <c r="A83" s="99" t="str">
        <f>IF(C82="","",C82)</f>
        <v>Gn</v>
      </c>
      <c r="B83" s="100"/>
      <c r="C83" s="135"/>
      <c r="D83" s="147"/>
      <c r="E83" s="148"/>
      <c r="F83" s="36" t="s">
        <v>15</v>
      </c>
      <c r="G83" s="31"/>
      <c r="H83" s="31"/>
      <c r="I83" s="31"/>
      <c r="J83" s="31"/>
      <c r="K83" s="31"/>
      <c r="L83" s="31"/>
      <c r="M83" s="31"/>
      <c r="N83" s="31"/>
      <c r="O83" s="31"/>
      <c r="P83" s="33" t="str">
        <f t="shared" si="8"/>
        <v/>
      </c>
      <c r="Q83" s="37"/>
      <c r="R83" s="33" t="str">
        <f t="shared" si="9"/>
        <v/>
      </c>
      <c r="S83" s="11"/>
    </row>
    <row r="84" spans="1:19" ht="11.25" customHeight="1" x14ac:dyDescent="0.2">
      <c r="A84" s="98" t="str">
        <f>IF(C84="","",C84)</f>
        <v>Gn</v>
      </c>
      <c r="B84" s="100"/>
      <c r="C84" s="139" t="str">
        <f>C82</f>
        <v>Gn</v>
      </c>
      <c r="D84" s="141" t="str">
        <f>D74</f>
        <v>NoBo-log (AR) per TSI met bevindingen</v>
      </c>
      <c r="E84" s="142"/>
      <c r="F84" s="29" t="s">
        <v>14</v>
      </c>
      <c r="G84" s="283"/>
      <c r="H84" s="283"/>
      <c r="I84" s="283"/>
      <c r="J84" s="283"/>
      <c r="K84" s="283"/>
      <c r="L84" s="283"/>
      <c r="M84" s="283"/>
      <c r="N84" s="283"/>
      <c r="O84" s="254"/>
      <c r="P84" s="33" t="str">
        <f>IF(SUMPRODUCT($G$9:$O$9,G84:O84)=0,"",SUMPRODUCT($G$9:$O$9,G84:O84))</f>
        <v/>
      </c>
      <c r="Q84" s="34"/>
      <c r="R84" s="33" t="str">
        <f t="shared" si="9"/>
        <v/>
      </c>
      <c r="S84" s="11"/>
    </row>
    <row r="85" spans="1:19" ht="11.25" customHeight="1" x14ac:dyDescent="0.2">
      <c r="A85" s="99" t="str">
        <f>IF(C84="","",C84)</f>
        <v>Gn</v>
      </c>
      <c r="B85" s="100"/>
      <c r="C85" s="140"/>
      <c r="D85" s="143"/>
      <c r="E85" s="144"/>
      <c r="F85" s="36" t="s">
        <v>15</v>
      </c>
      <c r="G85" s="31"/>
      <c r="H85" s="31"/>
      <c r="I85" s="31"/>
      <c r="J85" s="31"/>
      <c r="K85" s="31"/>
      <c r="L85" s="31"/>
      <c r="M85" s="31"/>
      <c r="N85" s="31"/>
      <c r="O85" s="31"/>
      <c r="P85" s="33" t="str">
        <f>IF(SUMPRODUCT($G$9:$O$9,G85:O85)=0,"",SUMPRODUCT($G$9:$O$9,G85:O85))</f>
        <v/>
      </c>
      <c r="Q85" s="37"/>
      <c r="R85" s="33" t="str">
        <f t="shared" si="9"/>
        <v/>
      </c>
      <c r="S85" s="11"/>
    </row>
    <row r="86" spans="1:19" ht="11.25" customHeight="1" x14ac:dyDescent="0.2">
      <c r="A86" s="98" t="str">
        <f>IF(C86="","",C86)</f>
        <v>Gn</v>
      </c>
      <c r="B86" s="100"/>
      <c r="C86" s="139" t="str">
        <f>C84</f>
        <v>Gn</v>
      </c>
      <c r="D86" s="141" t="str">
        <f>D76</f>
        <v>TussentijdseKeuringsVerklaring (ISV)</v>
      </c>
      <c r="E86" s="142"/>
      <c r="F86" s="29" t="s">
        <v>14</v>
      </c>
      <c r="G86" s="283"/>
      <c r="H86" s="283"/>
      <c r="I86" s="283"/>
      <c r="J86" s="283"/>
      <c r="K86" s="283"/>
      <c r="L86" s="283"/>
      <c r="M86" s="283"/>
      <c r="N86" s="283"/>
      <c r="O86" s="254"/>
      <c r="P86" s="33" t="str">
        <f t="shared" si="6"/>
        <v/>
      </c>
      <c r="Q86" s="34"/>
      <c r="R86" s="33" t="str">
        <f t="shared" si="7"/>
        <v/>
      </c>
      <c r="S86" s="11"/>
    </row>
    <row r="87" spans="1:19" ht="11.25" customHeight="1" x14ac:dyDescent="0.2">
      <c r="A87" s="99" t="str">
        <f>IF(C86="","",C86)</f>
        <v>Gn</v>
      </c>
      <c r="B87" s="100"/>
      <c r="C87" s="140"/>
      <c r="D87" s="143"/>
      <c r="E87" s="144"/>
      <c r="F87" s="36" t="s">
        <v>15</v>
      </c>
      <c r="G87" s="31"/>
      <c r="H87" s="31"/>
      <c r="I87" s="31"/>
      <c r="J87" s="31"/>
      <c r="K87" s="31"/>
      <c r="L87" s="31"/>
      <c r="M87" s="31"/>
      <c r="N87" s="31"/>
      <c r="O87" s="31"/>
      <c r="P87" s="33" t="str">
        <f t="shared" si="6"/>
        <v/>
      </c>
      <c r="Q87" s="37"/>
      <c r="R87" s="33" t="str">
        <f t="shared" si="7"/>
        <v/>
      </c>
      <c r="S87" s="11"/>
    </row>
    <row r="88" spans="1:19" ht="11.25" customHeight="1" x14ac:dyDescent="0.2">
      <c r="A88" s="98" t="str">
        <f>IF(C88="","",C88)</f>
        <v>Gn</v>
      </c>
      <c r="B88" s="100"/>
      <c r="C88" s="139" t="str">
        <f>C86</f>
        <v>Gn</v>
      </c>
      <c r="D88" s="141" t="str">
        <f>D78</f>
        <v>Tussenrapport (Technical File)</v>
      </c>
      <c r="E88" s="142"/>
      <c r="F88" s="29" t="s">
        <v>14</v>
      </c>
      <c r="G88" s="283"/>
      <c r="H88" s="283"/>
      <c r="I88" s="283"/>
      <c r="J88" s="283"/>
      <c r="K88" s="283"/>
      <c r="L88" s="283"/>
      <c r="M88" s="283"/>
      <c r="N88" s="283"/>
      <c r="O88" s="254"/>
      <c r="P88" s="33" t="str">
        <f t="shared" ref="P88:P93" si="10">IF(SUMPRODUCT($G$9:$O$9,G88:O88)=0,"",SUMPRODUCT($G$9:$O$9,G88:O88))</f>
        <v/>
      </c>
      <c r="Q88" s="34"/>
      <c r="R88" s="33" t="str">
        <f t="shared" si="1"/>
        <v/>
      </c>
      <c r="S88" s="11"/>
    </row>
    <row r="89" spans="1:19" ht="11.25" customHeight="1" x14ac:dyDescent="0.2">
      <c r="A89" s="99" t="str">
        <f>IF(C88="","",C88)</f>
        <v>Gn</v>
      </c>
      <c r="B89" s="100"/>
      <c r="C89" s="140"/>
      <c r="D89" s="143"/>
      <c r="E89" s="144"/>
      <c r="F89" s="36" t="s">
        <v>15</v>
      </c>
      <c r="G89" s="31"/>
      <c r="H89" s="31"/>
      <c r="I89" s="31"/>
      <c r="J89" s="31"/>
      <c r="K89" s="31"/>
      <c r="L89" s="31"/>
      <c r="M89" s="31"/>
      <c r="N89" s="31"/>
      <c r="O89" s="31"/>
      <c r="P89" s="33" t="str">
        <f t="shared" si="10"/>
        <v/>
      </c>
      <c r="Q89" s="37"/>
      <c r="R89" s="33" t="str">
        <f t="shared" si="1"/>
        <v/>
      </c>
      <c r="S89" s="11"/>
    </row>
    <row r="90" spans="1:19" ht="11.25" customHeight="1" x14ac:dyDescent="0.2">
      <c r="A90" s="98" t="str">
        <f>IF(C90="","",C90)</f>
        <v/>
      </c>
      <c r="B90" s="100"/>
      <c r="C90" s="139"/>
      <c r="D90" s="141"/>
      <c r="E90" s="142"/>
      <c r="F90" s="29" t="s">
        <v>14</v>
      </c>
      <c r="G90" s="30"/>
      <c r="H90" s="30"/>
      <c r="I90" s="30"/>
      <c r="J90" s="30"/>
      <c r="K90" s="30"/>
      <c r="L90" s="30"/>
      <c r="M90" s="30"/>
      <c r="N90" s="30"/>
      <c r="O90" s="30"/>
      <c r="P90" s="33" t="str">
        <f t="shared" si="10"/>
        <v/>
      </c>
      <c r="Q90" s="34"/>
      <c r="R90" s="33" t="str">
        <f t="shared" ref="R90:R91" si="11">IF(SUM(P90:Q90)=0,"",SUM(P90:Q90))</f>
        <v/>
      </c>
      <c r="S90" s="11"/>
    </row>
    <row r="91" spans="1:19" ht="11.25" customHeight="1" x14ac:dyDescent="0.2">
      <c r="A91" s="99" t="str">
        <f>IF(C90="","",C90)</f>
        <v/>
      </c>
      <c r="B91" s="100"/>
      <c r="C91" s="140"/>
      <c r="D91" s="143"/>
      <c r="E91" s="144"/>
      <c r="F91" s="36" t="s">
        <v>15</v>
      </c>
      <c r="G91" s="31"/>
      <c r="H91" s="31"/>
      <c r="I91" s="31"/>
      <c r="J91" s="31"/>
      <c r="K91" s="31"/>
      <c r="L91" s="31"/>
      <c r="M91" s="31"/>
      <c r="N91" s="31"/>
      <c r="O91" s="31"/>
      <c r="P91" s="33" t="str">
        <f t="shared" si="10"/>
        <v/>
      </c>
      <c r="Q91" s="37"/>
      <c r="R91" s="33" t="str">
        <f t="shared" si="11"/>
        <v/>
      </c>
      <c r="S91" s="11"/>
    </row>
    <row r="92" spans="1:19" ht="11.25" customHeight="1" x14ac:dyDescent="0.2">
      <c r="A92" s="98" t="str">
        <f>IF(C92="","",C92)</f>
        <v/>
      </c>
      <c r="B92" s="100"/>
      <c r="C92" s="139"/>
      <c r="D92" s="141"/>
      <c r="E92" s="142"/>
      <c r="F92" s="29" t="s">
        <v>14</v>
      </c>
      <c r="G92" s="30"/>
      <c r="H92" s="30"/>
      <c r="I92" s="30"/>
      <c r="J92" s="30"/>
      <c r="K92" s="30"/>
      <c r="L92" s="30"/>
      <c r="M92" s="30"/>
      <c r="N92" s="30"/>
      <c r="O92" s="30"/>
      <c r="P92" s="33" t="str">
        <f t="shared" si="10"/>
        <v/>
      </c>
      <c r="Q92" s="34"/>
      <c r="R92" s="33" t="str">
        <f t="shared" si="1"/>
        <v/>
      </c>
      <c r="S92" s="11"/>
    </row>
    <row r="93" spans="1:19" ht="11.25" customHeight="1" x14ac:dyDescent="0.2">
      <c r="A93" s="99" t="str">
        <f>IF(C92="","",C92)</f>
        <v/>
      </c>
      <c r="B93" s="100"/>
      <c r="C93" s="140"/>
      <c r="D93" s="143"/>
      <c r="E93" s="144"/>
      <c r="F93" s="36" t="s">
        <v>15</v>
      </c>
      <c r="G93" s="31"/>
      <c r="H93" s="31"/>
      <c r="I93" s="31"/>
      <c r="J93" s="31"/>
      <c r="K93" s="31"/>
      <c r="L93" s="31"/>
      <c r="M93" s="31"/>
      <c r="N93" s="31"/>
      <c r="O93" s="31"/>
      <c r="P93" s="33" t="str">
        <f t="shared" si="10"/>
        <v/>
      </c>
      <c r="Q93" s="37"/>
      <c r="R93" s="33" t="str">
        <f t="shared" si="1"/>
        <v/>
      </c>
      <c r="S93" s="11"/>
    </row>
    <row r="94" spans="1:19" ht="11.25" customHeight="1" x14ac:dyDescent="0.2">
      <c r="A94" s="39"/>
      <c r="B94" s="100"/>
      <c r="C94" s="117" t="s">
        <v>16</v>
      </c>
      <c r="D94" s="118"/>
      <c r="E94" s="119"/>
      <c r="F94" s="40"/>
      <c r="G94" s="24" t="str">
        <f t="shared" ref="G94:R94" si="12">IF(SUMIF($F$10:$F$93,"vast",G$10:G$93)=0,"",SUMIF($F$10:$F$93,"vast",G$10:G$93))</f>
        <v/>
      </c>
      <c r="H94" s="24" t="str">
        <f t="shared" si="12"/>
        <v/>
      </c>
      <c r="I94" s="24" t="str">
        <f t="shared" si="12"/>
        <v/>
      </c>
      <c r="J94" s="24" t="str">
        <f t="shared" si="12"/>
        <v/>
      </c>
      <c r="K94" s="24" t="str">
        <f t="shared" si="12"/>
        <v/>
      </c>
      <c r="L94" s="24" t="str">
        <f t="shared" si="12"/>
        <v/>
      </c>
      <c r="M94" s="24" t="str">
        <f t="shared" si="12"/>
        <v/>
      </c>
      <c r="N94" s="24" t="str">
        <f t="shared" si="12"/>
        <v/>
      </c>
      <c r="O94" s="24" t="str">
        <f t="shared" si="12"/>
        <v/>
      </c>
      <c r="P94" s="33" t="str">
        <f t="shared" si="12"/>
        <v/>
      </c>
      <c r="Q94" s="33" t="str">
        <f t="shared" si="12"/>
        <v/>
      </c>
      <c r="R94" s="33" t="str">
        <f t="shared" si="12"/>
        <v/>
      </c>
      <c r="S94" s="11"/>
    </row>
    <row r="95" spans="1:19" ht="11.25" customHeight="1" x14ac:dyDescent="0.2">
      <c r="A95" s="39"/>
      <c r="B95" s="100"/>
      <c r="C95" s="117" t="s">
        <v>17</v>
      </c>
      <c r="D95" s="118"/>
      <c r="E95" s="119"/>
      <c r="F95" s="40"/>
      <c r="G95" s="24" t="str">
        <f t="shared" ref="G95:R95" si="13">IF(SUMIF($F$10:$F$93,"regie",G$10:G$93)=0,"",SUMIF($F$10:$F$93,"regie",G$10:G$93))</f>
        <v/>
      </c>
      <c r="H95" s="24" t="str">
        <f t="shared" si="13"/>
        <v/>
      </c>
      <c r="I95" s="24" t="str">
        <f t="shared" si="13"/>
        <v/>
      </c>
      <c r="J95" s="24" t="str">
        <f t="shared" si="13"/>
        <v/>
      </c>
      <c r="K95" s="24" t="str">
        <f t="shared" si="13"/>
        <v/>
      </c>
      <c r="L95" s="24" t="str">
        <f t="shared" si="13"/>
        <v/>
      </c>
      <c r="M95" s="24" t="str">
        <f t="shared" si="13"/>
        <v/>
      </c>
      <c r="N95" s="24" t="str">
        <f t="shared" si="13"/>
        <v/>
      </c>
      <c r="O95" s="24" t="str">
        <f t="shared" si="13"/>
        <v/>
      </c>
      <c r="P95" s="33" t="str">
        <f t="shared" si="13"/>
        <v/>
      </c>
      <c r="Q95" s="33" t="str">
        <f t="shared" si="13"/>
        <v/>
      </c>
      <c r="R95" s="33" t="str">
        <f t="shared" si="13"/>
        <v/>
      </c>
      <c r="S95" s="11"/>
    </row>
    <row r="96" spans="1:19" ht="11.25" customHeight="1" x14ac:dyDescent="0.2">
      <c r="A96" s="38"/>
      <c r="B96" s="11"/>
      <c r="C96" s="17"/>
      <c r="D96" s="17"/>
      <c r="E96" s="38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1"/>
    </row>
    <row r="97" spans="1:19" ht="11.25" customHeight="1" x14ac:dyDescent="0.2">
      <c r="A97" s="38"/>
      <c r="B97" s="11"/>
      <c r="C97" s="17"/>
      <c r="D97" s="17"/>
      <c r="E97" s="38"/>
      <c r="F97" s="17"/>
      <c r="G97" s="17"/>
      <c r="H97" s="17"/>
      <c r="I97" s="17"/>
      <c r="J97" s="17"/>
      <c r="K97" s="17"/>
      <c r="L97" s="17"/>
      <c r="M97" s="8" t="s">
        <v>18</v>
      </c>
      <c r="N97" s="39"/>
      <c r="O97" s="39"/>
      <c r="P97" s="39"/>
      <c r="Q97" s="39"/>
      <c r="R97" s="40" t="str">
        <f>IF(SUM(G94:O94)=0,"",SUM(G94:O94))</f>
        <v/>
      </c>
      <c r="S97" s="11"/>
    </row>
    <row r="98" spans="1:19" ht="11.25" customHeight="1" x14ac:dyDescent="0.2">
      <c r="A98" s="38"/>
      <c r="B98" s="11"/>
      <c r="C98" s="17"/>
      <c r="D98" s="17"/>
      <c r="E98" s="38"/>
      <c r="F98" s="17"/>
      <c r="G98" s="17"/>
      <c r="H98" s="17"/>
      <c r="I98" s="17"/>
      <c r="J98" s="17"/>
      <c r="K98" s="17"/>
      <c r="L98" s="17"/>
      <c r="M98" s="8" t="s">
        <v>19</v>
      </c>
      <c r="N98" s="39"/>
      <c r="O98" s="39"/>
      <c r="P98" s="39"/>
      <c r="Q98" s="39"/>
      <c r="R98" s="40" t="str">
        <f>IF(SUM(G95:O95)=0,"",SUM(G95:O95))</f>
        <v/>
      </c>
      <c r="S98" s="11"/>
    </row>
    <row r="99" spans="1:19" ht="11.25" customHeight="1" x14ac:dyDescent="0.2">
      <c r="A99" s="38"/>
      <c r="B99" s="11"/>
      <c r="C99" s="17"/>
      <c r="D99" s="17"/>
      <c r="E99" s="38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1"/>
    </row>
    <row r="100" spans="1:19" ht="11.25" customHeight="1" x14ac:dyDescent="0.2">
      <c r="A100" s="38"/>
      <c r="B100" s="11"/>
      <c r="C100" s="17"/>
      <c r="D100" s="17"/>
      <c r="E100" s="38"/>
      <c r="F100" s="17"/>
      <c r="G100" s="17"/>
      <c r="H100" s="17"/>
      <c r="I100" s="17"/>
      <c r="J100" s="17"/>
      <c r="K100" s="17"/>
      <c r="L100" s="17"/>
      <c r="M100" s="8" t="s">
        <v>20</v>
      </c>
      <c r="N100" s="39"/>
      <c r="O100" s="39"/>
      <c r="P100" s="39"/>
      <c r="Q100" s="39"/>
      <c r="R100" s="41" t="str">
        <f>IF(R94="","",R94)</f>
        <v/>
      </c>
      <c r="S100" s="11"/>
    </row>
    <row r="101" spans="1:19" ht="11.25" customHeight="1" x14ac:dyDescent="0.2">
      <c r="A101" s="38"/>
      <c r="B101" s="11"/>
      <c r="C101" s="17"/>
      <c r="D101" s="17"/>
      <c r="E101" s="38"/>
      <c r="F101" s="17"/>
      <c r="G101" s="17"/>
      <c r="H101" s="17"/>
      <c r="I101" s="17"/>
      <c r="J101" s="17"/>
      <c r="K101" s="17"/>
      <c r="L101" s="17"/>
      <c r="M101" s="8" t="s">
        <v>21</v>
      </c>
      <c r="N101" s="39"/>
      <c r="O101" s="39"/>
      <c r="P101" s="39"/>
      <c r="Q101" s="39"/>
      <c r="R101" s="41" t="str">
        <f>IF(R95="","",R95)</f>
        <v/>
      </c>
      <c r="S101" s="11"/>
    </row>
    <row r="102" spans="1:19" ht="11.25" customHeight="1" x14ac:dyDescent="0.2">
      <c r="A102" s="38"/>
      <c r="B102" s="11"/>
      <c r="C102" s="17"/>
      <c r="D102" s="17"/>
      <c r="E102" s="38"/>
      <c r="F102" s="17"/>
      <c r="G102" s="17"/>
      <c r="H102" s="17"/>
      <c r="I102" s="17"/>
      <c r="J102" s="17"/>
      <c r="K102" s="17"/>
      <c r="L102" s="17"/>
      <c r="M102" s="9" t="s">
        <v>22</v>
      </c>
      <c r="N102" s="42"/>
      <c r="O102" s="42"/>
      <c r="P102" s="42"/>
      <c r="Q102" s="42"/>
      <c r="R102" s="43" t="str">
        <f>IF(SUM(R100:R101)=0,"",SUM(R100:R101))</f>
        <v/>
      </c>
      <c r="S102" s="11"/>
    </row>
    <row r="103" spans="1:19" ht="11.25" customHeight="1" x14ac:dyDescent="0.2">
      <c r="A103" s="38"/>
      <c r="B103" s="11"/>
      <c r="C103" s="17"/>
      <c r="D103" s="17"/>
      <c r="E103" s="38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1"/>
    </row>
    <row r="104" spans="1:19" ht="11.25" customHeight="1" x14ac:dyDescent="0.2">
      <c r="A104" s="73"/>
      <c r="C104" s="15"/>
      <c r="D104" s="15"/>
      <c r="E104" s="73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9" ht="11.25" customHeight="1" x14ac:dyDescent="0.2">
      <c r="A105" s="73"/>
      <c r="C105" s="15"/>
      <c r="D105" s="15"/>
      <c r="E105" s="73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9" ht="11.25" customHeight="1" x14ac:dyDescent="0.2">
      <c r="A106" s="73"/>
      <c r="C106" s="15"/>
      <c r="D106" s="15"/>
      <c r="E106" s="73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9" ht="11.25" customHeight="1" x14ac:dyDescent="0.2">
      <c r="A107" s="73"/>
      <c r="C107" s="15"/>
      <c r="D107" s="15"/>
      <c r="E107" s="73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9" ht="11.25" customHeight="1" x14ac:dyDescent="0.2">
      <c r="A108" s="73"/>
      <c r="C108" s="15"/>
      <c r="D108" s="15"/>
      <c r="E108" s="73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9" ht="15" customHeight="1" x14ac:dyDescent="0.2">
      <c r="A109" s="73"/>
      <c r="C109" s="15"/>
      <c r="D109" s="15"/>
      <c r="E109" s="73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9" ht="15" customHeight="1" x14ac:dyDescent="0.2">
      <c r="A110" s="73"/>
      <c r="C110" s="15"/>
      <c r="D110" s="15"/>
      <c r="E110" s="73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9" ht="15" customHeight="1" x14ac:dyDescent="0.2">
      <c r="A111" s="73"/>
      <c r="C111" s="15"/>
      <c r="D111" s="15"/>
      <c r="E111" s="73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9" ht="15" customHeight="1" x14ac:dyDescent="0.2">
      <c r="A112" s="73"/>
      <c r="C112" s="15"/>
      <c r="D112" s="15"/>
      <c r="E112" s="73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15" customHeight="1" x14ac:dyDescent="0.2">
      <c r="A113" s="73"/>
      <c r="C113" s="15"/>
      <c r="D113" s="15"/>
      <c r="E113" s="73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5" customHeight="1" x14ac:dyDescent="0.2">
      <c r="A114" s="73"/>
      <c r="C114" s="15"/>
      <c r="D114" s="15"/>
      <c r="E114" s="73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ht="11.25" customHeight="1" x14ac:dyDescent="0.2"/>
  </sheetData>
  <sheetProtection algorithmName="SHA-512" hashValue="V0DM5KQS7PTZNZSTMi6jeSYqUzgFP1Nr8zPBN8iqJbh2RB+mJZxAAOQlzIXGLr8K020wKdhf3nXeSPcVc4paAQ==" saltValue="eFqDDorlHoHwC42fs3+ymw==" spinCount="100000" sheet="1" objects="1" scenarios="1"/>
  <mergeCells count="94">
    <mergeCell ref="C64:C65"/>
    <mergeCell ref="D64:E65"/>
    <mergeCell ref="C94:E94"/>
    <mergeCell ref="C95:E95"/>
    <mergeCell ref="D80:E81"/>
    <mergeCell ref="C86:C87"/>
    <mergeCell ref="D86:E87"/>
    <mergeCell ref="C82:C83"/>
    <mergeCell ref="D82:E83"/>
    <mergeCell ref="C84:C85"/>
    <mergeCell ref="D84:E85"/>
    <mergeCell ref="P7:R7"/>
    <mergeCell ref="P8:R8"/>
    <mergeCell ref="C42:C43"/>
    <mergeCell ref="D42:E43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10:C11"/>
    <mergeCell ref="D10:E11"/>
    <mergeCell ref="D3:E3"/>
    <mergeCell ref="D4:E4"/>
    <mergeCell ref="D6:E6"/>
    <mergeCell ref="C7:C9"/>
    <mergeCell ref="D7:E9"/>
    <mergeCell ref="C12:C13"/>
    <mergeCell ref="D12:E13"/>
    <mergeCell ref="C14:C15"/>
    <mergeCell ref="D14:E15"/>
    <mergeCell ref="C16:C17"/>
    <mergeCell ref="D16:E17"/>
    <mergeCell ref="C18:C19"/>
    <mergeCell ref="D18:E19"/>
    <mergeCell ref="C44:C45"/>
    <mergeCell ref="D44:E45"/>
    <mergeCell ref="C46:C47"/>
    <mergeCell ref="D46:E47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D40:E41"/>
    <mergeCell ref="C58:C59"/>
    <mergeCell ref="D58:E59"/>
    <mergeCell ref="C48:C49"/>
    <mergeCell ref="D48:E49"/>
    <mergeCell ref="C50:C51"/>
    <mergeCell ref="D50:E51"/>
    <mergeCell ref="C52:C53"/>
    <mergeCell ref="D52:E53"/>
    <mergeCell ref="C92:C93"/>
    <mergeCell ref="D92:E93"/>
    <mergeCell ref="C90:C91"/>
    <mergeCell ref="D90:E91"/>
    <mergeCell ref="C66:C67"/>
    <mergeCell ref="D66:E67"/>
    <mergeCell ref="C68:C69"/>
    <mergeCell ref="D68:E69"/>
    <mergeCell ref="C70:C71"/>
    <mergeCell ref="D70:E71"/>
    <mergeCell ref="C72:C73"/>
    <mergeCell ref="D72:E73"/>
    <mergeCell ref="C74:C75"/>
    <mergeCell ref="D74:E75"/>
    <mergeCell ref="C76:C77"/>
    <mergeCell ref="D76:E77"/>
    <mergeCell ref="C2:R2"/>
    <mergeCell ref="C88:C89"/>
    <mergeCell ref="D88:E89"/>
    <mergeCell ref="C78:C79"/>
    <mergeCell ref="D78:E79"/>
    <mergeCell ref="C80:C81"/>
    <mergeCell ref="C60:C61"/>
    <mergeCell ref="D60:E61"/>
    <mergeCell ref="C62:C63"/>
    <mergeCell ref="D62:E63"/>
    <mergeCell ref="C54:C55"/>
    <mergeCell ref="D54:E55"/>
    <mergeCell ref="C56:C57"/>
    <mergeCell ref="D56:E57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S97"/>
  <sheetViews>
    <sheetView topLeftCell="B1" zoomScaleNormal="100" workbookViewId="0">
      <selection activeCell="D4" sqref="D4:E4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WP9</v>
      </c>
      <c r="E5" s="50" t="s">
        <v>66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75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94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96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/>
      </c>
      <c r="B18" s="100"/>
      <c r="C18" s="139"/>
      <c r="D18" s="141"/>
      <c r="E18" s="142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/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4" t="str">
        <f>'Dwarsdoorsnee locatie vs tarief'!$C$20</f>
        <v>Lw-Stv</v>
      </c>
      <c r="D20" s="145" t="str">
        <f>VLOOKUP(C20,'Dwarsdoorsnee locatie vs tarief'!$C$18:$D$57,2,0)</f>
        <v>Baanvak Leeuwarden - Stavoren</v>
      </c>
      <c r="E20" s="146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31" si="2">IF(SUMPRODUCT($G$9:$O$9,G20:O20)=0,"",SUMPRODUCT($G$9:$O$9,G20:O20))</f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35"/>
      <c r="D21" s="147"/>
      <c r="E21" s="148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9" t="str">
        <f>C20</f>
        <v>Lw-Stv</v>
      </c>
      <c r="D22" s="141" t="str">
        <f>D14</f>
        <v>AsBo-logboek</v>
      </c>
      <c r="E22" s="142"/>
      <c r="F22" s="29" t="s">
        <v>14</v>
      </c>
      <c r="G22" s="283"/>
      <c r="H22" s="283"/>
      <c r="I22" s="283"/>
      <c r="J22" s="283"/>
      <c r="K22" s="283"/>
      <c r="L22" s="283"/>
      <c r="M22" s="283"/>
      <c r="N22" s="283"/>
      <c r="O22" s="254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D16</f>
        <v>Een update op het eerdere AsBo-veiligheidsbeoordelingsverslag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/>
      </c>
      <c r="B26" s="100"/>
      <c r="C26" s="139"/>
      <c r="D26" s="141"/>
      <c r="E26" s="142"/>
      <c r="F26" s="29" t="s">
        <v>14</v>
      </c>
      <c r="G26" s="30"/>
      <c r="H26" s="30"/>
      <c r="I26" s="30"/>
      <c r="J26" s="30"/>
      <c r="K26" s="30"/>
      <c r="L26" s="30"/>
      <c r="M26" s="30"/>
      <c r="N26" s="30"/>
      <c r="O26" s="30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/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Lw-Gn</v>
      </c>
      <c r="B28" s="100"/>
      <c r="C28" s="134" t="str">
        <f>'Dwarsdoorsnee locatie vs tarief'!$C$22</f>
        <v>Lw-Gn</v>
      </c>
      <c r="D28" s="145" t="str">
        <f>VLOOKUP(C28,'Dwarsdoorsnee locatie vs tarief'!$C$18:$D$57,2,0)</f>
        <v>Baanvak Leeuwarden - Groningen</v>
      </c>
      <c r="E28" s="146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Lw-Gn</v>
      </c>
      <c r="B29" s="100"/>
      <c r="C29" s="135"/>
      <c r="D29" s="147"/>
      <c r="E29" s="148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>Lw-Gn</v>
      </c>
      <c r="B30" s="100"/>
      <c r="C30" s="139" t="str">
        <f>C28</f>
        <v>Lw-Gn</v>
      </c>
      <c r="D30" s="141" t="str">
        <f>D22</f>
        <v>AsBo-logboek</v>
      </c>
      <c r="E30" s="142"/>
      <c r="F30" s="29" t="s">
        <v>14</v>
      </c>
      <c r="G30" s="283"/>
      <c r="H30" s="283"/>
      <c r="I30" s="283"/>
      <c r="J30" s="283"/>
      <c r="K30" s="283"/>
      <c r="L30" s="283"/>
      <c r="M30" s="283"/>
      <c r="N30" s="283"/>
      <c r="O30" s="254"/>
      <c r="P30" s="33" t="str">
        <f t="shared" si="2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>Lw-Gn</v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9" t="str">
        <f>C30</f>
        <v>Lw-Gn</v>
      </c>
      <c r="D32" s="141" t="str">
        <f>D24</f>
        <v>Een update op het eerdere AsBo-veiligheidsbeoordelingsverslag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Gn-Rd</v>
      </c>
      <c r="B36" s="100"/>
      <c r="C36" s="134" t="str">
        <f>'Dwarsdoorsnee locatie vs tarief'!$C$24</f>
        <v>Gn-Rd</v>
      </c>
      <c r="D36" s="145" t="str">
        <f>VLOOKUP(C36,'Dwarsdoorsnee locatie vs tarief'!$C$18:$D$57,2,0)</f>
        <v>Baanvak Groningen - Roodeschool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Gn-Rd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Gn-Rd</v>
      </c>
      <c r="B38" s="100"/>
      <c r="C38" s="139" t="str">
        <f>C36</f>
        <v>Gn-Rd</v>
      </c>
      <c r="D38" s="141" t="str">
        <f>D30</f>
        <v>AsBo-logboek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Gn-Rd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>Gn-Rd</v>
      </c>
      <c r="B40" s="100"/>
      <c r="C40" s="139" t="str">
        <f>C38</f>
        <v>Gn-Rd</v>
      </c>
      <c r="D40" s="141" t="str">
        <f>D32</f>
        <v>Een update op het eerdere AsBo-veiligheidsbeoordelingsverslag</v>
      </c>
      <c r="E40" s="142"/>
      <c r="F40" s="29" t="s">
        <v>14</v>
      </c>
      <c r="G40" s="283"/>
      <c r="H40" s="283"/>
      <c r="I40" s="283"/>
      <c r="J40" s="283"/>
      <c r="K40" s="283"/>
      <c r="L40" s="283"/>
      <c r="M40" s="283"/>
      <c r="N40" s="283"/>
      <c r="O40" s="254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>Gn-Rd</v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/>
      </c>
      <c r="B42" s="100"/>
      <c r="C42" s="139"/>
      <c r="D42" s="141"/>
      <c r="E42" s="142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/>
      </c>
      <c r="B43" s="100"/>
      <c r="C43" s="140"/>
      <c r="D43" s="143"/>
      <c r="E43" s="144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Gn-Dz</v>
      </c>
      <c r="B44" s="100"/>
      <c r="C44" s="134" t="str">
        <f>'Dwarsdoorsnee locatie vs tarief'!$C$26</f>
        <v>Gn-Dz</v>
      </c>
      <c r="D44" s="145" t="str">
        <f>VLOOKUP(C44,'Dwarsdoorsnee locatie vs tarief'!$C$18:$D$57,2,0)</f>
        <v>Baanvak Groningen - Delfzijl</v>
      </c>
      <c r="E44" s="146"/>
      <c r="F44" s="29" t="s">
        <v>14</v>
      </c>
      <c r="G44" s="30"/>
      <c r="H44" s="30"/>
      <c r="I44" s="30"/>
      <c r="J44" s="30"/>
      <c r="K44" s="30"/>
      <c r="L44" s="30"/>
      <c r="M44" s="30"/>
      <c r="N44" s="30"/>
      <c r="O44" s="30"/>
      <c r="P44" s="33" t="str">
        <f t="shared" ref="P44:P75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Gn-Dz</v>
      </c>
      <c r="B45" s="100"/>
      <c r="C45" s="135"/>
      <c r="D45" s="147"/>
      <c r="E45" s="148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Gn-Dz</v>
      </c>
      <c r="B46" s="100"/>
      <c r="C46" s="139" t="str">
        <f>C44</f>
        <v>Gn-Dz</v>
      </c>
      <c r="D46" s="141" t="str">
        <f>D38</f>
        <v>AsBo-logboek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Gn-Dz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Gn-Dz</v>
      </c>
      <c r="B48" s="100"/>
      <c r="C48" s="139" t="str">
        <f>C46</f>
        <v>Gn-Dz</v>
      </c>
      <c r="D48" s="141" t="str">
        <f>D40</f>
        <v>Een update op het eerdere AsBo-veiligheidsbeoordelingsverslag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Gn-Dz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GN-Nsch Vdm</v>
      </c>
      <c r="B52" s="100"/>
      <c r="C52" s="134" t="str">
        <f>'Dwarsdoorsnee locatie vs tarief'!$C$28</f>
        <v>GN-Nsch Vdm</v>
      </c>
      <c r="D52" s="145" t="str">
        <f>VLOOKUP(C52,'Dwarsdoorsnee locatie vs tarief'!$C$18:$D$57,2,0)</f>
        <v>Baanvak Groningen - Nieuweschans Veendam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GN-Nsch Vdm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GN-Nsch Vdm</v>
      </c>
      <c r="B54" s="100"/>
      <c r="C54" s="139" t="str">
        <f>C52</f>
        <v>GN-Nsch Vdm</v>
      </c>
      <c r="D54" s="141" t="str">
        <f>D46</f>
        <v>AsBo-logboek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GN-Nsch Vdm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GN-Nsch Vdm</v>
      </c>
      <c r="B56" s="100"/>
      <c r="C56" s="139" t="str">
        <f>C54</f>
        <v>GN-Nsch Vdm</v>
      </c>
      <c r="D56" s="141" t="str">
        <f>D48</f>
        <v>Een update op het eerdere AsBo-veiligheidsbeoordelingsverslag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GN-Nsch Vdm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>Lw</v>
      </c>
      <c r="B60" s="100"/>
      <c r="C60" s="134" t="str">
        <f>'Dwarsdoorsnee locatie vs tarief'!$C$30</f>
        <v>Lw</v>
      </c>
      <c r="D60" s="145" t="str">
        <f>VLOOKUP(C60,'Dwarsdoorsnee locatie vs tarief'!$C$18:$D$57,2,0)</f>
        <v>Emplacement Leeuwarden</v>
      </c>
      <c r="E60" s="146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>Lw</v>
      </c>
      <c r="B61" s="100"/>
      <c r="C61" s="135"/>
      <c r="D61" s="147"/>
      <c r="E61" s="148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Lw</v>
      </c>
      <c r="B62" s="100"/>
      <c r="C62" s="139" t="str">
        <f>C60</f>
        <v>Lw</v>
      </c>
      <c r="D62" s="141" t="str">
        <f>D54</f>
        <v>AsBo-logboek</v>
      </c>
      <c r="E62" s="142"/>
      <c r="F62" s="29" t="s">
        <v>14</v>
      </c>
      <c r="G62" s="283"/>
      <c r="H62" s="283"/>
      <c r="I62" s="283"/>
      <c r="J62" s="283"/>
      <c r="K62" s="283"/>
      <c r="L62" s="283"/>
      <c r="M62" s="283"/>
      <c r="N62" s="283"/>
      <c r="O62" s="254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Lw</v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Lw</v>
      </c>
      <c r="B64" s="100"/>
      <c r="C64" s="139" t="str">
        <f>C62</f>
        <v>Lw</v>
      </c>
      <c r="D64" s="141" t="str">
        <f>D56</f>
        <v>Een update op het eerdere AsBo-veiligheidsbeoordelingsverslag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Lw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/>
      </c>
      <c r="B66" s="100"/>
      <c r="C66" s="139"/>
      <c r="D66" s="141"/>
      <c r="E66" s="142"/>
      <c r="F66" s="29" t="s">
        <v>14</v>
      </c>
      <c r="G66" s="30"/>
      <c r="H66" s="30"/>
      <c r="I66" s="30"/>
      <c r="J66" s="30"/>
      <c r="K66" s="30"/>
      <c r="L66" s="30"/>
      <c r="M66" s="30"/>
      <c r="N66" s="30"/>
      <c r="O66" s="30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/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</v>
      </c>
      <c r="B68" s="100"/>
      <c r="C68" s="134" t="str">
        <f>'Dwarsdoorsnee locatie vs tarief'!$C$32</f>
        <v>Gn</v>
      </c>
      <c r="D68" s="145" t="str">
        <f>VLOOKUP(C68,'Dwarsdoorsnee locatie vs tarief'!$C$18:$D$57,2,0)</f>
        <v>Emplacement Groningen</v>
      </c>
      <c r="E68" s="146"/>
      <c r="F68" s="29" t="s">
        <v>14</v>
      </c>
      <c r="G68" s="30"/>
      <c r="H68" s="30"/>
      <c r="I68" s="30"/>
      <c r="J68" s="30"/>
      <c r="K68" s="30"/>
      <c r="L68" s="30"/>
      <c r="M68" s="30"/>
      <c r="N68" s="30"/>
      <c r="O68" s="30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</v>
      </c>
      <c r="B69" s="100"/>
      <c r="C69" s="135"/>
      <c r="D69" s="147"/>
      <c r="E69" s="148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>Gn</v>
      </c>
      <c r="B70" s="100"/>
      <c r="C70" s="139" t="str">
        <f>C68</f>
        <v>Gn</v>
      </c>
      <c r="D70" s="141" t="str">
        <f>D62</f>
        <v>AsBo-logboek</v>
      </c>
      <c r="E70" s="142"/>
      <c r="F70" s="29" t="s">
        <v>14</v>
      </c>
      <c r="G70" s="283"/>
      <c r="H70" s="283"/>
      <c r="I70" s="283"/>
      <c r="J70" s="283"/>
      <c r="K70" s="283"/>
      <c r="L70" s="283"/>
      <c r="M70" s="283"/>
      <c r="N70" s="283"/>
      <c r="O70" s="254"/>
      <c r="P70" s="33" t="str">
        <f t="shared" si="5"/>
        <v/>
      </c>
      <c r="Q70" s="34"/>
      <c r="R70" s="33" t="str">
        <f t="shared" si="1"/>
        <v/>
      </c>
      <c r="S70" s="11"/>
    </row>
    <row r="71" spans="1:19" ht="11.25" customHeight="1" x14ac:dyDescent="0.2">
      <c r="A71" s="99" t="str">
        <f>IF(C70="","",C70)</f>
        <v>Gn</v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1"/>
        <v/>
      </c>
      <c r="S71" s="11"/>
    </row>
    <row r="72" spans="1:19" ht="11.25" customHeight="1" x14ac:dyDescent="0.2">
      <c r="A72" s="98" t="str">
        <f>IF(C72="","",C72)</f>
        <v>Gn</v>
      </c>
      <c r="B72" s="100"/>
      <c r="C72" s="139" t="str">
        <f>C70</f>
        <v>Gn</v>
      </c>
      <c r="D72" s="141" t="str">
        <f>D64</f>
        <v>Een update op het eerdere AsBo-veiligheidsbeoordelingsverslag</v>
      </c>
      <c r="E72" s="142"/>
      <c r="F72" s="29" t="s">
        <v>14</v>
      </c>
      <c r="G72" s="283"/>
      <c r="H72" s="283"/>
      <c r="I72" s="283"/>
      <c r="J72" s="283"/>
      <c r="K72" s="283"/>
      <c r="L72" s="283"/>
      <c r="M72" s="283"/>
      <c r="N72" s="283"/>
      <c r="O72" s="254"/>
      <c r="P72" s="33" t="str">
        <f t="shared" si="5"/>
        <v/>
      </c>
      <c r="Q72" s="34"/>
      <c r="R72" s="33" t="str">
        <f t="shared" si="1"/>
        <v/>
      </c>
      <c r="S72" s="11"/>
    </row>
    <row r="73" spans="1:19" ht="11.25" customHeight="1" x14ac:dyDescent="0.2">
      <c r="A73" s="99" t="str">
        <f>IF(C72="","",C72)</f>
        <v>Gn</v>
      </c>
      <c r="B73" s="100"/>
      <c r="C73" s="140"/>
      <c r="D73" s="143"/>
      <c r="E73" s="144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1"/>
        <v/>
      </c>
      <c r="S73" s="11"/>
    </row>
    <row r="74" spans="1:19" ht="11.25" customHeight="1" x14ac:dyDescent="0.2">
      <c r="A74" s="98" t="str">
        <f>IF(C74="","",C74)</f>
        <v/>
      </c>
      <c r="B74" s="100"/>
      <c r="C74" s="139"/>
      <c r="D74" s="141"/>
      <c r="E74" s="142"/>
      <c r="F74" s="29" t="s">
        <v>14</v>
      </c>
      <c r="G74" s="30"/>
      <c r="H74" s="30"/>
      <c r="I74" s="30"/>
      <c r="J74" s="30"/>
      <c r="K74" s="30"/>
      <c r="L74" s="30"/>
      <c r="M74" s="30"/>
      <c r="N74" s="30"/>
      <c r="O74" s="30"/>
      <c r="P74" s="33" t="str">
        <f t="shared" si="5"/>
        <v/>
      </c>
      <c r="Q74" s="34"/>
      <c r="R74" s="33" t="str">
        <f t="shared" si="1"/>
        <v/>
      </c>
      <c r="S74" s="11"/>
    </row>
    <row r="75" spans="1:19" ht="11.25" customHeight="1" x14ac:dyDescent="0.2">
      <c r="A75" s="99" t="str">
        <f>IF(C74="","",C74)</f>
        <v/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1"/>
        <v/>
      </c>
      <c r="S75" s="11"/>
    </row>
    <row r="76" spans="1:19" ht="11.25" customHeight="1" x14ac:dyDescent="0.2">
      <c r="A76" s="39"/>
      <c r="B76" s="100"/>
      <c r="C76" s="117" t="s">
        <v>16</v>
      </c>
      <c r="D76" s="118"/>
      <c r="E76" s="119"/>
      <c r="F76" s="40"/>
      <c r="G76" s="24" t="str">
        <f t="shared" ref="G76:R76" si="6">IF(SUMIF($F$10:$F$75,"vast",G$10:G$75)=0,"",SUMIF($F$10:$F$75,"vast",G$10:G$75))</f>
        <v/>
      </c>
      <c r="H76" s="24" t="str">
        <f t="shared" si="6"/>
        <v/>
      </c>
      <c r="I76" s="24" t="str">
        <f t="shared" si="6"/>
        <v/>
      </c>
      <c r="J76" s="24" t="str">
        <f t="shared" si="6"/>
        <v/>
      </c>
      <c r="K76" s="24" t="str">
        <f t="shared" si="6"/>
        <v/>
      </c>
      <c r="L76" s="24" t="str">
        <f t="shared" si="6"/>
        <v/>
      </c>
      <c r="M76" s="24" t="str">
        <f t="shared" si="6"/>
        <v/>
      </c>
      <c r="N76" s="24" t="str">
        <f t="shared" si="6"/>
        <v/>
      </c>
      <c r="O76" s="24" t="str">
        <f t="shared" si="6"/>
        <v/>
      </c>
      <c r="P76" s="33" t="str">
        <f t="shared" si="6"/>
        <v/>
      </c>
      <c r="Q76" s="33" t="str">
        <f t="shared" si="6"/>
        <v/>
      </c>
      <c r="R76" s="33" t="str">
        <f t="shared" si="6"/>
        <v/>
      </c>
      <c r="S76" s="11"/>
    </row>
    <row r="77" spans="1:19" ht="11.25" customHeight="1" x14ac:dyDescent="0.2">
      <c r="A77" s="39"/>
      <c r="B77" s="100"/>
      <c r="C77" s="117" t="s">
        <v>17</v>
      </c>
      <c r="D77" s="118"/>
      <c r="E77" s="119"/>
      <c r="F77" s="40"/>
      <c r="G77" s="24" t="str">
        <f t="shared" ref="G77:R77" si="7">IF(SUMIF($F$10:$F$75,"regie",G$10:G$75)=0,"",SUMIF($F$10:$F$75,"regie",G$10:G$75))</f>
        <v/>
      </c>
      <c r="H77" s="24" t="str">
        <f t="shared" si="7"/>
        <v/>
      </c>
      <c r="I77" s="24" t="str">
        <f t="shared" si="7"/>
        <v/>
      </c>
      <c r="J77" s="24" t="str">
        <f t="shared" si="7"/>
        <v/>
      </c>
      <c r="K77" s="24" t="str">
        <f t="shared" si="7"/>
        <v/>
      </c>
      <c r="L77" s="24" t="str">
        <f t="shared" si="7"/>
        <v/>
      </c>
      <c r="M77" s="24" t="str">
        <f t="shared" si="7"/>
        <v/>
      </c>
      <c r="N77" s="24" t="str">
        <f t="shared" si="7"/>
        <v/>
      </c>
      <c r="O77" s="24" t="str">
        <f t="shared" si="7"/>
        <v/>
      </c>
      <c r="P77" s="33" t="str">
        <f t="shared" si="7"/>
        <v/>
      </c>
      <c r="Q77" s="33" t="str">
        <f t="shared" si="7"/>
        <v/>
      </c>
      <c r="R77" s="33" t="str">
        <f t="shared" si="7"/>
        <v/>
      </c>
      <c r="S77" s="11"/>
    </row>
    <row r="78" spans="1:19" ht="11.25" customHeight="1" x14ac:dyDescent="0.2">
      <c r="A78" s="38"/>
      <c r="B78" s="11"/>
      <c r="C78" s="17"/>
      <c r="D78" s="17"/>
      <c r="E78" s="38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1"/>
    </row>
    <row r="79" spans="1:19" ht="11.25" customHeight="1" x14ac:dyDescent="0.2">
      <c r="A79" s="38"/>
      <c r="B79" s="11"/>
      <c r="C79" s="17"/>
      <c r="D79" s="17"/>
      <c r="E79" s="38"/>
      <c r="F79" s="17"/>
      <c r="G79" s="17"/>
      <c r="H79" s="17"/>
      <c r="I79" s="17"/>
      <c r="J79" s="17"/>
      <c r="K79" s="17"/>
      <c r="L79" s="17"/>
      <c r="M79" s="8" t="s">
        <v>18</v>
      </c>
      <c r="N79" s="39"/>
      <c r="O79" s="39"/>
      <c r="P79" s="39"/>
      <c r="Q79" s="39"/>
      <c r="R79" s="40" t="str">
        <f>IF(SUM(G76:O76)=0,"",SUM(G76:O76))</f>
        <v/>
      </c>
      <c r="S79" s="11"/>
    </row>
    <row r="80" spans="1:19" ht="11.25" customHeight="1" x14ac:dyDescent="0.2">
      <c r="A80" s="38"/>
      <c r="B80" s="11"/>
      <c r="C80" s="17"/>
      <c r="D80" s="17"/>
      <c r="E80" s="38"/>
      <c r="F80" s="17"/>
      <c r="G80" s="17"/>
      <c r="H80" s="17"/>
      <c r="I80" s="17"/>
      <c r="J80" s="17"/>
      <c r="K80" s="17"/>
      <c r="L80" s="17"/>
      <c r="M80" s="8" t="s">
        <v>19</v>
      </c>
      <c r="N80" s="39"/>
      <c r="O80" s="39"/>
      <c r="P80" s="39"/>
      <c r="Q80" s="39"/>
      <c r="R80" s="40" t="str">
        <f>IF(SUM(G77:O77)=0,"",SUM(G77:O77))</f>
        <v/>
      </c>
      <c r="S80" s="11"/>
    </row>
    <row r="81" spans="1:19" ht="11.25" customHeight="1" x14ac:dyDescent="0.2">
      <c r="A81" s="38"/>
      <c r="B81" s="11"/>
      <c r="C81" s="17"/>
      <c r="D81" s="17"/>
      <c r="E81" s="3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1"/>
    </row>
    <row r="82" spans="1:19" ht="11.25" customHeight="1" x14ac:dyDescent="0.2">
      <c r="A82" s="38"/>
      <c r="B82" s="11"/>
      <c r="C82" s="17"/>
      <c r="D82" s="17"/>
      <c r="E82" s="38"/>
      <c r="F82" s="17"/>
      <c r="G82" s="17"/>
      <c r="H82" s="17"/>
      <c r="I82" s="17"/>
      <c r="J82" s="17"/>
      <c r="K82" s="17"/>
      <c r="L82" s="17"/>
      <c r="M82" s="8" t="s">
        <v>20</v>
      </c>
      <c r="N82" s="39"/>
      <c r="O82" s="39"/>
      <c r="P82" s="39"/>
      <c r="Q82" s="39"/>
      <c r="R82" s="41" t="str">
        <f>IF(R76="","",R76)</f>
        <v/>
      </c>
      <c r="S82" s="11"/>
    </row>
    <row r="83" spans="1:19" ht="11.25" customHeight="1" x14ac:dyDescent="0.2">
      <c r="A83" s="38"/>
      <c r="B83" s="11"/>
      <c r="C83" s="17"/>
      <c r="D83" s="17"/>
      <c r="E83" s="38"/>
      <c r="F83" s="17"/>
      <c r="G83" s="17"/>
      <c r="H83" s="17"/>
      <c r="I83" s="17"/>
      <c r="J83" s="17"/>
      <c r="K83" s="17"/>
      <c r="L83" s="17"/>
      <c r="M83" s="8" t="s">
        <v>21</v>
      </c>
      <c r="N83" s="39"/>
      <c r="O83" s="39"/>
      <c r="P83" s="39"/>
      <c r="Q83" s="39"/>
      <c r="R83" s="41" t="str">
        <f>IF(R77="","",R77)</f>
        <v/>
      </c>
      <c r="S83" s="11"/>
    </row>
    <row r="84" spans="1:19" ht="11.25" customHeight="1" x14ac:dyDescent="0.2">
      <c r="A84" s="38"/>
      <c r="B84" s="11"/>
      <c r="C84" s="17"/>
      <c r="D84" s="17"/>
      <c r="E84" s="38"/>
      <c r="F84" s="17"/>
      <c r="G84" s="17"/>
      <c r="H84" s="17"/>
      <c r="I84" s="17"/>
      <c r="J84" s="17"/>
      <c r="K84" s="17"/>
      <c r="L84" s="17"/>
      <c r="M84" s="9" t="s">
        <v>22</v>
      </c>
      <c r="N84" s="42"/>
      <c r="O84" s="42"/>
      <c r="P84" s="42"/>
      <c r="Q84" s="42"/>
      <c r="R84" s="43" t="str">
        <f>IF(SUM(R82:R83)=0,"",SUM(R82:R83))</f>
        <v/>
      </c>
      <c r="S84" s="11"/>
    </row>
    <row r="85" spans="1:19" ht="11.25" customHeight="1" x14ac:dyDescent="0.2">
      <c r="A85" s="38"/>
      <c r="B85" s="11"/>
      <c r="C85" s="17"/>
      <c r="D85" s="17"/>
      <c r="E85" s="38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1"/>
    </row>
    <row r="86" spans="1:19" ht="11.25" customHeight="1" x14ac:dyDescent="0.2">
      <c r="A86" s="73"/>
      <c r="C86" s="15"/>
      <c r="D86" s="15"/>
      <c r="E86" s="73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9" ht="11.25" customHeight="1" x14ac:dyDescent="0.2">
      <c r="A87" s="73"/>
      <c r="C87" s="15"/>
      <c r="D87" s="15"/>
      <c r="E87" s="73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9" ht="11.25" customHeight="1" x14ac:dyDescent="0.2">
      <c r="A88" s="73"/>
      <c r="C88" s="15"/>
      <c r="D88" s="15"/>
      <c r="E88" s="73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9" ht="11.25" customHeight="1" x14ac:dyDescent="0.2">
      <c r="A89" s="73"/>
      <c r="C89" s="15"/>
      <c r="D89" s="15"/>
      <c r="E89" s="73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9" ht="11.25" customHeight="1" x14ac:dyDescent="0.2">
      <c r="A90" s="73"/>
      <c r="C90" s="15"/>
      <c r="D90" s="15"/>
      <c r="E90" s="73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9" ht="15" customHeight="1" x14ac:dyDescent="0.2">
      <c r="A91" s="73"/>
      <c r="C91" s="15"/>
      <c r="D91" s="15"/>
      <c r="E91" s="73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9" ht="15" customHeight="1" x14ac:dyDescent="0.2">
      <c r="A92" s="73"/>
      <c r="C92" s="15"/>
      <c r="D92" s="15"/>
      <c r="E92" s="73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9" ht="15" customHeight="1" x14ac:dyDescent="0.2">
      <c r="A93" s="73"/>
      <c r="C93" s="15"/>
      <c r="D93" s="15"/>
      <c r="E93" s="73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9" ht="15" customHeight="1" x14ac:dyDescent="0.2">
      <c r="A94" s="73"/>
      <c r="C94" s="15"/>
      <c r="D94" s="15"/>
      <c r="E94" s="73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9" ht="15" customHeight="1" x14ac:dyDescent="0.2">
      <c r="A95" s="73"/>
      <c r="C95" s="15"/>
      <c r="D95" s="15"/>
      <c r="E95" s="73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9" ht="15" customHeight="1" x14ac:dyDescent="0.2">
      <c r="A96" s="73"/>
      <c r="C96" s="15"/>
      <c r="D96" s="15"/>
      <c r="E96" s="73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ht="11.25" customHeight="1" x14ac:dyDescent="0.2"/>
  </sheetData>
  <sheetProtection algorithmName="SHA-512" hashValue="G6U6qD1S6iNHf4V+tIso5xqRf8XECjRipppwYOvT7F/EiYhPPQfCqPzXOR8siDOuwVxQeQzWXGmezR9zF3gK4g==" saltValue="5R9duVldCAn20szJ73GQAA==" spinCount="100000" sheet="1" objects="1" scenarios="1"/>
  <mergeCells count="76">
    <mergeCell ref="C76:E76"/>
    <mergeCell ref="C77:E77"/>
    <mergeCell ref="P7:R7"/>
    <mergeCell ref="P8:R8"/>
    <mergeCell ref="C42:C43"/>
    <mergeCell ref="D42:E43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10:C11"/>
    <mergeCell ref="D10:E11"/>
    <mergeCell ref="D3:E3"/>
    <mergeCell ref="D4:E4"/>
    <mergeCell ref="D6:E6"/>
    <mergeCell ref="C7:C9"/>
    <mergeCell ref="D7:E9"/>
    <mergeCell ref="D40:E41"/>
    <mergeCell ref="C12:C13"/>
    <mergeCell ref="D12:E13"/>
    <mergeCell ref="C14:C15"/>
    <mergeCell ref="D14:E15"/>
    <mergeCell ref="C16:C17"/>
    <mergeCell ref="D16:E17"/>
    <mergeCell ref="D52:E53"/>
    <mergeCell ref="C18:C19"/>
    <mergeCell ref="D18:E19"/>
    <mergeCell ref="C44:C45"/>
    <mergeCell ref="D44:E45"/>
    <mergeCell ref="C46:C47"/>
    <mergeCell ref="D46:E47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C74:C75"/>
    <mergeCell ref="D74:E75"/>
    <mergeCell ref="C60:C61"/>
    <mergeCell ref="D60:E61"/>
    <mergeCell ref="C62:C63"/>
    <mergeCell ref="D62:E63"/>
    <mergeCell ref="C68:C69"/>
    <mergeCell ref="D68:E69"/>
    <mergeCell ref="C70:C71"/>
    <mergeCell ref="D70:E71"/>
    <mergeCell ref="C72:C73"/>
    <mergeCell ref="D72:E73"/>
    <mergeCell ref="C64:C65"/>
    <mergeCell ref="D64:E65"/>
    <mergeCell ref="C2:R2"/>
    <mergeCell ref="C66:C67"/>
    <mergeCell ref="D66:E67"/>
    <mergeCell ref="C54:C55"/>
    <mergeCell ref="D54:E55"/>
    <mergeCell ref="C56:C57"/>
    <mergeCell ref="D56:E57"/>
    <mergeCell ref="C58:C59"/>
    <mergeCell ref="D58:E59"/>
    <mergeCell ref="C48:C49"/>
    <mergeCell ref="D48:E49"/>
    <mergeCell ref="C50:C51"/>
    <mergeCell ref="D50:E51"/>
    <mergeCell ref="C52:C53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S11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WP10</v>
      </c>
      <c r="E5" s="50" t="s">
        <v>67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7" si="0">IF(SUMPRODUCT($G$9:$O$9,G10:O10)=0,"",SUMPRODUCT($G$9:$O$9,G10:O10))</f>
        <v/>
      </c>
      <c r="Q10" s="34"/>
      <c r="R10" s="33" t="str">
        <f t="shared" ref="R10:R9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97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100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Lw-Hlgh</v>
      </c>
      <c r="B18" s="100"/>
      <c r="C18" s="139" t="str">
        <f>C16</f>
        <v>Lw-Hlgh</v>
      </c>
      <c r="D18" s="141" t="s">
        <v>101</v>
      </c>
      <c r="E18" s="142"/>
      <c r="F18" s="29" t="s">
        <v>14</v>
      </c>
      <c r="G18" s="283"/>
      <c r="H18" s="283"/>
      <c r="I18" s="283"/>
      <c r="J18" s="283"/>
      <c r="K18" s="283"/>
      <c r="L18" s="283"/>
      <c r="M18" s="283"/>
      <c r="N18" s="283"/>
      <c r="O18" s="254"/>
      <c r="P18" s="33" t="str">
        <f t="shared" ref="P18:P29" si="2">IF(SUMPRODUCT($G$9:$O$9,G18:O18)=0,"",SUMPRODUCT($G$9:$O$9,G18:O18))</f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Lw-Hlgh</v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2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/>
      </c>
      <c r="B20" s="100"/>
      <c r="C20" s="139"/>
      <c r="D20" s="141"/>
      <c r="E20" s="142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si="2"/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/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4" t="str">
        <f>'Dwarsdoorsnee locatie vs tarief'!$C$20</f>
        <v>Lw-Stv</v>
      </c>
      <c r="D22" s="145" t="str">
        <f>VLOOKUP(C22,'Dwarsdoorsnee locatie vs tarief'!$C$18:$D$57,2,0)</f>
        <v>Baanvak Leeuwarden - Stavoren</v>
      </c>
      <c r="E22" s="146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35"/>
      <c r="D23" s="147"/>
      <c r="E23" s="148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D14</f>
        <v>NoBo-log (AR) per TSI met bevindingen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>Lw-Stv</v>
      </c>
      <c r="B26" s="100"/>
      <c r="C26" s="139" t="str">
        <f>C24</f>
        <v>Lw-Stv</v>
      </c>
      <c r="D26" s="141" t="str">
        <f>D16</f>
        <v xml:space="preserve">EG-Keuringcertificaat per TSI 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>Lw-Stv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Lw-Stv</v>
      </c>
      <c r="B28" s="100"/>
      <c r="C28" s="139" t="str">
        <f>C26</f>
        <v>Lw-Stv</v>
      </c>
      <c r="D28" s="141" t="str">
        <f>D18</f>
        <v>Definitief keuringsrapport (Technical File)</v>
      </c>
      <c r="E28" s="142"/>
      <c r="F28" s="29" t="s">
        <v>14</v>
      </c>
      <c r="G28" s="283"/>
      <c r="H28" s="283"/>
      <c r="I28" s="283"/>
      <c r="J28" s="283"/>
      <c r="K28" s="283"/>
      <c r="L28" s="283"/>
      <c r="M28" s="283"/>
      <c r="N28" s="283"/>
      <c r="O28" s="254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Lw-Stv</v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/>
      </c>
      <c r="B30" s="100"/>
      <c r="C30" s="139"/>
      <c r="D30" s="141"/>
      <c r="E30" s="142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>IF(SUMPRODUCT($G$9:$O$9,G30:O30)=0,"",SUMPRODUCT($G$9:$O$9,G30:O30))</f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/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>IF(SUMPRODUCT($G$9:$O$9,G31:O31)=0,"",SUMPRODUCT($G$9:$O$9,G31:O31))</f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4" t="str">
        <f>'Dwarsdoorsnee locatie vs tarief'!$C$22</f>
        <v>Lw-Gn</v>
      </c>
      <c r="D32" s="145" t="str">
        <f>VLOOKUP(C32,'Dwarsdoorsnee locatie vs tarief'!$C$18:$D$57,2,0)</f>
        <v>Baanvak Leeuwarden - Groningen</v>
      </c>
      <c r="E32" s="146"/>
      <c r="F32" s="29" t="s">
        <v>14</v>
      </c>
      <c r="G32" s="30"/>
      <c r="H32" s="30"/>
      <c r="I32" s="30"/>
      <c r="J32" s="30"/>
      <c r="K32" s="30"/>
      <c r="L32" s="30"/>
      <c r="M32" s="30"/>
      <c r="N32" s="30"/>
      <c r="O32" s="30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35"/>
      <c r="D33" s="147"/>
      <c r="E33" s="148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>Lw-Gn</v>
      </c>
      <c r="B34" s="100"/>
      <c r="C34" s="139" t="str">
        <f>C32</f>
        <v>Lw-Gn</v>
      </c>
      <c r="D34" s="141" t="str">
        <f>D24</f>
        <v>NoBo-log (AR) per TSI met bevindingen</v>
      </c>
      <c r="E34" s="142"/>
      <c r="F34" s="29" t="s">
        <v>14</v>
      </c>
      <c r="G34" s="283"/>
      <c r="H34" s="283"/>
      <c r="I34" s="283"/>
      <c r="J34" s="283"/>
      <c r="K34" s="283"/>
      <c r="L34" s="283"/>
      <c r="M34" s="283"/>
      <c r="N34" s="283"/>
      <c r="O34" s="254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>Lw-Gn</v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Lw-Gn</v>
      </c>
      <c r="B36" s="100"/>
      <c r="C36" s="139" t="str">
        <f>C34</f>
        <v>Lw-Gn</v>
      </c>
      <c r="D36" s="141" t="str">
        <f>D26</f>
        <v xml:space="preserve">EG-Keuringcertificaat per TSI </v>
      </c>
      <c r="E36" s="142"/>
      <c r="F36" s="29" t="s">
        <v>14</v>
      </c>
      <c r="G36" s="283"/>
      <c r="H36" s="283"/>
      <c r="I36" s="283"/>
      <c r="J36" s="283"/>
      <c r="K36" s="283"/>
      <c r="L36" s="283"/>
      <c r="M36" s="283"/>
      <c r="N36" s="283"/>
      <c r="O36" s="254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Lw-Gn</v>
      </c>
      <c r="B37" s="100"/>
      <c r="C37" s="140"/>
      <c r="D37" s="143"/>
      <c r="E37" s="144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Lw-Gn</v>
      </c>
      <c r="B38" s="100"/>
      <c r="C38" s="139" t="str">
        <f>C36</f>
        <v>Lw-Gn</v>
      </c>
      <c r="D38" s="141" t="str">
        <f>D28</f>
        <v>Definitief keuringsrapport (Technical File)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Lw-Gn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>Gn-Rd</v>
      </c>
      <c r="B42" s="100"/>
      <c r="C42" s="134" t="str">
        <f>'Dwarsdoorsnee locatie vs tarief'!$C$24</f>
        <v>Gn-Rd</v>
      </c>
      <c r="D42" s="145" t="str">
        <f>VLOOKUP(C42,'Dwarsdoorsnee locatie vs tarief'!$C$18:$D$57,2,0)</f>
        <v>Baanvak Groningen - Roodeschool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>Gn-Rd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Gn-Rd</v>
      </c>
      <c r="B44" s="100"/>
      <c r="C44" s="139" t="str">
        <f>C42</f>
        <v>Gn-Rd</v>
      </c>
      <c r="D44" s="141" t="str">
        <f>D34</f>
        <v>NoBo-log (AR) per TSI met bevindingen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ref="P44:P75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Gn-Rd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Gn-Rd</v>
      </c>
      <c r="B46" s="100"/>
      <c r="C46" s="139" t="str">
        <f>C44</f>
        <v>Gn-Rd</v>
      </c>
      <c r="D46" s="141" t="str">
        <f>D36</f>
        <v xml:space="preserve">EG-Keuringcertificaat per TSI 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Gn-Rd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Gn-Rd</v>
      </c>
      <c r="B48" s="100"/>
      <c r="C48" s="139" t="str">
        <f>C46</f>
        <v>Gn-Rd</v>
      </c>
      <c r="D48" s="141" t="str">
        <f>D38</f>
        <v>Definitief keuringsrapport (Technical File)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Gn-Rd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Gn-Dz</v>
      </c>
      <c r="B52" s="100"/>
      <c r="C52" s="134" t="str">
        <f>'Dwarsdoorsnee locatie vs tarief'!$C$26</f>
        <v>Gn-Dz</v>
      </c>
      <c r="D52" s="145" t="str">
        <f>VLOOKUP(C52,'Dwarsdoorsnee locatie vs tarief'!$C$18:$D$57,2,0)</f>
        <v>Baanvak Groningen - Delfzijl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Gn-Dz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Gn-Dz</v>
      </c>
      <c r="B54" s="100"/>
      <c r="C54" s="139" t="str">
        <f>C52</f>
        <v>Gn-Dz</v>
      </c>
      <c r="D54" s="141" t="str">
        <f>D44</f>
        <v>NoBo-log (AR) per TSI met bevindingen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Gn-Dz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Gn-Dz</v>
      </c>
      <c r="B56" s="100"/>
      <c r="C56" s="139" t="str">
        <f>C54</f>
        <v>Gn-Dz</v>
      </c>
      <c r="D56" s="141" t="str">
        <f>D46</f>
        <v xml:space="preserve">EG-Keuringcertificaat per TSI 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Gn-Dz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>Gn-Dz</v>
      </c>
      <c r="B58" s="100"/>
      <c r="C58" s="139" t="str">
        <f>C56</f>
        <v>Gn-Dz</v>
      </c>
      <c r="D58" s="141" t="str">
        <f>D48</f>
        <v>Definitief keuringsrapport (Technical File)</v>
      </c>
      <c r="E58" s="142"/>
      <c r="F58" s="29" t="s">
        <v>14</v>
      </c>
      <c r="G58" s="283"/>
      <c r="H58" s="283"/>
      <c r="I58" s="283"/>
      <c r="J58" s="283"/>
      <c r="K58" s="283"/>
      <c r="L58" s="283"/>
      <c r="M58" s="283"/>
      <c r="N58" s="283"/>
      <c r="O58" s="254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>Gn-Dz</v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GN-Nsch Vdm</v>
      </c>
      <c r="B62" s="100"/>
      <c r="C62" s="134" t="str">
        <f>'Dwarsdoorsnee locatie vs tarief'!$C$28</f>
        <v>GN-Nsch Vdm</v>
      </c>
      <c r="D62" s="145" t="str">
        <f>VLOOKUP(C62,'Dwarsdoorsnee locatie vs tarief'!$C$18:$D$57,2,0)</f>
        <v>Baanvak Groningen - Nieuweschans Veendam</v>
      </c>
      <c r="E62" s="146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GN-Nsch Vdm</v>
      </c>
      <c r="B63" s="100"/>
      <c r="C63" s="135"/>
      <c r="D63" s="147"/>
      <c r="E63" s="148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GN-Nsch Vdm</v>
      </c>
      <c r="B64" s="100"/>
      <c r="C64" s="139" t="str">
        <f>C62</f>
        <v>GN-Nsch Vdm</v>
      </c>
      <c r="D64" s="141" t="str">
        <f>D54</f>
        <v>NoBo-log (AR) per TSI met bevindingen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GN-Nsch Vdm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>GN-Nsch Vdm</v>
      </c>
      <c r="B66" s="100"/>
      <c r="C66" s="139" t="str">
        <f>C64</f>
        <v>GN-Nsch Vdm</v>
      </c>
      <c r="D66" s="141" t="str">
        <f>D56</f>
        <v xml:space="preserve">EG-Keuringcertificaat per TSI </v>
      </c>
      <c r="E66" s="142"/>
      <c r="F66" s="29" t="s">
        <v>14</v>
      </c>
      <c r="G66" s="283"/>
      <c r="H66" s="283"/>
      <c r="I66" s="283"/>
      <c r="J66" s="283"/>
      <c r="K66" s="283"/>
      <c r="L66" s="283"/>
      <c r="M66" s="283"/>
      <c r="N66" s="283"/>
      <c r="O66" s="254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>GN-Nsch Vdm</v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GN-Nsch Vdm</v>
      </c>
      <c r="B68" s="100"/>
      <c r="C68" s="139" t="str">
        <f>C66</f>
        <v>GN-Nsch Vdm</v>
      </c>
      <c r="D68" s="141" t="str">
        <f>D58</f>
        <v>Definitief keuringsrapport (Technical File)</v>
      </c>
      <c r="E68" s="142"/>
      <c r="F68" s="29" t="s">
        <v>14</v>
      </c>
      <c r="G68" s="283"/>
      <c r="H68" s="283"/>
      <c r="I68" s="283"/>
      <c r="J68" s="283"/>
      <c r="K68" s="283"/>
      <c r="L68" s="283"/>
      <c r="M68" s="283"/>
      <c r="N68" s="283"/>
      <c r="O68" s="254"/>
      <c r="P68" s="33" t="str">
        <f t="shared" si="5"/>
        <v/>
      </c>
      <c r="Q68" s="34"/>
      <c r="R68" s="33" t="str">
        <f t="shared" ref="R68:R75" si="6">IF(SUM(P68:Q68)=0,"",SUM(P68:Q68))</f>
        <v/>
      </c>
      <c r="S68" s="11"/>
    </row>
    <row r="69" spans="1:19" ht="11.25" customHeight="1" x14ac:dyDescent="0.2">
      <c r="A69" s="99" t="str">
        <f>IF(C68="","",C68)</f>
        <v>GN-Nsch Vdm</v>
      </c>
      <c r="B69" s="100"/>
      <c r="C69" s="140"/>
      <c r="D69" s="143"/>
      <c r="E69" s="144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6"/>
        <v/>
      </c>
      <c r="S69" s="11"/>
    </row>
    <row r="70" spans="1:19" ht="11.25" customHeight="1" x14ac:dyDescent="0.2">
      <c r="A70" s="98" t="str">
        <f>IF(C70="","",C70)</f>
        <v/>
      </c>
      <c r="B70" s="100"/>
      <c r="C70" s="139"/>
      <c r="D70" s="141"/>
      <c r="E70" s="142"/>
      <c r="F70" s="29" t="s">
        <v>14</v>
      </c>
      <c r="G70" s="30"/>
      <c r="H70" s="30"/>
      <c r="I70" s="30"/>
      <c r="J70" s="30"/>
      <c r="K70" s="30"/>
      <c r="L70" s="30"/>
      <c r="M70" s="30"/>
      <c r="N70" s="30"/>
      <c r="O70" s="30"/>
      <c r="P70" s="33" t="str">
        <f t="shared" si="5"/>
        <v/>
      </c>
      <c r="Q70" s="34"/>
      <c r="R70" s="33" t="str">
        <f t="shared" si="6"/>
        <v/>
      </c>
      <c r="S70" s="11"/>
    </row>
    <row r="71" spans="1:19" ht="11.25" customHeight="1" x14ac:dyDescent="0.2">
      <c r="A71" s="99" t="str">
        <f>IF(C70="","",C70)</f>
        <v/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6"/>
        <v/>
      </c>
      <c r="S71" s="11"/>
    </row>
    <row r="72" spans="1:19" ht="11.25" customHeight="1" x14ac:dyDescent="0.2">
      <c r="A72" s="98" t="str">
        <f>IF(C72="","",C72)</f>
        <v>Lw</v>
      </c>
      <c r="B72" s="100"/>
      <c r="C72" s="134" t="str">
        <f>'Dwarsdoorsnee locatie vs tarief'!$C$30</f>
        <v>Lw</v>
      </c>
      <c r="D72" s="145" t="str">
        <f>VLOOKUP(C72,'Dwarsdoorsnee locatie vs tarief'!$C$18:$D$57,2,0)</f>
        <v>Emplacement Leeuwarden</v>
      </c>
      <c r="E72" s="146"/>
      <c r="F72" s="29" t="s">
        <v>14</v>
      </c>
      <c r="G72" s="30"/>
      <c r="H72" s="30"/>
      <c r="I72" s="30"/>
      <c r="J72" s="30"/>
      <c r="K72" s="30"/>
      <c r="L72" s="30"/>
      <c r="M72" s="30"/>
      <c r="N72" s="30"/>
      <c r="O72" s="30"/>
      <c r="P72" s="33" t="str">
        <f t="shared" si="5"/>
        <v/>
      </c>
      <c r="Q72" s="34"/>
      <c r="R72" s="33" t="str">
        <f t="shared" si="6"/>
        <v/>
      </c>
      <c r="S72" s="11"/>
    </row>
    <row r="73" spans="1:19" ht="11.25" customHeight="1" x14ac:dyDescent="0.2">
      <c r="A73" s="99" t="str">
        <f>IF(C72="","",C72)</f>
        <v>Lw</v>
      </c>
      <c r="B73" s="100"/>
      <c r="C73" s="135"/>
      <c r="D73" s="147"/>
      <c r="E73" s="148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6"/>
        <v/>
      </c>
      <c r="S73" s="11"/>
    </row>
    <row r="74" spans="1:19" ht="11.25" customHeight="1" x14ac:dyDescent="0.2">
      <c r="A74" s="98" t="str">
        <f>IF(C74="","",C74)</f>
        <v>Lw</v>
      </c>
      <c r="B74" s="100"/>
      <c r="C74" s="139" t="str">
        <f>C72</f>
        <v>Lw</v>
      </c>
      <c r="D74" s="141" t="str">
        <f>D64</f>
        <v>NoBo-log (AR) per TSI met bevindingen</v>
      </c>
      <c r="E74" s="142"/>
      <c r="F74" s="29" t="s">
        <v>14</v>
      </c>
      <c r="G74" s="283"/>
      <c r="H74" s="283"/>
      <c r="I74" s="283"/>
      <c r="J74" s="283"/>
      <c r="K74" s="283"/>
      <c r="L74" s="283"/>
      <c r="M74" s="283"/>
      <c r="N74" s="283"/>
      <c r="O74" s="254"/>
      <c r="P74" s="33" t="str">
        <f t="shared" si="5"/>
        <v/>
      </c>
      <c r="Q74" s="34"/>
      <c r="R74" s="33" t="str">
        <f t="shared" si="6"/>
        <v/>
      </c>
      <c r="S74" s="11"/>
    </row>
    <row r="75" spans="1:19" ht="11.25" customHeight="1" x14ac:dyDescent="0.2">
      <c r="A75" s="99" t="str">
        <f>IF(C74="","",C74)</f>
        <v>Lw</v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6"/>
        <v/>
      </c>
      <c r="S75" s="11"/>
    </row>
    <row r="76" spans="1:19" ht="11.25" customHeight="1" x14ac:dyDescent="0.2">
      <c r="A76" s="98" t="str">
        <f>IF(C76="","",C76)</f>
        <v>Lw</v>
      </c>
      <c r="B76" s="100"/>
      <c r="C76" s="139" t="str">
        <f>C74</f>
        <v>Lw</v>
      </c>
      <c r="D76" s="141" t="str">
        <f>D66</f>
        <v xml:space="preserve">EG-Keuringcertificaat per TSI </v>
      </c>
      <c r="E76" s="142"/>
      <c r="F76" s="29" t="s">
        <v>14</v>
      </c>
      <c r="G76" s="283"/>
      <c r="H76" s="283"/>
      <c r="I76" s="283"/>
      <c r="J76" s="283"/>
      <c r="K76" s="283"/>
      <c r="L76" s="283"/>
      <c r="M76" s="283"/>
      <c r="N76" s="283"/>
      <c r="O76" s="254"/>
      <c r="P76" s="33" t="str">
        <f t="shared" ref="P76:P93" si="7">IF(SUMPRODUCT($G$9:$O$9,G76:O76)=0,"",SUMPRODUCT($G$9:$O$9,G76:O76))</f>
        <v/>
      </c>
      <c r="Q76" s="34"/>
      <c r="R76" s="33" t="str">
        <f t="shared" ref="R76:R83" si="8">IF(SUM(P76:Q76)=0,"",SUM(P76:Q76))</f>
        <v/>
      </c>
      <c r="S76" s="11"/>
    </row>
    <row r="77" spans="1:19" ht="11.25" customHeight="1" x14ac:dyDescent="0.2">
      <c r="A77" s="99" t="str">
        <f>IF(C76="","",C76)</f>
        <v>Lw</v>
      </c>
      <c r="B77" s="100"/>
      <c r="C77" s="140"/>
      <c r="D77" s="143"/>
      <c r="E77" s="144"/>
      <c r="F77" s="36" t="s">
        <v>15</v>
      </c>
      <c r="G77" s="31"/>
      <c r="H77" s="31"/>
      <c r="I77" s="31"/>
      <c r="J77" s="31"/>
      <c r="K77" s="31"/>
      <c r="L77" s="31"/>
      <c r="M77" s="31"/>
      <c r="N77" s="31"/>
      <c r="O77" s="31"/>
      <c r="P77" s="33" t="str">
        <f t="shared" si="7"/>
        <v/>
      </c>
      <c r="Q77" s="37"/>
      <c r="R77" s="33" t="str">
        <f t="shared" si="8"/>
        <v/>
      </c>
      <c r="S77" s="11"/>
    </row>
    <row r="78" spans="1:19" ht="11.25" customHeight="1" x14ac:dyDescent="0.2">
      <c r="A78" s="98" t="str">
        <f>IF(C78="","",C78)</f>
        <v>Lw</v>
      </c>
      <c r="B78" s="100"/>
      <c r="C78" s="139" t="str">
        <f>C76</f>
        <v>Lw</v>
      </c>
      <c r="D78" s="141" t="str">
        <f>D68</f>
        <v>Definitief keuringsrapport (Technical File)</v>
      </c>
      <c r="E78" s="142"/>
      <c r="F78" s="29" t="s">
        <v>14</v>
      </c>
      <c r="G78" s="283"/>
      <c r="H78" s="283"/>
      <c r="I78" s="283"/>
      <c r="J78" s="283"/>
      <c r="K78" s="283"/>
      <c r="L78" s="283"/>
      <c r="M78" s="283"/>
      <c r="N78" s="283"/>
      <c r="O78" s="254"/>
      <c r="P78" s="33" t="str">
        <f t="shared" si="7"/>
        <v/>
      </c>
      <c r="Q78" s="34"/>
      <c r="R78" s="33" t="str">
        <f t="shared" si="8"/>
        <v/>
      </c>
      <c r="S78" s="11"/>
    </row>
    <row r="79" spans="1:19" ht="11.25" customHeight="1" x14ac:dyDescent="0.2">
      <c r="A79" s="99" t="str">
        <f>IF(C78="","",C78)</f>
        <v>Lw</v>
      </c>
      <c r="B79" s="100"/>
      <c r="C79" s="140"/>
      <c r="D79" s="143"/>
      <c r="E79" s="144"/>
      <c r="F79" s="36" t="s">
        <v>15</v>
      </c>
      <c r="G79" s="31"/>
      <c r="H79" s="31"/>
      <c r="I79" s="31"/>
      <c r="J79" s="31"/>
      <c r="K79" s="31"/>
      <c r="L79" s="31"/>
      <c r="M79" s="31"/>
      <c r="N79" s="31"/>
      <c r="O79" s="31"/>
      <c r="P79" s="33" t="str">
        <f t="shared" si="7"/>
        <v/>
      </c>
      <c r="Q79" s="37"/>
      <c r="R79" s="33" t="str">
        <f t="shared" si="8"/>
        <v/>
      </c>
      <c r="S79" s="11"/>
    </row>
    <row r="80" spans="1:19" ht="11.25" customHeight="1" x14ac:dyDescent="0.2">
      <c r="A80" s="98" t="str">
        <f>IF(C80="","",C80)</f>
        <v/>
      </c>
      <c r="B80" s="100"/>
      <c r="C80" s="139"/>
      <c r="D80" s="141"/>
      <c r="E80" s="142"/>
      <c r="F80" s="29" t="s">
        <v>14</v>
      </c>
      <c r="G80" s="30"/>
      <c r="H80" s="30"/>
      <c r="I80" s="30"/>
      <c r="J80" s="30"/>
      <c r="K80" s="30"/>
      <c r="L80" s="30"/>
      <c r="M80" s="30"/>
      <c r="N80" s="30"/>
      <c r="O80" s="30"/>
      <c r="P80" s="33" t="str">
        <f t="shared" si="7"/>
        <v/>
      </c>
      <c r="Q80" s="34"/>
      <c r="R80" s="33" t="str">
        <f t="shared" si="8"/>
        <v/>
      </c>
      <c r="S80" s="11"/>
    </row>
    <row r="81" spans="1:19" ht="11.25" customHeight="1" x14ac:dyDescent="0.2">
      <c r="A81" s="99" t="str">
        <f>IF(C80="","",C80)</f>
        <v/>
      </c>
      <c r="B81" s="100"/>
      <c r="C81" s="140"/>
      <c r="D81" s="143"/>
      <c r="E81" s="144"/>
      <c r="F81" s="36" t="s">
        <v>15</v>
      </c>
      <c r="G81" s="31"/>
      <c r="H81" s="31"/>
      <c r="I81" s="31"/>
      <c r="J81" s="31"/>
      <c r="K81" s="31"/>
      <c r="L81" s="31"/>
      <c r="M81" s="31"/>
      <c r="N81" s="31"/>
      <c r="O81" s="31"/>
      <c r="P81" s="33" t="str">
        <f t="shared" si="7"/>
        <v/>
      </c>
      <c r="Q81" s="37"/>
      <c r="R81" s="33" t="str">
        <f t="shared" si="8"/>
        <v/>
      </c>
      <c r="S81" s="11"/>
    </row>
    <row r="82" spans="1:19" ht="11.25" customHeight="1" x14ac:dyDescent="0.2">
      <c r="A82" s="98" t="str">
        <f>IF(C82="","",C82)</f>
        <v>Gn</v>
      </c>
      <c r="B82" s="100"/>
      <c r="C82" s="134" t="str">
        <f>'Dwarsdoorsnee locatie vs tarief'!$C$32</f>
        <v>Gn</v>
      </c>
      <c r="D82" s="145" t="str">
        <f>VLOOKUP(C82,'Dwarsdoorsnee locatie vs tarief'!$C$18:$D$57,2,0)</f>
        <v>Emplacement Groningen</v>
      </c>
      <c r="E82" s="146"/>
      <c r="F82" s="29" t="s">
        <v>14</v>
      </c>
      <c r="G82" s="30"/>
      <c r="H82" s="30"/>
      <c r="I82" s="30"/>
      <c r="J82" s="30"/>
      <c r="K82" s="30"/>
      <c r="L82" s="30"/>
      <c r="M82" s="30"/>
      <c r="N82" s="30"/>
      <c r="O82" s="30"/>
      <c r="P82" s="33" t="str">
        <f t="shared" si="7"/>
        <v/>
      </c>
      <c r="Q82" s="34"/>
      <c r="R82" s="33" t="str">
        <f t="shared" si="8"/>
        <v/>
      </c>
      <c r="S82" s="11"/>
    </row>
    <row r="83" spans="1:19" ht="11.25" customHeight="1" x14ac:dyDescent="0.2">
      <c r="A83" s="99" t="str">
        <f>IF(C82="","",C82)</f>
        <v>Gn</v>
      </c>
      <c r="B83" s="100"/>
      <c r="C83" s="135"/>
      <c r="D83" s="147"/>
      <c r="E83" s="148"/>
      <c r="F83" s="36" t="s">
        <v>15</v>
      </c>
      <c r="G83" s="31"/>
      <c r="H83" s="31"/>
      <c r="I83" s="31"/>
      <c r="J83" s="31"/>
      <c r="K83" s="31"/>
      <c r="L83" s="31"/>
      <c r="M83" s="31"/>
      <c r="N83" s="31"/>
      <c r="O83" s="31"/>
      <c r="P83" s="33" t="str">
        <f t="shared" si="7"/>
        <v/>
      </c>
      <c r="Q83" s="37"/>
      <c r="R83" s="33" t="str">
        <f t="shared" si="8"/>
        <v/>
      </c>
      <c r="S83" s="11"/>
    </row>
    <row r="84" spans="1:19" ht="11.25" customHeight="1" x14ac:dyDescent="0.2">
      <c r="A84" s="98" t="str">
        <f>IF(C84="","",C84)</f>
        <v>Gn</v>
      </c>
      <c r="B84" s="100"/>
      <c r="C84" s="139" t="str">
        <f>C82</f>
        <v>Gn</v>
      </c>
      <c r="D84" s="141" t="str">
        <f>D74</f>
        <v>NoBo-log (AR) per TSI met bevindingen</v>
      </c>
      <c r="E84" s="142"/>
      <c r="F84" s="29" t="s">
        <v>14</v>
      </c>
      <c r="G84" s="283"/>
      <c r="H84" s="283"/>
      <c r="I84" s="283"/>
      <c r="J84" s="283"/>
      <c r="K84" s="283"/>
      <c r="L84" s="283"/>
      <c r="M84" s="283"/>
      <c r="N84" s="283"/>
      <c r="O84" s="254"/>
      <c r="P84" s="33" t="str">
        <f t="shared" si="7"/>
        <v/>
      </c>
      <c r="Q84" s="34"/>
      <c r="R84" s="33" t="str">
        <f t="shared" si="1"/>
        <v/>
      </c>
      <c r="S84" s="11"/>
    </row>
    <row r="85" spans="1:19" ht="11.25" customHeight="1" x14ac:dyDescent="0.2">
      <c r="A85" s="99" t="str">
        <f>IF(C84="","",C84)</f>
        <v>Gn</v>
      </c>
      <c r="B85" s="100"/>
      <c r="C85" s="140"/>
      <c r="D85" s="143"/>
      <c r="E85" s="144"/>
      <c r="F85" s="36" t="s">
        <v>15</v>
      </c>
      <c r="G85" s="31"/>
      <c r="H85" s="31"/>
      <c r="I85" s="31"/>
      <c r="J85" s="31"/>
      <c r="K85" s="31"/>
      <c r="L85" s="31"/>
      <c r="M85" s="31"/>
      <c r="N85" s="31"/>
      <c r="O85" s="31"/>
      <c r="P85" s="33" t="str">
        <f t="shared" si="7"/>
        <v/>
      </c>
      <c r="Q85" s="37"/>
      <c r="R85" s="33" t="str">
        <f t="shared" si="1"/>
        <v/>
      </c>
      <c r="S85" s="11"/>
    </row>
    <row r="86" spans="1:19" ht="11.25" customHeight="1" x14ac:dyDescent="0.2">
      <c r="A86" s="98" t="str">
        <f>IF(C86="","",C86)</f>
        <v>Gn</v>
      </c>
      <c r="B86" s="100"/>
      <c r="C86" s="139" t="str">
        <f>C84</f>
        <v>Gn</v>
      </c>
      <c r="D86" s="141" t="str">
        <f>D76</f>
        <v xml:space="preserve">EG-Keuringcertificaat per TSI </v>
      </c>
      <c r="E86" s="142"/>
      <c r="F86" s="29" t="s">
        <v>14</v>
      </c>
      <c r="G86" s="283"/>
      <c r="H86" s="283"/>
      <c r="I86" s="283"/>
      <c r="J86" s="283"/>
      <c r="K86" s="283"/>
      <c r="L86" s="283"/>
      <c r="M86" s="283"/>
      <c r="N86" s="283"/>
      <c r="O86" s="254"/>
      <c r="P86" s="33" t="str">
        <f t="shared" si="7"/>
        <v/>
      </c>
      <c r="Q86" s="34"/>
      <c r="R86" s="33" t="str">
        <f t="shared" si="1"/>
        <v/>
      </c>
      <c r="S86" s="11"/>
    </row>
    <row r="87" spans="1:19" ht="11.25" customHeight="1" x14ac:dyDescent="0.2">
      <c r="A87" s="99" t="str">
        <f>IF(C86="","",C86)</f>
        <v>Gn</v>
      </c>
      <c r="B87" s="100"/>
      <c r="C87" s="140"/>
      <c r="D87" s="143"/>
      <c r="E87" s="144"/>
      <c r="F87" s="36" t="s">
        <v>15</v>
      </c>
      <c r="G87" s="31"/>
      <c r="H87" s="31"/>
      <c r="I87" s="31"/>
      <c r="J87" s="31"/>
      <c r="K87" s="31"/>
      <c r="L87" s="31"/>
      <c r="M87" s="31"/>
      <c r="N87" s="31"/>
      <c r="O87" s="31"/>
      <c r="P87" s="33" t="str">
        <f t="shared" si="7"/>
        <v/>
      </c>
      <c r="Q87" s="37"/>
      <c r="R87" s="33" t="str">
        <f t="shared" si="1"/>
        <v/>
      </c>
      <c r="S87" s="11"/>
    </row>
    <row r="88" spans="1:19" ht="11.25" customHeight="1" x14ac:dyDescent="0.2">
      <c r="A88" s="98" t="str">
        <f>IF(C88="","",C88)</f>
        <v>Gn</v>
      </c>
      <c r="B88" s="100"/>
      <c r="C88" s="139" t="str">
        <f>C86</f>
        <v>Gn</v>
      </c>
      <c r="D88" s="141" t="str">
        <f>D78</f>
        <v>Definitief keuringsrapport (Technical File)</v>
      </c>
      <c r="E88" s="142"/>
      <c r="F88" s="29" t="s">
        <v>14</v>
      </c>
      <c r="G88" s="283"/>
      <c r="H88" s="283"/>
      <c r="I88" s="283"/>
      <c r="J88" s="283"/>
      <c r="K88" s="283"/>
      <c r="L88" s="283"/>
      <c r="M88" s="283"/>
      <c r="N88" s="283"/>
      <c r="O88" s="254"/>
      <c r="P88" s="33" t="str">
        <f t="shared" si="7"/>
        <v/>
      </c>
      <c r="Q88" s="34"/>
      <c r="R88" s="33" t="str">
        <f t="shared" si="1"/>
        <v/>
      </c>
      <c r="S88" s="11"/>
    </row>
    <row r="89" spans="1:19" ht="11.25" customHeight="1" x14ac:dyDescent="0.2">
      <c r="A89" s="99" t="str">
        <f>IF(C88="","",C88)</f>
        <v>Gn</v>
      </c>
      <c r="B89" s="100"/>
      <c r="C89" s="140"/>
      <c r="D89" s="143"/>
      <c r="E89" s="144"/>
      <c r="F89" s="36" t="s">
        <v>15</v>
      </c>
      <c r="G89" s="31"/>
      <c r="H89" s="31"/>
      <c r="I89" s="31"/>
      <c r="J89" s="31"/>
      <c r="K89" s="31"/>
      <c r="L89" s="31"/>
      <c r="M89" s="31"/>
      <c r="N89" s="31"/>
      <c r="O89" s="31"/>
      <c r="P89" s="33" t="str">
        <f t="shared" si="7"/>
        <v/>
      </c>
      <c r="Q89" s="37"/>
      <c r="R89" s="33" t="str">
        <f t="shared" si="1"/>
        <v/>
      </c>
      <c r="S89" s="11"/>
    </row>
    <row r="90" spans="1:19" ht="11.25" customHeight="1" x14ac:dyDescent="0.2">
      <c r="A90" s="98" t="str">
        <f>IF(C90="","",C90)</f>
        <v/>
      </c>
      <c r="B90" s="100"/>
      <c r="C90" s="139"/>
      <c r="D90" s="141"/>
      <c r="E90" s="142"/>
      <c r="F90" s="29" t="s">
        <v>14</v>
      </c>
      <c r="G90" s="30"/>
      <c r="H90" s="30"/>
      <c r="I90" s="30"/>
      <c r="J90" s="30"/>
      <c r="K90" s="30"/>
      <c r="L90" s="30"/>
      <c r="M90" s="30"/>
      <c r="N90" s="30"/>
      <c r="O90" s="30"/>
      <c r="P90" s="33" t="str">
        <f t="shared" si="7"/>
        <v/>
      </c>
      <c r="Q90" s="34"/>
      <c r="R90" s="33" t="str">
        <f t="shared" si="1"/>
        <v/>
      </c>
      <c r="S90" s="11"/>
    </row>
    <row r="91" spans="1:19" ht="11.25" customHeight="1" x14ac:dyDescent="0.2">
      <c r="A91" s="99" t="str">
        <f>IF(C90="","",C90)</f>
        <v/>
      </c>
      <c r="B91" s="100"/>
      <c r="C91" s="140"/>
      <c r="D91" s="143"/>
      <c r="E91" s="144"/>
      <c r="F91" s="36" t="s">
        <v>15</v>
      </c>
      <c r="G91" s="31"/>
      <c r="H91" s="31"/>
      <c r="I91" s="31"/>
      <c r="J91" s="31"/>
      <c r="K91" s="31"/>
      <c r="L91" s="31"/>
      <c r="M91" s="31"/>
      <c r="N91" s="31"/>
      <c r="O91" s="31"/>
      <c r="P91" s="33" t="str">
        <f t="shared" si="7"/>
        <v/>
      </c>
      <c r="Q91" s="37"/>
      <c r="R91" s="33" t="str">
        <f t="shared" si="1"/>
        <v/>
      </c>
      <c r="S91" s="11"/>
    </row>
    <row r="92" spans="1:19" ht="11.25" customHeight="1" x14ac:dyDescent="0.2">
      <c r="A92" s="98" t="str">
        <f>IF(C92="","",C92)</f>
        <v/>
      </c>
      <c r="B92" s="100"/>
      <c r="C92" s="139"/>
      <c r="D92" s="141"/>
      <c r="E92" s="142"/>
      <c r="F92" s="29" t="s">
        <v>14</v>
      </c>
      <c r="G92" s="30"/>
      <c r="H92" s="30"/>
      <c r="I92" s="30"/>
      <c r="J92" s="30"/>
      <c r="K92" s="30"/>
      <c r="L92" s="30"/>
      <c r="M92" s="30"/>
      <c r="N92" s="30"/>
      <c r="O92" s="30"/>
      <c r="P92" s="33" t="str">
        <f t="shared" si="7"/>
        <v/>
      </c>
      <c r="Q92" s="34"/>
      <c r="R92" s="33" t="str">
        <f t="shared" si="1"/>
        <v/>
      </c>
      <c r="S92" s="11"/>
    </row>
    <row r="93" spans="1:19" ht="11.25" customHeight="1" x14ac:dyDescent="0.2">
      <c r="A93" s="99" t="str">
        <f>IF(C92="","",C92)</f>
        <v/>
      </c>
      <c r="B93" s="100"/>
      <c r="C93" s="140"/>
      <c r="D93" s="143"/>
      <c r="E93" s="144"/>
      <c r="F93" s="36" t="s">
        <v>15</v>
      </c>
      <c r="G93" s="31"/>
      <c r="H93" s="31"/>
      <c r="I93" s="31"/>
      <c r="J93" s="31"/>
      <c r="K93" s="31"/>
      <c r="L93" s="31"/>
      <c r="M93" s="31"/>
      <c r="N93" s="31"/>
      <c r="O93" s="31"/>
      <c r="P93" s="33" t="str">
        <f t="shared" si="7"/>
        <v/>
      </c>
      <c r="Q93" s="37"/>
      <c r="R93" s="33" t="str">
        <f t="shared" si="1"/>
        <v/>
      </c>
      <c r="S93" s="11"/>
    </row>
    <row r="94" spans="1:19" ht="11.25" customHeight="1" x14ac:dyDescent="0.2">
      <c r="A94" s="39"/>
      <c r="B94" s="100"/>
      <c r="C94" s="117" t="s">
        <v>16</v>
      </c>
      <c r="D94" s="118"/>
      <c r="E94" s="119"/>
      <c r="F94" s="40"/>
      <c r="G94" s="24" t="str">
        <f t="shared" ref="G94:R94" si="9">IF(SUMIF($F$10:$F$93,"vast",G$10:G$93)=0,"",SUMIF($F$10:$F$93,"vast",G$10:G$93))</f>
        <v/>
      </c>
      <c r="H94" s="24" t="str">
        <f t="shared" si="9"/>
        <v/>
      </c>
      <c r="I94" s="24" t="str">
        <f t="shared" si="9"/>
        <v/>
      </c>
      <c r="J94" s="24" t="str">
        <f t="shared" si="9"/>
        <v/>
      </c>
      <c r="K94" s="24" t="str">
        <f t="shared" si="9"/>
        <v/>
      </c>
      <c r="L94" s="24" t="str">
        <f t="shared" si="9"/>
        <v/>
      </c>
      <c r="M94" s="24" t="str">
        <f t="shared" si="9"/>
        <v/>
      </c>
      <c r="N94" s="24" t="str">
        <f t="shared" si="9"/>
        <v/>
      </c>
      <c r="O94" s="24" t="str">
        <f t="shared" si="9"/>
        <v/>
      </c>
      <c r="P94" s="33" t="str">
        <f t="shared" si="9"/>
        <v/>
      </c>
      <c r="Q94" s="33" t="str">
        <f t="shared" si="9"/>
        <v/>
      </c>
      <c r="R94" s="33" t="str">
        <f t="shared" si="9"/>
        <v/>
      </c>
      <c r="S94" s="11"/>
    </row>
    <row r="95" spans="1:19" ht="11.25" customHeight="1" x14ac:dyDescent="0.2">
      <c r="A95" s="39"/>
      <c r="B95" s="100"/>
      <c r="C95" s="117" t="s">
        <v>17</v>
      </c>
      <c r="D95" s="118"/>
      <c r="E95" s="119"/>
      <c r="F95" s="40"/>
      <c r="G95" s="24" t="str">
        <f t="shared" ref="G95:R95" si="10">IF(SUMIF($F$10:$F$93,"regie",G$10:G$93)=0,"",SUMIF($F$10:$F$93,"regie",G$10:G$93))</f>
        <v/>
      </c>
      <c r="H95" s="24" t="str">
        <f t="shared" si="10"/>
        <v/>
      </c>
      <c r="I95" s="24" t="str">
        <f t="shared" si="10"/>
        <v/>
      </c>
      <c r="J95" s="24" t="str">
        <f t="shared" si="10"/>
        <v/>
      </c>
      <c r="K95" s="24" t="str">
        <f t="shared" si="10"/>
        <v/>
      </c>
      <c r="L95" s="24" t="str">
        <f t="shared" si="10"/>
        <v/>
      </c>
      <c r="M95" s="24" t="str">
        <f t="shared" si="10"/>
        <v/>
      </c>
      <c r="N95" s="24" t="str">
        <f t="shared" si="10"/>
        <v/>
      </c>
      <c r="O95" s="24" t="str">
        <f t="shared" si="10"/>
        <v/>
      </c>
      <c r="P95" s="33" t="str">
        <f t="shared" si="10"/>
        <v/>
      </c>
      <c r="Q95" s="33" t="str">
        <f t="shared" si="10"/>
        <v/>
      </c>
      <c r="R95" s="33" t="str">
        <f t="shared" si="10"/>
        <v/>
      </c>
      <c r="S95" s="11"/>
    </row>
    <row r="96" spans="1:19" ht="11.25" customHeight="1" x14ac:dyDescent="0.2">
      <c r="A96" s="38"/>
      <c r="B96" s="11"/>
      <c r="C96" s="17"/>
      <c r="D96" s="17"/>
      <c r="E96" s="38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1"/>
    </row>
    <row r="97" spans="1:19" ht="11.25" customHeight="1" x14ac:dyDescent="0.2">
      <c r="A97" s="38"/>
      <c r="B97" s="11"/>
      <c r="C97" s="17"/>
      <c r="D97" s="17"/>
      <c r="E97" s="38"/>
      <c r="F97" s="17"/>
      <c r="G97" s="17"/>
      <c r="H97" s="17"/>
      <c r="I97" s="17"/>
      <c r="J97" s="17"/>
      <c r="K97" s="17"/>
      <c r="L97" s="17"/>
      <c r="M97" s="8" t="s">
        <v>18</v>
      </c>
      <c r="N97" s="39"/>
      <c r="O97" s="39"/>
      <c r="P97" s="39"/>
      <c r="Q97" s="39"/>
      <c r="R97" s="40" t="str">
        <f>IF(SUM(G94:O94)=0,"",SUM(G94:O94))</f>
        <v/>
      </c>
      <c r="S97" s="11"/>
    </row>
    <row r="98" spans="1:19" ht="11.25" customHeight="1" x14ac:dyDescent="0.2">
      <c r="A98" s="38"/>
      <c r="B98" s="11"/>
      <c r="C98" s="17"/>
      <c r="D98" s="17"/>
      <c r="E98" s="38"/>
      <c r="F98" s="17"/>
      <c r="G98" s="17"/>
      <c r="H98" s="17"/>
      <c r="I98" s="17"/>
      <c r="J98" s="17"/>
      <c r="K98" s="17"/>
      <c r="L98" s="17"/>
      <c r="M98" s="8" t="s">
        <v>19</v>
      </c>
      <c r="N98" s="39"/>
      <c r="O98" s="39"/>
      <c r="P98" s="39"/>
      <c r="Q98" s="39"/>
      <c r="R98" s="40" t="str">
        <f>IF(SUM(G95:O95)=0,"",SUM(G95:O95))</f>
        <v/>
      </c>
      <c r="S98" s="11"/>
    </row>
    <row r="99" spans="1:19" ht="11.25" customHeight="1" x14ac:dyDescent="0.2">
      <c r="A99" s="38"/>
      <c r="B99" s="11"/>
      <c r="C99" s="17"/>
      <c r="D99" s="17"/>
      <c r="E99" s="38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1"/>
    </row>
    <row r="100" spans="1:19" ht="11.25" customHeight="1" x14ac:dyDescent="0.2">
      <c r="A100" s="38"/>
      <c r="B100" s="11"/>
      <c r="C100" s="17"/>
      <c r="D100" s="17"/>
      <c r="E100" s="38"/>
      <c r="F100" s="17"/>
      <c r="G100" s="17"/>
      <c r="H100" s="17"/>
      <c r="I100" s="17"/>
      <c r="J100" s="17"/>
      <c r="K100" s="17"/>
      <c r="L100" s="17"/>
      <c r="M100" s="8" t="s">
        <v>20</v>
      </c>
      <c r="N100" s="39"/>
      <c r="O100" s="39"/>
      <c r="P100" s="39"/>
      <c r="Q100" s="39"/>
      <c r="R100" s="41" t="str">
        <f>IF(R94="","",R94)</f>
        <v/>
      </c>
      <c r="S100" s="11"/>
    </row>
    <row r="101" spans="1:19" ht="11.25" customHeight="1" x14ac:dyDescent="0.2">
      <c r="A101" s="38"/>
      <c r="B101" s="11"/>
      <c r="C101" s="17"/>
      <c r="D101" s="17"/>
      <c r="E101" s="38"/>
      <c r="F101" s="17"/>
      <c r="G101" s="17"/>
      <c r="H101" s="17"/>
      <c r="I101" s="17"/>
      <c r="J101" s="17"/>
      <c r="K101" s="17"/>
      <c r="L101" s="17"/>
      <c r="M101" s="8" t="s">
        <v>21</v>
      </c>
      <c r="N101" s="39"/>
      <c r="O101" s="39"/>
      <c r="P101" s="39"/>
      <c r="Q101" s="39"/>
      <c r="R101" s="41" t="str">
        <f>IF(R95="","",R95)</f>
        <v/>
      </c>
      <c r="S101" s="11"/>
    </row>
    <row r="102" spans="1:19" ht="11.25" customHeight="1" x14ac:dyDescent="0.2">
      <c r="A102" s="38"/>
      <c r="B102" s="11"/>
      <c r="C102" s="17"/>
      <c r="D102" s="17"/>
      <c r="E102" s="38"/>
      <c r="F102" s="17"/>
      <c r="G102" s="17"/>
      <c r="H102" s="17"/>
      <c r="I102" s="17"/>
      <c r="J102" s="17"/>
      <c r="K102" s="17"/>
      <c r="L102" s="17"/>
      <c r="M102" s="9" t="s">
        <v>22</v>
      </c>
      <c r="N102" s="42"/>
      <c r="O102" s="42"/>
      <c r="P102" s="42"/>
      <c r="Q102" s="42"/>
      <c r="R102" s="43" t="str">
        <f>IF(SUM(R100:R101)=0,"",SUM(R100:R101))</f>
        <v/>
      </c>
      <c r="S102" s="11"/>
    </row>
    <row r="103" spans="1:19" ht="11.25" customHeight="1" x14ac:dyDescent="0.2">
      <c r="A103" s="38"/>
      <c r="B103" s="11"/>
      <c r="C103" s="17"/>
      <c r="D103" s="17"/>
      <c r="E103" s="38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1"/>
    </row>
    <row r="104" spans="1:19" ht="11.25" customHeight="1" x14ac:dyDescent="0.2">
      <c r="A104" s="73"/>
      <c r="C104" s="15"/>
      <c r="D104" s="15"/>
      <c r="E104" s="73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9" ht="11.25" customHeight="1" x14ac:dyDescent="0.2">
      <c r="A105" s="73"/>
      <c r="C105" s="15"/>
      <c r="D105" s="15"/>
      <c r="E105" s="73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9" ht="11.25" customHeight="1" x14ac:dyDescent="0.2">
      <c r="A106" s="73"/>
      <c r="C106" s="15"/>
      <c r="D106" s="15"/>
      <c r="E106" s="73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9" ht="11.25" customHeight="1" x14ac:dyDescent="0.2">
      <c r="A107" s="73"/>
      <c r="C107" s="15"/>
      <c r="D107" s="15"/>
      <c r="E107" s="73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9" ht="11.25" customHeight="1" x14ac:dyDescent="0.2">
      <c r="A108" s="73"/>
      <c r="C108" s="15"/>
      <c r="D108" s="15"/>
      <c r="E108" s="73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9" ht="15" customHeight="1" x14ac:dyDescent="0.2">
      <c r="A109" s="73"/>
      <c r="C109" s="15"/>
      <c r="D109" s="15"/>
      <c r="E109" s="73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9" ht="15" customHeight="1" x14ac:dyDescent="0.2">
      <c r="A110" s="73"/>
      <c r="C110" s="15"/>
      <c r="D110" s="15"/>
      <c r="E110" s="73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9" ht="15" customHeight="1" x14ac:dyDescent="0.2">
      <c r="A111" s="73"/>
      <c r="C111" s="15"/>
      <c r="D111" s="15"/>
      <c r="E111" s="73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9" ht="15" customHeight="1" x14ac:dyDescent="0.2">
      <c r="A112" s="73"/>
      <c r="C112" s="15"/>
      <c r="D112" s="15"/>
      <c r="E112" s="73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15" customHeight="1" x14ac:dyDescent="0.2">
      <c r="A113" s="73"/>
      <c r="C113" s="15"/>
      <c r="D113" s="15"/>
      <c r="E113" s="73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5" customHeight="1" x14ac:dyDescent="0.2">
      <c r="A114" s="73"/>
      <c r="C114" s="15"/>
      <c r="D114" s="15"/>
      <c r="E114" s="73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ht="11.25" customHeight="1" x14ac:dyDescent="0.2"/>
  </sheetData>
  <sheetProtection algorithmName="SHA-512" hashValue="V7yO+f5LtPjIMiVe9L3c0dT4pvtrBHi5SgKn1PYmuzq2I9Mw4MKeX+dDAU3YbkpXrzcwP1sZKWhEyf+MGOILVA==" saltValue="pzYD/XkG1v4CMmlSb/ExGw==" spinCount="100000" sheet="1" objects="1" scenarios="1"/>
  <mergeCells count="94">
    <mergeCell ref="C64:C65"/>
    <mergeCell ref="D64:E65"/>
    <mergeCell ref="C94:E94"/>
    <mergeCell ref="C95:E95"/>
    <mergeCell ref="C74:C75"/>
    <mergeCell ref="D74:E75"/>
    <mergeCell ref="C66:C67"/>
    <mergeCell ref="D66:E67"/>
    <mergeCell ref="C68:C69"/>
    <mergeCell ref="D68:E69"/>
    <mergeCell ref="C70:C71"/>
    <mergeCell ref="D70:E71"/>
    <mergeCell ref="C62:C63"/>
    <mergeCell ref="D62:E63"/>
    <mergeCell ref="C44:C45"/>
    <mergeCell ref="D44:E45"/>
    <mergeCell ref="C46:C47"/>
    <mergeCell ref="D46:E47"/>
    <mergeCell ref="C52:C53"/>
    <mergeCell ref="D52:E53"/>
    <mergeCell ref="D54:E55"/>
    <mergeCell ref="C56:C57"/>
    <mergeCell ref="D56:E57"/>
    <mergeCell ref="C58:C59"/>
    <mergeCell ref="D58:E59"/>
    <mergeCell ref="C28:C29"/>
    <mergeCell ref="D28:E29"/>
    <mergeCell ref="C30:C31"/>
    <mergeCell ref="D30:E31"/>
    <mergeCell ref="C60:C61"/>
    <mergeCell ref="D60:E61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D40:E41"/>
    <mergeCell ref="C22:C23"/>
    <mergeCell ref="D22:E23"/>
    <mergeCell ref="C24:C25"/>
    <mergeCell ref="D24:E25"/>
    <mergeCell ref="C26:C27"/>
    <mergeCell ref="D26:E27"/>
    <mergeCell ref="P7:R7"/>
    <mergeCell ref="P8:R8"/>
    <mergeCell ref="C18:C19"/>
    <mergeCell ref="D18:E19"/>
    <mergeCell ref="C20:C21"/>
    <mergeCell ref="D20:E21"/>
    <mergeCell ref="C10:C11"/>
    <mergeCell ref="D10:E11"/>
    <mergeCell ref="C12:C13"/>
    <mergeCell ref="D12:E13"/>
    <mergeCell ref="C14:C15"/>
    <mergeCell ref="D14:E15"/>
    <mergeCell ref="C16:C17"/>
    <mergeCell ref="D16:E17"/>
    <mergeCell ref="D3:E3"/>
    <mergeCell ref="D4:E4"/>
    <mergeCell ref="D6:E6"/>
    <mergeCell ref="C7:C9"/>
    <mergeCell ref="D7:E9"/>
    <mergeCell ref="C42:C43"/>
    <mergeCell ref="D42:E43"/>
    <mergeCell ref="C48:C49"/>
    <mergeCell ref="D48:E49"/>
    <mergeCell ref="C50:C51"/>
    <mergeCell ref="D50:E51"/>
    <mergeCell ref="C90:C91"/>
    <mergeCell ref="D90:E91"/>
    <mergeCell ref="C92:C93"/>
    <mergeCell ref="D92:E93"/>
    <mergeCell ref="C84:C85"/>
    <mergeCell ref="D84:E85"/>
    <mergeCell ref="C86:C87"/>
    <mergeCell ref="D86:E87"/>
    <mergeCell ref="C2:R2"/>
    <mergeCell ref="C88:C89"/>
    <mergeCell ref="D88:E89"/>
    <mergeCell ref="C72:C73"/>
    <mergeCell ref="D72:E73"/>
    <mergeCell ref="C76:C77"/>
    <mergeCell ref="D76:E77"/>
    <mergeCell ref="C78:C79"/>
    <mergeCell ref="D78:E79"/>
    <mergeCell ref="C80:C81"/>
    <mergeCell ref="D80:E81"/>
    <mergeCell ref="C82:C83"/>
    <mergeCell ref="D82:E83"/>
    <mergeCell ref="C54:C55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</sheetPr>
  <dimension ref="A1:T8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20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  <c r="T1" s="11"/>
    </row>
    <row r="2" spans="1:20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20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20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20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WP11</v>
      </c>
      <c r="E5" s="50" t="s">
        <v>68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20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20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20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20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20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63" si="1">IF(SUM(P10:Q10)=0,"",SUM(P10:Q10))</f>
        <v/>
      </c>
      <c r="S10" s="11"/>
    </row>
    <row r="11" spans="1:20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20" ht="11.25" customHeight="1" x14ac:dyDescent="0.2">
      <c r="A12" s="98" t="str">
        <f>IF(C12="","",C12)</f>
        <v>Lw-Hlgh</v>
      </c>
      <c r="B12" s="100"/>
      <c r="C12" s="134" t="str">
        <f>'Dwarsdoorsnee locatie vs tarief'!$C$18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20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20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102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20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20" ht="11.25" customHeight="1" x14ac:dyDescent="0.2">
      <c r="A16" s="98" t="str">
        <f>IF(C16="","",C16)</f>
        <v/>
      </c>
      <c r="B16" s="100"/>
      <c r="C16" s="139"/>
      <c r="D16" s="141"/>
      <c r="E16" s="142"/>
      <c r="F16" s="29" t="s">
        <v>14</v>
      </c>
      <c r="G16" s="30"/>
      <c r="H16" s="30"/>
      <c r="I16" s="30"/>
      <c r="J16" s="30"/>
      <c r="K16" s="30"/>
      <c r="L16" s="30"/>
      <c r="M16" s="30"/>
      <c r="N16" s="30"/>
      <c r="O16" s="30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/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Lw-Stv</v>
      </c>
      <c r="B18" s="100"/>
      <c r="C18" s="134" t="str">
        <f>'Dwarsdoorsnee locatie vs tarief'!$C$20</f>
        <v>Lw-Stv</v>
      </c>
      <c r="D18" s="145" t="str">
        <f>VLOOKUP(C18,'Dwarsdoorsnee locatie vs tarief'!$C$18:$D$57,2,0)</f>
        <v>Baanvak Leeuwarden - Stavoren</v>
      </c>
      <c r="E18" s="146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Lw-Stv</v>
      </c>
      <c r="B19" s="100"/>
      <c r="C19" s="135"/>
      <c r="D19" s="147"/>
      <c r="E19" s="148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9" t="str">
        <f>C18</f>
        <v>Lw-Stv</v>
      </c>
      <c r="D20" s="141" t="str">
        <f>$D$14</f>
        <v>Een aantal safety audits, met per audit de bevindingen vastgelegd in de ISA-logboeken</v>
      </c>
      <c r="E20" s="142"/>
      <c r="F20" s="29" t="s">
        <v>14</v>
      </c>
      <c r="G20" s="283"/>
      <c r="H20" s="283"/>
      <c r="I20" s="283"/>
      <c r="J20" s="283"/>
      <c r="K20" s="283"/>
      <c r="L20" s="283"/>
      <c r="M20" s="283"/>
      <c r="N20" s="283"/>
      <c r="O20" s="254"/>
      <c r="P20" s="33" t="str">
        <f t="shared" ref="P20:P31" si="2">IF(SUMPRODUCT($G$9:$O$9,G20:O20)=0,"",SUMPRODUCT($G$9:$O$9,G20:O20))</f>
        <v/>
      </c>
      <c r="Q20" s="34"/>
      <c r="R20" s="33" t="str">
        <f t="shared" ref="R20:R31" si="3">IF(SUM(P20:Q20)=0,"",SUM(P20:Q20))</f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3"/>
        <v/>
      </c>
      <c r="S21" s="11"/>
    </row>
    <row r="22" spans="1:19" ht="11.25" customHeight="1" x14ac:dyDescent="0.2">
      <c r="A22" s="98" t="str">
        <f>IF(C22="","",C22)</f>
        <v/>
      </c>
      <c r="B22" s="100"/>
      <c r="C22" s="139"/>
      <c r="D22" s="141"/>
      <c r="E22" s="142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3"/>
        <v/>
      </c>
      <c r="S22" s="11"/>
    </row>
    <row r="23" spans="1:19" ht="11.25" customHeight="1" x14ac:dyDescent="0.2">
      <c r="A23" s="99" t="str">
        <f>IF(C22="","",C22)</f>
        <v/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3"/>
        <v/>
      </c>
      <c r="S23" s="11"/>
    </row>
    <row r="24" spans="1:19" ht="11.25" customHeight="1" x14ac:dyDescent="0.2">
      <c r="A24" s="98" t="str">
        <f>IF(C24="","",C24)</f>
        <v>Lw-Gn</v>
      </c>
      <c r="B24" s="100"/>
      <c r="C24" s="134" t="str">
        <f>'Dwarsdoorsnee locatie vs tarief'!$C$22</f>
        <v>Lw-Gn</v>
      </c>
      <c r="D24" s="145" t="str">
        <f>VLOOKUP(C24,'Dwarsdoorsnee locatie vs tarief'!$C$18:$D$57,2,0)</f>
        <v>Baanvak Leeuwarden - Groningen</v>
      </c>
      <c r="E24" s="146"/>
      <c r="F24" s="29" t="s">
        <v>14</v>
      </c>
      <c r="G24" s="30"/>
      <c r="H24" s="30"/>
      <c r="I24" s="30"/>
      <c r="J24" s="30"/>
      <c r="K24" s="30"/>
      <c r="L24" s="30"/>
      <c r="M24" s="30"/>
      <c r="N24" s="30"/>
      <c r="O24" s="30"/>
      <c r="P24" s="33" t="str">
        <f t="shared" si="2"/>
        <v/>
      </c>
      <c r="Q24" s="34"/>
      <c r="R24" s="33" t="str">
        <f t="shared" si="3"/>
        <v/>
      </c>
      <c r="S24" s="11"/>
    </row>
    <row r="25" spans="1:19" ht="11.25" customHeight="1" x14ac:dyDescent="0.2">
      <c r="A25" s="99" t="str">
        <f>IF(C24="","",C24)</f>
        <v>Lw-Gn</v>
      </c>
      <c r="B25" s="100"/>
      <c r="C25" s="135"/>
      <c r="D25" s="147"/>
      <c r="E25" s="148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3"/>
        <v/>
      </c>
      <c r="S25" s="11"/>
    </row>
    <row r="26" spans="1:19" ht="11.25" customHeight="1" x14ac:dyDescent="0.2">
      <c r="A26" s="98" t="str">
        <f>IF(C26="","",C26)</f>
        <v>Lw-Gn</v>
      </c>
      <c r="B26" s="100"/>
      <c r="C26" s="139" t="str">
        <f>C24</f>
        <v>Lw-Gn</v>
      </c>
      <c r="D26" s="141" t="str">
        <f>$D$14</f>
        <v>Een aantal safety audits, met per audit de bevindingen vastgelegd in de ISA-logboeken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3"/>
        <v/>
      </c>
      <c r="S26" s="11"/>
    </row>
    <row r="27" spans="1:19" ht="11.25" customHeight="1" x14ac:dyDescent="0.2">
      <c r="A27" s="99" t="str">
        <f>IF(C26="","",C26)</f>
        <v>Lw-Gn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3"/>
        <v/>
      </c>
      <c r="S27" s="11"/>
    </row>
    <row r="28" spans="1:19" ht="11.25" customHeight="1" x14ac:dyDescent="0.2">
      <c r="A28" s="98" t="str">
        <f>IF(C28="","",C28)</f>
        <v/>
      </c>
      <c r="B28" s="100"/>
      <c r="C28" s="139"/>
      <c r="D28" s="141"/>
      <c r="E28" s="142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3"/>
        <v/>
      </c>
      <c r="S28" s="11"/>
    </row>
    <row r="29" spans="1:19" ht="11.25" customHeight="1" x14ac:dyDescent="0.2">
      <c r="A29" s="99" t="str">
        <f>IF(C28="","",C28)</f>
        <v/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3"/>
        <v/>
      </c>
      <c r="S29" s="11"/>
    </row>
    <row r="30" spans="1:19" ht="11.25" customHeight="1" x14ac:dyDescent="0.2">
      <c r="A30" s="98" t="str">
        <f>IF(C30="","",C30)</f>
        <v>Gn-Rd</v>
      </c>
      <c r="B30" s="100"/>
      <c r="C30" s="134" t="str">
        <f>'Dwarsdoorsnee locatie vs tarief'!$C$24</f>
        <v>Gn-Rd</v>
      </c>
      <c r="D30" s="145" t="str">
        <f>VLOOKUP(C30,'Dwarsdoorsnee locatie vs tarief'!$C$18:$D$57,2,0)</f>
        <v>Baanvak Groningen - Roodeschool</v>
      </c>
      <c r="E30" s="146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2"/>
        <v/>
      </c>
      <c r="Q30" s="34"/>
      <c r="R30" s="33" t="str">
        <f t="shared" si="3"/>
        <v/>
      </c>
      <c r="S30" s="11"/>
    </row>
    <row r="31" spans="1:19" ht="11.25" customHeight="1" x14ac:dyDescent="0.2">
      <c r="A31" s="99" t="str">
        <f>IF(C30="","",C30)</f>
        <v>Gn-Rd</v>
      </c>
      <c r="B31" s="100"/>
      <c r="C31" s="135"/>
      <c r="D31" s="147"/>
      <c r="E31" s="148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3"/>
        <v/>
      </c>
      <c r="S31" s="11"/>
    </row>
    <row r="32" spans="1:19" ht="11.25" customHeight="1" x14ac:dyDescent="0.2">
      <c r="A32" s="98" t="str">
        <f>IF(C32="","",C32)</f>
        <v>Gn-Rd</v>
      </c>
      <c r="B32" s="100"/>
      <c r="C32" s="139" t="str">
        <f>C30</f>
        <v>Gn-Rd</v>
      </c>
      <c r="D32" s="141" t="str">
        <f>$D$14</f>
        <v>Een aantal safety audits, met per audit de bevindingen vastgelegd in de ISA-logboeken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ref="P32:P63" si="4">IF(SUMPRODUCT($G$9:$O$9,G32:O32)=0,"",SUMPRODUCT($G$9:$O$9,G32:O32))</f>
        <v/>
      </c>
      <c r="Q32" s="34"/>
      <c r="R32" s="33" t="str">
        <f t="shared" si="1"/>
        <v/>
      </c>
      <c r="S32" s="11"/>
    </row>
    <row r="33" spans="1:19" ht="11.25" customHeight="1" x14ac:dyDescent="0.2">
      <c r="A33" s="99" t="str">
        <f>IF(C32="","",C32)</f>
        <v>Gn-Rd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4"/>
        <v/>
      </c>
      <c r="Q33" s="37"/>
      <c r="R33" s="33" t="str">
        <f t="shared" si="1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4"/>
        <v/>
      </c>
      <c r="Q34" s="34"/>
      <c r="R34" s="33" t="str">
        <f t="shared" si="1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4"/>
        <v/>
      </c>
      <c r="Q35" s="37"/>
      <c r="R35" s="33" t="str">
        <f t="shared" si="1"/>
        <v/>
      </c>
      <c r="S35" s="11"/>
    </row>
    <row r="36" spans="1:19" ht="11.25" customHeight="1" x14ac:dyDescent="0.2">
      <c r="A36" s="98" t="str">
        <f>IF(C36="","",C36)</f>
        <v>Gn-Dz</v>
      </c>
      <c r="B36" s="100"/>
      <c r="C36" s="134" t="str">
        <f>'Dwarsdoorsnee locatie vs tarief'!$C$26</f>
        <v>Gn-Dz</v>
      </c>
      <c r="D36" s="145" t="str">
        <f>VLOOKUP(C36,'Dwarsdoorsnee locatie vs tarief'!$C$18:$D$57,2,0)</f>
        <v>Baanvak Groningen - Delfzijl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4"/>
        <v/>
      </c>
      <c r="Q36" s="34"/>
      <c r="R36" s="33" t="str">
        <f t="shared" si="1"/>
        <v/>
      </c>
      <c r="S36" s="11"/>
    </row>
    <row r="37" spans="1:19" ht="11.25" customHeight="1" x14ac:dyDescent="0.2">
      <c r="A37" s="99" t="str">
        <f>IF(C36="","",C36)</f>
        <v>Gn-Dz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4"/>
        <v/>
      </c>
      <c r="Q37" s="37"/>
      <c r="R37" s="33" t="str">
        <f t="shared" si="1"/>
        <v/>
      </c>
      <c r="S37" s="11"/>
    </row>
    <row r="38" spans="1:19" ht="11.25" customHeight="1" x14ac:dyDescent="0.2">
      <c r="A38" s="98" t="str">
        <f>IF(C38="","",C38)</f>
        <v>Gn-Dz</v>
      </c>
      <c r="B38" s="100"/>
      <c r="C38" s="139" t="str">
        <f>C36</f>
        <v>Gn-Dz</v>
      </c>
      <c r="D38" s="141" t="str">
        <f>$D$14</f>
        <v>Een aantal safety audits, met per audit de bevindingen vastgelegd in de ISA-logboeken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4"/>
        <v/>
      </c>
      <c r="Q38" s="34"/>
      <c r="R38" s="33" t="str">
        <f t="shared" si="1"/>
        <v/>
      </c>
      <c r="S38" s="11"/>
    </row>
    <row r="39" spans="1:19" ht="11.25" customHeight="1" x14ac:dyDescent="0.2">
      <c r="A39" s="99" t="str">
        <f>IF(C38="","",C38)</f>
        <v>Gn-Dz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4"/>
        <v/>
      </c>
      <c r="Q39" s="37"/>
      <c r="R39" s="33" t="str">
        <f t="shared" si="1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4"/>
        <v/>
      </c>
      <c r="Q40" s="34"/>
      <c r="R40" s="33" t="str">
        <f t="shared" si="1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4"/>
        <v/>
      </c>
      <c r="Q41" s="37"/>
      <c r="R41" s="33" t="str">
        <f t="shared" si="1"/>
        <v/>
      </c>
      <c r="S41" s="11"/>
    </row>
    <row r="42" spans="1:19" ht="11.25" customHeight="1" x14ac:dyDescent="0.2">
      <c r="A42" s="98" t="str">
        <f>IF(C42="","",C42)</f>
        <v>GN-Nsch Vdm</v>
      </c>
      <c r="B42" s="100"/>
      <c r="C42" s="134" t="str">
        <f>'Dwarsdoorsnee locatie vs tarief'!$C$28</f>
        <v>GN-Nsch Vdm</v>
      </c>
      <c r="D42" s="145" t="str">
        <f>VLOOKUP(C42,'Dwarsdoorsnee locatie vs tarief'!$C$18:$D$57,2,0)</f>
        <v>Baanvak Groningen - Nieuweschans Veendam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4"/>
        <v/>
      </c>
      <c r="Q42" s="34"/>
      <c r="R42" s="33" t="str">
        <f t="shared" si="1"/>
        <v/>
      </c>
      <c r="S42" s="11"/>
    </row>
    <row r="43" spans="1:19" ht="11.25" customHeight="1" x14ac:dyDescent="0.2">
      <c r="A43" s="99" t="str">
        <f>IF(C42="","",C42)</f>
        <v>GN-Nsch Vdm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4"/>
        <v/>
      </c>
      <c r="Q43" s="37"/>
      <c r="R43" s="33" t="str">
        <f t="shared" si="1"/>
        <v/>
      </c>
      <c r="S43" s="11"/>
    </row>
    <row r="44" spans="1:19" ht="11.25" customHeight="1" x14ac:dyDescent="0.2">
      <c r="A44" s="98" t="str">
        <f>IF(C44="","",C44)</f>
        <v>GN-Nsch Vdm</v>
      </c>
      <c r="B44" s="100"/>
      <c r="C44" s="139" t="str">
        <f>C42</f>
        <v>GN-Nsch Vdm</v>
      </c>
      <c r="D44" s="141" t="str">
        <f>$D$14</f>
        <v>Een aantal safety audits, met per audit de bevindingen vastgelegd in de ISA-logboeken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si="4"/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GN-Nsch Vdm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4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/>
      </c>
      <c r="B46" s="100"/>
      <c r="C46" s="139"/>
      <c r="D46" s="141"/>
      <c r="E46" s="142"/>
      <c r="F46" s="29" t="s">
        <v>14</v>
      </c>
      <c r="G46" s="30"/>
      <c r="H46" s="30"/>
      <c r="I46" s="30"/>
      <c r="J46" s="30"/>
      <c r="K46" s="30"/>
      <c r="L46" s="30"/>
      <c r="M46" s="30"/>
      <c r="N46" s="30"/>
      <c r="O46" s="30"/>
      <c r="P46" s="33" t="str">
        <f t="shared" si="4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/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4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Lw</v>
      </c>
      <c r="B48" s="100"/>
      <c r="C48" s="134" t="str">
        <f>'Dwarsdoorsnee locatie vs tarief'!$C$30</f>
        <v>Lw</v>
      </c>
      <c r="D48" s="145" t="str">
        <f>VLOOKUP(C48,'Dwarsdoorsnee locatie vs tarief'!$C$18:$D$57,2,0)</f>
        <v>Emplacement Leeuwarden</v>
      </c>
      <c r="E48" s="146"/>
      <c r="F48" s="29" t="s">
        <v>14</v>
      </c>
      <c r="G48" s="30"/>
      <c r="H48" s="30"/>
      <c r="I48" s="30"/>
      <c r="J48" s="30"/>
      <c r="K48" s="30"/>
      <c r="L48" s="30"/>
      <c r="M48" s="30"/>
      <c r="N48" s="30"/>
      <c r="O48" s="30"/>
      <c r="P48" s="33" t="str">
        <f t="shared" si="4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Lw</v>
      </c>
      <c r="B49" s="100"/>
      <c r="C49" s="135"/>
      <c r="D49" s="147"/>
      <c r="E49" s="148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4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>Lw</v>
      </c>
      <c r="B50" s="100"/>
      <c r="C50" s="139" t="str">
        <f>C48</f>
        <v>Lw</v>
      </c>
      <c r="D50" s="141" t="str">
        <f>$D$14</f>
        <v>Een aantal safety audits, met per audit de bevindingen vastgelegd in de ISA-logboeken</v>
      </c>
      <c r="E50" s="142"/>
      <c r="F50" s="29" t="s">
        <v>14</v>
      </c>
      <c r="G50" s="283"/>
      <c r="H50" s="283"/>
      <c r="I50" s="283"/>
      <c r="J50" s="283"/>
      <c r="K50" s="283"/>
      <c r="L50" s="283"/>
      <c r="M50" s="283"/>
      <c r="N50" s="283"/>
      <c r="O50" s="254"/>
      <c r="P50" s="33" t="str">
        <f t="shared" si="4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>Lw</v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4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/>
      </c>
      <c r="B52" s="100"/>
      <c r="C52" s="139"/>
      <c r="D52" s="141"/>
      <c r="E52" s="142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4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/>
      </c>
      <c r="B53" s="100"/>
      <c r="C53" s="140"/>
      <c r="D53" s="143"/>
      <c r="E53" s="144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4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</v>
      </c>
      <c r="B54" s="100"/>
      <c r="C54" s="134" t="str">
        <f>'Dwarsdoorsnee locatie vs tarief'!$C$32</f>
        <v>Gn</v>
      </c>
      <c r="D54" s="145" t="str">
        <f>VLOOKUP(C54,'Dwarsdoorsnee locatie vs tarief'!$C$18:$D$57,2,0)</f>
        <v>Emplacement Groningen</v>
      </c>
      <c r="E54" s="146"/>
      <c r="F54" s="29" t="s">
        <v>14</v>
      </c>
      <c r="G54" s="30"/>
      <c r="H54" s="30"/>
      <c r="I54" s="30"/>
      <c r="J54" s="30"/>
      <c r="K54" s="30"/>
      <c r="L54" s="30"/>
      <c r="M54" s="30"/>
      <c r="N54" s="30"/>
      <c r="O54" s="30"/>
      <c r="P54" s="33" t="str">
        <f t="shared" si="4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</v>
      </c>
      <c r="B55" s="100"/>
      <c r="C55" s="135"/>
      <c r="D55" s="147"/>
      <c r="E55" s="148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4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</v>
      </c>
      <c r="B56" s="100"/>
      <c r="C56" s="139" t="str">
        <f>C54</f>
        <v>Gn</v>
      </c>
      <c r="D56" s="141" t="str">
        <f>$D$14</f>
        <v>Een aantal safety audits, met per audit de bevindingen vastgelegd in de ISA-logboeken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4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4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4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4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4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4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/>
      </c>
      <c r="B62" s="100"/>
      <c r="C62" s="139"/>
      <c r="D62" s="141"/>
      <c r="E62" s="142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4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/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4"/>
        <v/>
      </c>
      <c r="Q63" s="37"/>
      <c r="R63" s="33" t="str">
        <f t="shared" si="1"/>
        <v/>
      </c>
      <c r="S63" s="11"/>
    </row>
    <row r="64" spans="1:19" ht="11.25" customHeight="1" x14ac:dyDescent="0.2">
      <c r="A64" s="39"/>
      <c r="B64" s="100"/>
      <c r="C64" s="117" t="s">
        <v>16</v>
      </c>
      <c r="D64" s="118"/>
      <c r="E64" s="119"/>
      <c r="F64" s="40"/>
      <c r="G64" s="24" t="str">
        <f t="shared" ref="G64:R64" si="5">IF(SUMIF($F$10:$F$63,"vast",G$10:G$63)=0,"",SUMIF($F$10:$F$63,"vast",G$10:G$63))</f>
        <v/>
      </c>
      <c r="H64" s="24" t="str">
        <f t="shared" si="5"/>
        <v/>
      </c>
      <c r="I64" s="24" t="str">
        <f t="shared" si="5"/>
        <v/>
      </c>
      <c r="J64" s="24" t="str">
        <f t="shared" si="5"/>
        <v/>
      </c>
      <c r="K64" s="24" t="str">
        <f t="shared" si="5"/>
        <v/>
      </c>
      <c r="L64" s="24" t="str">
        <f t="shared" si="5"/>
        <v/>
      </c>
      <c r="M64" s="24" t="str">
        <f t="shared" si="5"/>
        <v/>
      </c>
      <c r="N64" s="24" t="str">
        <f t="shared" si="5"/>
        <v/>
      </c>
      <c r="O64" s="24" t="str">
        <f t="shared" si="5"/>
        <v/>
      </c>
      <c r="P64" s="33" t="str">
        <f t="shared" si="5"/>
        <v/>
      </c>
      <c r="Q64" s="33" t="str">
        <f t="shared" si="5"/>
        <v/>
      </c>
      <c r="R64" s="33" t="str">
        <f t="shared" si="5"/>
        <v/>
      </c>
      <c r="S64" s="11"/>
    </row>
    <row r="65" spans="1:19" ht="11.25" customHeight="1" x14ac:dyDescent="0.2">
      <c r="A65" s="39"/>
      <c r="B65" s="100"/>
      <c r="C65" s="117" t="s">
        <v>17</v>
      </c>
      <c r="D65" s="118"/>
      <c r="E65" s="119"/>
      <c r="F65" s="40"/>
      <c r="G65" s="24" t="str">
        <f t="shared" ref="G65:R65" si="6">IF(SUMIF($F$10:$F$63,"regie",G$10:G$63)=0,"",SUMIF($F$10:$F$63,"regie",G$10:G$63))</f>
        <v/>
      </c>
      <c r="H65" s="24" t="str">
        <f t="shared" si="6"/>
        <v/>
      </c>
      <c r="I65" s="24" t="str">
        <f t="shared" si="6"/>
        <v/>
      </c>
      <c r="J65" s="24" t="str">
        <f t="shared" si="6"/>
        <v/>
      </c>
      <c r="K65" s="24" t="str">
        <f t="shared" si="6"/>
        <v/>
      </c>
      <c r="L65" s="24" t="str">
        <f t="shared" si="6"/>
        <v/>
      </c>
      <c r="M65" s="24" t="str">
        <f t="shared" si="6"/>
        <v/>
      </c>
      <c r="N65" s="24" t="str">
        <f t="shared" si="6"/>
        <v/>
      </c>
      <c r="O65" s="24" t="str">
        <f t="shared" si="6"/>
        <v/>
      </c>
      <c r="P65" s="33" t="str">
        <f t="shared" si="6"/>
        <v/>
      </c>
      <c r="Q65" s="33" t="str">
        <f t="shared" si="6"/>
        <v/>
      </c>
      <c r="R65" s="33" t="str">
        <f t="shared" si="6"/>
        <v/>
      </c>
      <c r="S65" s="11"/>
    </row>
    <row r="66" spans="1:19" ht="11.25" customHeight="1" x14ac:dyDescent="0.2">
      <c r="A66" s="38"/>
      <c r="B66" s="11"/>
      <c r="C66" s="17"/>
      <c r="D66" s="17"/>
      <c r="E66" s="3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1"/>
    </row>
    <row r="67" spans="1:19" ht="11.25" customHeight="1" x14ac:dyDescent="0.2">
      <c r="A67" s="38"/>
      <c r="B67" s="11"/>
      <c r="C67" s="17"/>
      <c r="D67" s="17"/>
      <c r="E67" s="38"/>
      <c r="F67" s="17"/>
      <c r="G67" s="17"/>
      <c r="H67" s="17"/>
      <c r="I67" s="17"/>
      <c r="J67" s="17"/>
      <c r="K67" s="17"/>
      <c r="L67" s="17"/>
      <c r="M67" s="8" t="s">
        <v>18</v>
      </c>
      <c r="N67" s="39"/>
      <c r="O67" s="39"/>
      <c r="P67" s="39"/>
      <c r="Q67" s="39"/>
      <c r="R67" s="40" t="str">
        <f>IF(SUM(G64:O64)=0,"",SUM(G64:O64))</f>
        <v/>
      </c>
      <c r="S67" s="11"/>
    </row>
    <row r="68" spans="1:19" ht="11.25" customHeight="1" x14ac:dyDescent="0.2">
      <c r="A68" s="38"/>
      <c r="B68" s="11"/>
      <c r="C68" s="17"/>
      <c r="D68" s="17"/>
      <c r="E68" s="38"/>
      <c r="F68" s="17"/>
      <c r="G68" s="17"/>
      <c r="H68" s="17"/>
      <c r="I68" s="17"/>
      <c r="J68" s="17"/>
      <c r="K68" s="17"/>
      <c r="L68" s="17"/>
      <c r="M68" s="8" t="s">
        <v>19</v>
      </c>
      <c r="N68" s="39"/>
      <c r="O68" s="39"/>
      <c r="P68" s="39"/>
      <c r="Q68" s="39"/>
      <c r="R68" s="40" t="str">
        <f>IF(SUM(G65:O65)=0,"",SUM(G65:O65))</f>
        <v/>
      </c>
      <c r="S68" s="11"/>
    </row>
    <row r="69" spans="1:19" ht="11.25" customHeight="1" x14ac:dyDescent="0.2">
      <c r="A69" s="38"/>
      <c r="B69" s="11"/>
      <c r="C69" s="17"/>
      <c r="D69" s="17"/>
      <c r="E69" s="38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1"/>
    </row>
    <row r="70" spans="1:19" ht="11.25" customHeight="1" x14ac:dyDescent="0.2">
      <c r="A70" s="38"/>
      <c r="B70" s="11"/>
      <c r="C70" s="17"/>
      <c r="D70" s="17"/>
      <c r="E70" s="38"/>
      <c r="F70" s="17"/>
      <c r="G70" s="17"/>
      <c r="H70" s="17"/>
      <c r="I70" s="17"/>
      <c r="J70" s="17"/>
      <c r="K70" s="17"/>
      <c r="L70" s="17"/>
      <c r="M70" s="8" t="s">
        <v>20</v>
      </c>
      <c r="N70" s="39"/>
      <c r="O70" s="39"/>
      <c r="P70" s="39"/>
      <c r="Q70" s="39"/>
      <c r="R70" s="41" t="str">
        <f>IF(R64="","",R64)</f>
        <v/>
      </c>
      <c r="S70" s="11"/>
    </row>
    <row r="71" spans="1:19" ht="11.25" customHeight="1" x14ac:dyDescent="0.2">
      <c r="A71" s="38"/>
      <c r="B71" s="11"/>
      <c r="C71" s="17"/>
      <c r="D71" s="17"/>
      <c r="E71" s="38"/>
      <c r="F71" s="17"/>
      <c r="G71" s="17"/>
      <c r="H71" s="17"/>
      <c r="I71" s="17"/>
      <c r="J71" s="17"/>
      <c r="K71" s="17"/>
      <c r="L71" s="17"/>
      <c r="M71" s="8" t="s">
        <v>21</v>
      </c>
      <c r="N71" s="39"/>
      <c r="O71" s="39"/>
      <c r="P71" s="39"/>
      <c r="Q71" s="39"/>
      <c r="R71" s="41" t="str">
        <f>IF(R65="","",R65)</f>
        <v/>
      </c>
      <c r="S71" s="11"/>
    </row>
    <row r="72" spans="1:19" ht="11.25" customHeight="1" x14ac:dyDescent="0.2">
      <c r="A72" s="38"/>
      <c r="B72" s="11"/>
      <c r="C72" s="17"/>
      <c r="D72" s="17"/>
      <c r="E72" s="38"/>
      <c r="F72" s="17"/>
      <c r="G72" s="17"/>
      <c r="H72" s="17"/>
      <c r="I72" s="17"/>
      <c r="J72" s="17"/>
      <c r="K72" s="17"/>
      <c r="L72" s="17"/>
      <c r="M72" s="9" t="s">
        <v>22</v>
      </c>
      <c r="N72" s="42"/>
      <c r="O72" s="42"/>
      <c r="P72" s="42"/>
      <c r="Q72" s="42"/>
      <c r="R72" s="43" t="str">
        <f>IF(SUM(R70:R71)=0,"",SUM(R70:R71))</f>
        <v/>
      </c>
      <c r="S72" s="11"/>
    </row>
    <row r="73" spans="1:19" ht="11.25" customHeight="1" x14ac:dyDescent="0.2">
      <c r="A73" s="38"/>
      <c r="B73" s="11"/>
      <c r="C73" s="17"/>
      <c r="D73" s="17"/>
      <c r="E73" s="3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1"/>
    </row>
    <row r="74" spans="1:19" ht="11.25" customHeight="1" x14ac:dyDescent="0.2">
      <c r="A74" s="73"/>
      <c r="C74" s="15"/>
      <c r="D74" s="15"/>
      <c r="E74" s="73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9" ht="11.25" customHeight="1" x14ac:dyDescent="0.2">
      <c r="A75" s="73"/>
      <c r="C75" s="15"/>
      <c r="D75" s="15"/>
      <c r="E75" s="73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9" ht="11.25" customHeight="1" x14ac:dyDescent="0.2">
      <c r="A76" s="73"/>
      <c r="C76" s="15"/>
      <c r="D76" s="15"/>
      <c r="E76" s="73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9" ht="11.25" customHeight="1" x14ac:dyDescent="0.2">
      <c r="A77" s="73"/>
      <c r="C77" s="15"/>
      <c r="D77" s="15"/>
      <c r="E77" s="73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9" ht="11.25" customHeight="1" x14ac:dyDescent="0.2">
      <c r="A78" s="73"/>
      <c r="C78" s="15"/>
      <c r="D78" s="15"/>
      <c r="E78" s="73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9" ht="15" customHeight="1" x14ac:dyDescent="0.2">
      <c r="A79" s="73"/>
      <c r="C79" s="15"/>
      <c r="D79" s="15"/>
      <c r="E79" s="73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9" ht="15" customHeight="1" x14ac:dyDescent="0.2">
      <c r="A80" s="73"/>
      <c r="C80" s="15"/>
      <c r="D80" s="15"/>
      <c r="E80" s="73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5" customHeight="1" x14ac:dyDescent="0.2">
      <c r="A81" s="73"/>
      <c r="C81" s="15"/>
      <c r="D81" s="15"/>
      <c r="E81" s="73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" customHeight="1" x14ac:dyDescent="0.2">
      <c r="A82" s="73"/>
      <c r="C82" s="15"/>
      <c r="D82" s="15"/>
      <c r="E82" s="73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5" customHeight="1" x14ac:dyDescent="0.2">
      <c r="A83" s="73"/>
      <c r="C83" s="15"/>
      <c r="D83" s="15"/>
      <c r="E83" s="73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" customHeight="1" x14ac:dyDescent="0.2">
      <c r="A84" s="73"/>
      <c r="C84" s="15"/>
      <c r="D84" s="15"/>
      <c r="E84" s="73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1.25" customHeight="1" x14ac:dyDescent="0.2"/>
  </sheetData>
  <sheetProtection algorithmName="SHA-512" hashValue="G4Jtm+o7HuRbYbh4ZH8v851kOcenJVSrfdf5U+XnPAF4fFGGA5ajVCntLhcI+nZa9YxDTmamaA1nRYqlTJ+BnQ==" saltValue="gdgcOeWYYxGcKhisOiajgA==" spinCount="100000" sheet="1" objects="1" scenarios="1"/>
  <mergeCells count="64">
    <mergeCell ref="C14:C15"/>
    <mergeCell ref="D14:E15"/>
    <mergeCell ref="C10:C11"/>
    <mergeCell ref="D10:E11"/>
    <mergeCell ref="P7:R7"/>
    <mergeCell ref="P8:R8"/>
    <mergeCell ref="C2:R2"/>
    <mergeCell ref="C12:C13"/>
    <mergeCell ref="D12:E13"/>
    <mergeCell ref="D3:E3"/>
    <mergeCell ref="D4:E4"/>
    <mergeCell ref="D6:E6"/>
    <mergeCell ref="C7:C9"/>
    <mergeCell ref="D7:E9"/>
    <mergeCell ref="C16:C17"/>
    <mergeCell ref="D16:E17"/>
    <mergeCell ref="C18:C19"/>
    <mergeCell ref="D18:E19"/>
    <mergeCell ref="C32:C33"/>
    <mergeCell ref="D32:E33"/>
    <mergeCell ref="C30:C31"/>
    <mergeCell ref="D30:E31"/>
    <mergeCell ref="C34:C35"/>
    <mergeCell ref="D34:E35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6:C37"/>
    <mergeCell ref="D36:E37"/>
    <mergeCell ref="C38:C39"/>
    <mergeCell ref="D38:E39"/>
    <mergeCell ref="C40:C41"/>
    <mergeCell ref="D40:E41"/>
    <mergeCell ref="C56:C57"/>
    <mergeCell ref="D56:E57"/>
    <mergeCell ref="C42:C43"/>
    <mergeCell ref="D42:E43"/>
    <mergeCell ref="C44:C45"/>
    <mergeCell ref="D44:E45"/>
    <mergeCell ref="C46:C47"/>
    <mergeCell ref="D46:E47"/>
    <mergeCell ref="C58:C59"/>
    <mergeCell ref="D58:E59"/>
    <mergeCell ref="C65:E65"/>
    <mergeCell ref="C48:C49"/>
    <mergeCell ref="D48:E49"/>
    <mergeCell ref="C50:C51"/>
    <mergeCell ref="D50:E51"/>
    <mergeCell ref="C52:C53"/>
    <mergeCell ref="D52:E53"/>
    <mergeCell ref="C60:C61"/>
    <mergeCell ref="D60:E61"/>
    <mergeCell ref="C62:C63"/>
    <mergeCell ref="D62:E63"/>
    <mergeCell ref="C64:E64"/>
    <mergeCell ref="C54:C55"/>
    <mergeCell ref="D54:E55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</sheetPr>
  <dimension ref="A1:S8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1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2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2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11"/>
      <c r="C5" s="48" t="s">
        <v>4</v>
      </c>
      <c r="D5" s="49" t="str">
        <f t="array" aca="1" ref="D5" ca="1">MID(CELL("bestandsnaam",C1),SEARCH("]",CELL("bestandsnaam",C1))+1,200)</f>
        <v>WP12</v>
      </c>
      <c r="E5" s="50" t="s">
        <v>69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2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3"/>
      <c r="B7" s="13"/>
      <c r="C7" s="161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6"/>
      <c r="B8" s="13"/>
      <c r="C8" s="162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7"/>
      <c r="B9" s="13"/>
      <c r="C9" s="163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29" t="str">
        <f>IF(C10="","",C10)</f>
        <v/>
      </c>
      <c r="B10" s="11"/>
      <c r="C10" s="120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7" si="0">IF(SUMPRODUCT($G$9:$O$9,G10:O10)=0,"",SUMPRODUCT($G$9:$O$9,G10:O10))</f>
        <v/>
      </c>
      <c r="Q10" s="34"/>
      <c r="R10" s="33" t="str">
        <f t="shared" ref="R10:R63" si="1">IF(SUM(P10:Q10)=0,"",SUM(P10:Q10))</f>
        <v/>
      </c>
      <c r="S10" s="11"/>
    </row>
    <row r="11" spans="1:19" ht="11.25" customHeight="1" x14ac:dyDescent="0.2">
      <c r="A11" s="36" t="str">
        <f>IF(C10="","",C10)</f>
        <v/>
      </c>
      <c r="B11" s="11"/>
      <c r="C11" s="121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29" t="str">
        <f>IF(C12="","",C12)</f>
        <v>Lw-Hlgh</v>
      </c>
      <c r="B12" s="11"/>
      <c r="C12" s="159" t="str">
        <f>'Dwarsdoorsnee locatie vs tarief'!$C$18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36" t="str">
        <f>IF(C12="","",C12)</f>
        <v>Lw-Hlgh</v>
      </c>
      <c r="B13" s="11"/>
      <c r="C13" s="160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29" t="str">
        <f>IF(C14="","",C14)</f>
        <v>Lw-Hlgh</v>
      </c>
      <c r="B14" s="11"/>
      <c r="C14" s="120" t="str">
        <f>C12</f>
        <v>Lw-Hlgh</v>
      </c>
      <c r="D14" s="141" t="s">
        <v>102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36" t="str">
        <f>IF(C14="","",C14)</f>
        <v>Lw-Hlgh</v>
      </c>
      <c r="B15" s="11"/>
      <c r="C15" s="121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29" t="str">
        <f>IF(C16="","",C16)</f>
        <v/>
      </c>
      <c r="B16" s="11"/>
      <c r="C16" s="120"/>
      <c r="D16" s="141"/>
      <c r="E16" s="142"/>
      <c r="F16" s="29" t="s">
        <v>14</v>
      </c>
      <c r="G16" s="30"/>
      <c r="H16" s="30"/>
      <c r="I16" s="30"/>
      <c r="J16" s="30"/>
      <c r="K16" s="30"/>
      <c r="L16" s="30"/>
      <c r="M16" s="30"/>
      <c r="N16" s="30"/>
      <c r="O16" s="30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36" t="str">
        <f>IF(C16="","",C16)</f>
        <v/>
      </c>
      <c r="B17" s="11"/>
      <c r="C17" s="121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29" t="str">
        <f>IF(C18="","",C18)</f>
        <v>Lw-Stv</v>
      </c>
      <c r="B18" s="11"/>
      <c r="C18" s="159" t="str">
        <f>'Dwarsdoorsnee locatie vs tarief'!$C$20</f>
        <v>Lw-Stv</v>
      </c>
      <c r="D18" s="145" t="str">
        <f>VLOOKUP(C18,'Dwarsdoorsnee locatie vs tarief'!$C$18:$D$57,2,0)</f>
        <v>Baanvak Leeuwarden - Stavoren</v>
      </c>
      <c r="E18" s="146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ref="P18:P29" si="2">IF(SUMPRODUCT($G$9:$O$9,G18:O18)=0,"",SUMPRODUCT($G$9:$O$9,G18:O18))</f>
        <v/>
      </c>
      <c r="Q18" s="34"/>
      <c r="R18" s="33" t="str">
        <f t="shared" si="1"/>
        <v/>
      </c>
      <c r="S18" s="11"/>
    </row>
    <row r="19" spans="1:19" ht="11.25" customHeight="1" x14ac:dyDescent="0.2">
      <c r="A19" s="36" t="str">
        <f>IF(C18="","",C18)</f>
        <v>Lw-Stv</v>
      </c>
      <c r="B19" s="11"/>
      <c r="C19" s="160"/>
      <c r="D19" s="147"/>
      <c r="E19" s="148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2"/>
        <v/>
      </c>
      <c r="Q19" s="37"/>
      <c r="R19" s="33" t="str">
        <f t="shared" si="1"/>
        <v/>
      </c>
      <c r="S19" s="11"/>
    </row>
    <row r="20" spans="1:19" ht="11.25" customHeight="1" x14ac:dyDescent="0.2">
      <c r="A20" s="29" t="str">
        <f>IF(C20="","",C20)</f>
        <v>Lw-Stv</v>
      </c>
      <c r="B20" s="11"/>
      <c r="C20" s="120" t="str">
        <f>C18</f>
        <v>Lw-Stv</v>
      </c>
      <c r="D20" s="141" t="str">
        <f>$D$14</f>
        <v>Een aantal safety audits, met per audit de bevindingen vastgelegd in de ISA-logboeken</v>
      </c>
      <c r="E20" s="142"/>
      <c r="F20" s="29" t="s">
        <v>14</v>
      </c>
      <c r="G20" s="283"/>
      <c r="H20" s="283"/>
      <c r="I20" s="283"/>
      <c r="J20" s="283"/>
      <c r="K20" s="283"/>
      <c r="L20" s="283"/>
      <c r="M20" s="283"/>
      <c r="N20" s="283"/>
      <c r="O20" s="254"/>
      <c r="P20" s="33" t="str">
        <f t="shared" si="2"/>
        <v/>
      </c>
      <c r="Q20" s="34"/>
      <c r="R20" s="33" t="str">
        <f t="shared" si="1"/>
        <v/>
      </c>
      <c r="S20" s="11"/>
    </row>
    <row r="21" spans="1:19" ht="11.25" customHeight="1" x14ac:dyDescent="0.2">
      <c r="A21" s="36" t="str">
        <f>IF(C20="","",C20)</f>
        <v>Lw-Stv</v>
      </c>
      <c r="B21" s="11"/>
      <c r="C21" s="121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29" t="str">
        <f>IF(C22="","",C22)</f>
        <v/>
      </c>
      <c r="B22" s="11"/>
      <c r="C22" s="120"/>
      <c r="D22" s="141"/>
      <c r="E22" s="142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36" t="str">
        <f>IF(C22="","",C22)</f>
        <v/>
      </c>
      <c r="B23" s="11"/>
      <c r="C23" s="121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29" t="str">
        <f>IF(C24="","",C24)</f>
        <v>Lw-Gn</v>
      </c>
      <c r="B24" s="11"/>
      <c r="C24" s="159" t="str">
        <f>'Dwarsdoorsnee locatie vs tarief'!$C$22</f>
        <v>Lw-Gn</v>
      </c>
      <c r="D24" s="145" t="str">
        <f>VLOOKUP(C24,'Dwarsdoorsnee locatie vs tarief'!$C$18:$D$57,2,0)</f>
        <v>Baanvak Leeuwarden - Groningen</v>
      </c>
      <c r="E24" s="146"/>
      <c r="F24" s="29" t="s">
        <v>14</v>
      </c>
      <c r="G24" s="30"/>
      <c r="H24" s="30"/>
      <c r="I24" s="30"/>
      <c r="J24" s="30"/>
      <c r="K24" s="30"/>
      <c r="L24" s="30"/>
      <c r="M24" s="30"/>
      <c r="N24" s="30"/>
      <c r="O24" s="30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36" t="str">
        <f>IF(C24="","",C24)</f>
        <v>Lw-Gn</v>
      </c>
      <c r="B25" s="11"/>
      <c r="C25" s="160"/>
      <c r="D25" s="147"/>
      <c r="E25" s="148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29" t="str">
        <f>IF(C26="","",C26)</f>
        <v>Lw-Gn</v>
      </c>
      <c r="B26" s="11"/>
      <c r="C26" s="120" t="str">
        <f>C24</f>
        <v>Lw-Gn</v>
      </c>
      <c r="D26" s="141" t="str">
        <f>$D$14</f>
        <v>Een aantal safety audits, met per audit de bevindingen vastgelegd in de ISA-logboeken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36" t="str">
        <f>IF(C26="","",C26)</f>
        <v>Lw-Gn</v>
      </c>
      <c r="B27" s="11"/>
      <c r="C27" s="121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29" t="str">
        <f>IF(C28="","",C28)</f>
        <v/>
      </c>
      <c r="B28" s="11"/>
      <c r="C28" s="120"/>
      <c r="D28" s="141"/>
      <c r="E28" s="142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36" t="str">
        <f>IF(C28="","",C28)</f>
        <v/>
      </c>
      <c r="B29" s="11"/>
      <c r="C29" s="121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29" t="str">
        <f>IF(C30="","",C30)</f>
        <v>Gn-Rd</v>
      </c>
      <c r="B30" s="11"/>
      <c r="C30" s="159" t="str">
        <f>'Dwarsdoorsnee locatie vs tarief'!$C$24</f>
        <v>Gn-Rd</v>
      </c>
      <c r="D30" s="145" t="str">
        <f>VLOOKUP(C30,'Dwarsdoorsnee locatie vs tarief'!$C$18:$D$57,2,0)</f>
        <v>Baanvak Groningen - Roodeschool</v>
      </c>
      <c r="E30" s="146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>IF(SUMPRODUCT($G$9:$O$9,G30:O30)=0,"",SUMPRODUCT($G$9:$O$9,G30:O30))</f>
        <v/>
      </c>
      <c r="Q30" s="34"/>
      <c r="R30" s="33" t="str">
        <f t="shared" si="1"/>
        <v/>
      </c>
      <c r="S30" s="11"/>
    </row>
    <row r="31" spans="1:19" ht="11.25" customHeight="1" x14ac:dyDescent="0.2">
      <c r="A31" s="36" t="str">
        <f>IF(C30="","",C30)</f>
        <v>Gn-Rd</v>
      </c>
      <c r="B31" s="11"/>
      <c r="C31" s="160"/>
      <c r="D31" s="147"/>
      <c r="E31" s="148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>IF(SUMPRODUCT($G$9:$O$9,G31:O31)=0,"",SUMPRODUCT($G$9:$O$9,G31:O31))</f>
        <v/>
      </c>
      <c r="Q31" s="37"/>
      <c r="R31" s="33" t="str">
        <f t="shared" si="1"/>
        <v/>
      </c>
      <c r="S31" s="11"/>
    </row>
    <row r="32" spans="1:19" ht="11.25" customHeight="1" x14ac:dyDescent="0.2">
      <c r="A32" s="29" t="str">
        <f>IF(C32="","",C32)</f>
        <v>Gn-Rd</v>
      </c>
      <c r="B32" s="11"/>
      <c r="C32" s="120" t="str">
        <f>C30</f>
        <v>Gn-Rd</v>
      </c>
      <c r="D32" s="141" t="str">
        <f>$D$14</f>
        <v>Een aantal safety audits, met per audit de bevindingen vastgelegd in de ISA-logboeken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36" t="str">
        <f>IF(C32="","",C32)</f>
        <v>Gn-Rd</v>
      </c>
      <c r="B33" s="11"/>
      <c r="C33" s="121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29" t="str">
        <f>IF(C34="","",C34)</f>
        <v/>
      </c>
      <c r="B34" s="11"/>
      <c r="C34" s="120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36" t="str">
        <f>IF(C34="","",C34)</f>
        <v/>
      </c>
      <c r="B35" s="11"/>
      <c r="C35" s="121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29" t="str">
        <f>IF(C36="","",C36)</f>
        <v>Gn-Dz</v>
      </c>
      <c r="B36" s="11"/>
      <c r="C36" s="159" t="str">
        <f>'Dwarsdoorsnee locatie vs tarief'!$C$26</f>
        <v>Gn-Dz</v>
      </c>
      <c r="D36" s="145" t="str">
        <f>VLOOKUP(C36,'Dwarsdoorsnee locatie vs tarief'!$C$18:$D$57,2,0)</f>
        <v>Baanvak Groningen - Delfzijl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36" t="str">
        <f>IF(C36="","",C36)</f>
        <v>Gn-Dz</v>
      </c>
      <c r="B37" s="11"/>
      <c r="C37" s="160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29" t="str">
        <f>IF(C38="","",C38)</f>
        <v>Gn-Dz</v>
      </c>
      <c r="B38" s="11"/>
      <c r="C38" s="120" t="str">
        <f>C36</f>
        <v>Gn-Dz</v>
      </c>
      <c r="D38" s="141" t="str">
        <f>$D$14</f>
        <v>Een aantal safety audits, met per audit de bevindingen vastgelegd in de ISA-logboeken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36" t="str">
        <f>IF(C38="","",C38)</f>
        <v>Gn-Dz</v>
      </c>
      <c r="B39" s="11"/>
      <c r="C39" s="121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29" t="str">
        <f>IF(C40="","",C40)</f>
        <v/>
      </c>
      <c r="B40" s="11"/>
      <c r="C40" s="120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36" t="str">
        <f>IF(C40="","",C40)</f>
        <v/>
      </c>
      <c r="B41" s="11"/>
      <c r="C41" s="121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29" t="str">
        <f>IF(C42="","",C42)</f>
        <v>GN-Nsch Vdm</v>
      </c>
      <c r="B42" s="11"/>
      <c r="C42" s="159" t="str">
        <f>'Dwarsdoorsnee locatie vs tarief'!$C$28</f>
        <v>GN-Nsch Vdm</v>
      </c>
      <c r="D42" s="145" t="str">
        <f>VLOOKUP(C42,'Dwarsdoorsnee locatie vs tarief'!$C$18:$D$57,2,0)</f>
        <v>Baanvak Groningen - Nieuweschans Veendam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36" t="str">
        <f>IF(C42="","",C42)</f>
        <v>GN-Nsch Vdm</v>
      </c>
      <c r="B43" s="11"/>
      <c r="C43" s="160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29" t="str">
        <f>IF(C44="","",C44)</f>
        <v>GN-Nsch Vdm</v>
      </c>
      <c r="B44" s="11"/>
      <c r="C44" s="120" t="str">
        <f>C42</f>
        <v>GN-Nsch Vdm</v>
      </c>
      <c r="D44" s="141" t="str">
        <f>$D$14</f>
        <v>Een aantal safety audits, met per audit de bevindingen vastgelegd in de ISA-logboeken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ref="P44:P63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36" t="str">
        <f>IF(C44="","",C44)</f>
        <v>GN-Nsch Vdm</v>
      </c>
      <c r="B45" s="11"/>
      <c r="C45" s="121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29" t="str">
        <f>IF(C46="","",C46)</f>
        <v/>
      </c>
      <c r="B46" s="11"/>
      <c r="C46" s="120"/>
      <c r="D46" s="141"/>
      <c r="E46" s="142"/>
      <c r="F46" s="29" t="s">
        <v>14</v>
      </c>
      <c r="G46" s="30"/>
      <c r="H46" s="30"/>
      <c r="I46" s="30"/>
      <c r="J46" s="30"/>
      <c r="K46" s="30"/>
      <c r="L46" s="30"/>
      <c r="M46" s="30"/>
      <c r="N46" s="30"/>
      <c r="O46" s="30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36" t="str">
        <f>IF(C46="","",C46)</f>
        <v/>
      </c>
      <c r="B47" s="11"/>
      <c r="C47" s="121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29" t="str">
        <f>IF(C48="","",C48)</f>
        <v>Lw</v>
      </c>
      <c r="B48" s="11"/>
      <c r="C48" s="159" t="str">
        <f>'Dwarsdoorsnee locatie vs tarief'!$C$30</f>
        <v>Lw</v>
      </c>
      <c r="D48" s="145" t="str">
        <f>VLOOKUP(C48,'Dwarsdoorsnee locatie vs tarief'!$C$18:$D$57,2,0)</f>
        <v>Emplacement Leeuwarden</v>
      </c>
      <c r="E48" s="146"/>
      <c r="F48" s="29" t="s">
        <v>14</v>
      </c>
      <c r="G48" s="30"/>
      <c r="H48" s="30"/>
      <c r="I48" s="30"/>
      <c r="J48" s="30"/>
      <c r="K48" s="30"/>
      <c r="L48" s="30"/>
      <c r="M48" s="30"/>
      <c r="N48" s="30"/>
      <c r="O48" s="30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36" t="str">
        <f>IF(C48="","",C48)</f>
        <v>Lw</v>
      </c>
      <c r="B49" s="11"/>
      <c r="C49" s="160"/>
      <c r="D49" s="147"/>
      <c r="E49" s="148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29" t="str">
        <f>IF(C50="","",C50)</f>
        <v>Lw</v>
      </c>
      <c r="B50" s="11"/>
      <c r="C50" s="120" t="str">
        <f>C48</f>
        <v>Lw</v>
      </c>
      <c r="D50" s="141" t="str">
        <f>$D$14</f>
        <v>Een aantal safety audits, met per audit de bevindingen vastgelegd in de ISA-logboeken</v>
      </c>
      <c r="E50" s="142"/>
      <c r="F50" s="29" t="s">
        <v>14</v>
      </c>
      <c r="G50" s="283"/>
      <c r="H50" s="283"/>
      <c r="I50" s="283"/>
      <c r="J50" s="283"/>
      <c r="K50" s="283"/>
      <c r="L50" s="283"/>
      <c r="M50" s="283"/>
      <c r="N50" s="283"/>
      <c r="O50" s="254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36" t="str">
        <f>IF(C50="","",C50)</f>
        <v>Lw</v>
      </c>
      <c r="B51" s="11"/>
      <c r="C51" s="121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29" t="str">
        <f>IF(C52="","",C52)</f>
        <v/>
      </c>
      <c r="B52" s="11"/>
      <c r="C52" s="120"/>
      <c r="D52" s="141"/>
      <c r="E52" s="142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36" t="str">
        <f>IF(C52="","",C52)</f>
        <v/>
      </c>
      <c r="B53" s="11"/>
      <c r="C53" s="121"/>
      <c r="D53" s="143"/>
      <c r="E53" s="144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29" t="str">
        <f>IF(C54="","",C54)</f>
        <v>Gn</v>
      </c>
      <c r="B54" s="11"/>
      <c r="C54" s="159" t="str">
        <f>'Dwarsdoorsnee locatie vs tarief'!$C$32</f>
        <v>Gn</v>
      </c>
      <c r="D54" s="145" t="str">
        <f>VLOOKUP(C54,'Dwarsdoorsnee locatie vs tarief'!$C$18:$D$57,2,0)</f>
        <v>Emplacement Groningen</v>
      </c>
      <c r="E54" s="146"/>
      <c r="F54" s="29" t="s">
        <v>14</v>
      </c>
      <c r="G54" s="30"/>
      <c r="H54" s="30"/>
      <c r="I54" s="30"/>
      <c r="J54" s="30"/>
      <c r="K54" s="30"/>
      <c r="L54" s="30"/>
      <c r="M54" s="30"/>
      <c r="N54" s="30"/>
      <c r="O54" s="30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36" t="str">
        <f>IF(C54="","",C54)</f>
        <v>Gn</v>
      </c>
      <c r="B55" s="11"/>
      <c r="C55" s="160"/>
      <c r="D55" s="147"/>
      <c r="E55" s="148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29" t="str">
        <f>IF(C56="","",C56)</f>
        <v>Gn</v>
      </c>
      <c r="B56" s="11"/>
      <c r="C56" s="120" t="str">
        <f>C54</f>
        <v>Gn</v>
      </c>
      <c r="D56" s="141" t="str">
        <f>$D$14</f>
        <v>Een aantal safety audits, met per audit de bevindingen vastgelegd in de ISA-logboeken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36" t="str">
        <f>IF(C56="","",C56)</f>
        <v>Gn</v>
      </c>
      <c r="B57" s="11"/>
      <c r="C57" s="121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29" t="str">
        <f>IF(C58="","",C58)</f>
        <v/>
      </c>
      <c r="B58" s="11"/>
      <c r="C58" s="120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36" t="str">
        <f>IF(C58="","",C58)</f>
        <v/>
      </c>
      <c r="B59" s="11"/>
      <c r="C59" s="121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29" t="str">
        <f>IF(C60="","",C60)</f>
        <v/>
      </c>
      <c r="B60" s="11"/>
      <c r="C60" s="120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36" t="str">
        <f>IF(C60="","",C60)</f>
        <v/>
      </c>
      <c r="B61" s="11"/>
      <c r="C61" s="121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29" t="str">
        <f>IF(C62="","",C62)</f>
        <v/>
      </c>
      <c r="B62" s="11"/>
      <c r="C62" s="120"/>
      <c r="D62" s="141"/>
      <c r="E62" s="142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36" t="str">
        <f>IF(C62="","",C62)</f>
        <v/>
      </c>
      <c r="B63" s="11"/>
      <c r="C63" s="121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39"/>
      <c r="B64" s="11"/>
      <c r="C64" s="117" t="s">
        <v>16</v>
      </c>
      <c r="D64" s="118"/>
      <c r="E64" s="119"/>
      <c r="F64" s="40"/>
      <c r="G64" s="24" t="str">
        <f t="shared" ref="G64:R64" si="6">IF(SUMIF($F$10:$F$63,"vast",G$10:G$63)=0,"",SUMIF($F$10:$F$63,"vast",G$10:G$63))</f>
        <v/>
      </c>
      <c r="H64" s="24" t="str">
        <f t="shared" si="6"/>
        <v/>
      </c>
      <c r="I64" s="24" t="str">
        <f t="shared" si="6"/>
        <v/>
      </c>
      <c r="J64" s="24" t="str">
        <f t="shared" si="6"/>
        <v/>
      </c>
      <c r="K64" s="24" t="str">
        <f t="shared" si="6"/>
        <v/>
      </c>
      <c r="L64" s="24" t="str">
        <f t="shared" si="6"/>
        <v/>
      </c>
      <c r="M64" s="24" t="str">
        <f t="shared" si="6"/>
        <v/>
      </c>
      <c r="N64" s="24" t="str">
        <f t="shared" si="6"/>
        <v/>
      </c>
      <c r="O64" s="24" t="str">
        <f t="shared" si="6"/>
        <v/>
      </c>
      <c r="P64" s="33" t="str">
        <f t="shared" si="6"/>
        <v/>
      </c>
      <c r="Q64" s="33" t="str">
        <f t="shared" si="6"/>
        <v/>
      </c>
      <c r="R64" s="33" t="str">
        <f t="shared" si="6"/>
        <v/>
      </c>
      <c r="S64" s="11"/>
    </row>
    <row r="65" spans="1:19" ht="11.25" customHeight="1" x14ac:dyDescent="0.2">
      <c r="A65" s="39"/>
      <c r="B65" s="11"/>
      <c r="C65" s="117" t="s">
        <v>17</v>
      </c>
      <c r="D65" s="118"/>
      <c r="E65" s="119"/>
      <c r="F65" s="40"/>
      <c r="G65" s="24" t="str">
        <f t="shared" ref="G65:R65" si="7">IF(SUMIF($F$10:$F$63,"regie",G$10:G$63)=0,"",SUMIF($F$10:$F$63,"regie",G$10:G$63))</f>
        <v/>
      </c>
      <c r="H65" s="24" t="str">
        <f t="shared" si="7"/>
        <v/>
      </c>
      <c r="I65" s="24" t="str">
        <f t="shared" si="7"/>
        <v/>
      </c>
      <c r="J65" s="24" t="str">
        <f t="shared" si="7"/>
        <v/>
      </c>
      <c r="K65" s="24" t="str">
        <f t="shared" si="7"/>
        <v/>
      </c>
      <c r="L65" s="24" t="str">
        <f t="shared" si="7"/>
        <v/>
      </c>
      <c r="M65" s="24" t="str">
        <f t="shared" si="7"/>
        <v/>
      </c>
      <c r="N65" s="24" t="str">
        <f t="shared" si="7"/>
        <v/>
      </c>
      <c r="O65" s="24" t="str">
        <f t="shared" si="7"/>
        <v/>
      </c>
      <c r="P65" s="33" t="str">
        <f t="shared" si="7"/>
        <v/>
      </c>
      <c r="Q65" s="33" t="str">
        <f t="shared" si="7"/>
        <v/>
      </c>
      <c r="R65" s="33" t="str">
        <f t="shared" si="7"/>
        <v/>
      </c>
      <c r="S65" s="11"/>
    </row>
    <row r="66" spans="1:19" ht="11.25" customHeight="1" x14ac:dyDescent="0.2">
      <c r="A66" s="38"/>
      <c r="B66" s="11"/>
      <c r="C66" s="17"/>
      <c r="D66" s="17"/>
      <c r="E66" s="3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1"/>
    </row>
    <row r="67" spans="1:19" ht="11.25" customHeight="1" x14ac:dyDescent="0.2">
      <c r="A67" s="38"/>
      <c r="B67" s="11"/>
      <c r="C67" s="17"/>
      <c r="D67" s="17"/>
      <c r="E67" s="38"/>
      <c r="F67" s="17"/>
      <c r="G67" s="17"/>
      <c r="H67" s="17"/>
      <c r="I67" s="17"/>
      <c r="J67" s="17"/>
      <c r="K67" s="17"/>
      <c r="L67" s="17"/>
      <c r="M67" s="8" t="s">
        <v>18</v>
      </c>
      <c r="N67" s="39"/>
      <c r="O67" s="39"/>
      <c r="P67" s="39"/>
      <c r="Q67" s="39"/>
      <c r="R67" s="40" t="str">
        <f>IF(SUM(G64:O64)=0,"",SUM(G64:O64))</f>
        <v/>
      </c>
      <c r="S67" s="11"/>
    </row>
    <row r="68" spans="1:19" ht="11.25" customHeight="1" x14ac:dyDescent="0.2">
      <c r="A68" s="38"/>
      <c r="B68" s="11"/>
      <c r="C68" s="17"/>
      <c r="D68" s="17"/>
      <c r="E68" s="38"/>
      <c r="F68" s="17"/>
      <c r="G68" s="17"/>
      <c r="H68" s="17"/>
      <c r="I68" s="17"/>
      <c r="J68" s="17"/>
      <c r="K68" s="17"/>
      <c r="L68" s="17"/>
      <c r="M68" s="8" t="s">
        <v>19</v>
      </c>
      <c r="N68" s="39"/>
      <c r="O68" s="39"/>
      <c r="P68" s="39"/>
      <c r="Q68" s="39"/>
      <c r="R68" s="40" t="str">
        <f>IF(SUM(G65:O65)=0,"",SUM(G65:O65))</f>
        <v/>
      </c>
      <c r="S68" s="11"/>
    </row>
    <row r="69" spans="1:19" ht="11.25" customHeight="1" x14ac:dyDescent="0.2">
      <c r="A69" s="38"/>
      <c r="B69" s="11"/>
      <c r="C69" s="17"/>
      <c r="D69" s="17"/>
      <c r="E69" s="38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1"/>
    </row>
    <row r="70" spans="1:19" ht="11.25" customHeight="1" x14ac:dyDescent="0.2">
      <c r="A70" s="38"/>
      <c r="B70" s="11"/>
      <c r="C70" s="17"/>
      <c r="D70" s="17"/>
      <c r="E70" s="38"/>
      <c r="F70" s="17"/>
      <c r="G70" s="17"/>
      <c r="H70" s="17"/>
      <c r="I70" s="17"/>
      <c r="J70" s="17"/>
      <c r="K70" s="17"/>
      <c r="L70" s="17"/>
      <c r="M70" s="8" t="s">
        <v>20</v>
      </c>
      <c r="N70" s="39"/>
      <c r="O70" s="39"/>
      <c r="P70" s="39"/>
      <c r="Q70" s="39"/>
      <c r="R70" s="41" t="str">
        <f>IF(R64="","",R64)</f>
        <v/>
      </c>
      <c r="S70" s="11"/>
    </row>
    <row r="71" spans="1:19" ht="11.25" customHeight="1" x14ac:dyDescent="0.2">
      <c r="A71" s="38"/>
      <c r="B71" s="11"/>
      <c r="C71" s="17"/>
      <c r="D71" s="17"/>
      <c r="E71" s="38"/>
      <c r="F71" s="17"/>
      <c r="G71" s="17"/>
      <c r="H71" s="17"/>
      <c r="I71" s="17"/>
      <c r="J71" s="17"/>
      <c r="K71" s="17"/>
      <c r="L71" s="17"/>
      <c r="M71" s="8" t="s">
        <v>21</v>
      </c>
      <c r="N71" s="39"/>
      <c r="O71" s="39"/>
      <c r="P71" s="39"/>
      <c r="Q71" s="39"/>
      <c r="R71" s="41" t="str">
        <f>IF(R65="","",R65)</f>
        <v/>
      </c>
      <c r="S71" s="11"/>
    </row>
    <row r="72" spans="1:19" ht="11.25" customHeight="1" x14ac:dyDescent="0.2">
      <c r="A72" s="38"/>
      <c r="B72" s="11"/>
      <c r="C72" s="17"/>
      <c r="D72" s="17"/>
      <c r="E72" s="38"/>
      <c r="F72" s="17"/>
      <c r="G72" s="17"/>
      <c r="H72" s="17"/>
      <c r="I72" s="17"/>
      <c r="J72" s="17"/>
      <c r="K72" s="17"/>
      <c r="L72" s="17"/>
      <c r="M72" s="9" t="s">
        <v>22</v>
      </c>
      <c r="N72" s="42"/>
      <c r="O72" s="42"/>
      <c r="P72" s="42"/>
      <c r="Q72" s="42"/>
      <c r="R72" s="43" t="str">
        <f>IF(SUM(R70:R71)=0,"",SUM(R70:R71))</f>
        <v/>
      </c>
      <c r="S72" s="11"/>
    </row>
    <row r="73" spans="1:19" ht="11.25" customHeight="1" x14ac:dyDescent="0.2">
      <c r="A73" s="38"/>
      <c r="B73" s="11"/>
      <c r="C73" s="17"/>
      <c r="D73" s="17"/>
      <c r="E73" s="3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1"/>
    </row>
    <row r="74" spans="1:19" ht="11.25" customHeight="1" x14ac:dyDescent="0.2">
      <c r="A74" s="73"/>
      <c r="C74" s="15"/>
      <c r="D74" s="15"/>
      <c r="E74" s="73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9" ht="11.25" customHeight="1" x14ac:dyDescent="0.2">
      <c r="A75" s="73"/>
      <c r="C75" s="15"/>
      <c r="D75" s="15"/>
      <c r="E75" s="73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9" ht="11.25" customHeight="1" x14ac:dyDescent="0.2">
      <c r="A76" s="73"/>
      <c r="C76" s="15"/>
      <c r="D76" s="15"/>
      <c r="E76" s="73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9" ht="11.25" customHeight="1" x14ac:dyDescent="0.2">
      <c r="A77" s="73"/>
      <c r="C77" s="15"/>
      <c r="D77" s="15"/>
      <c r="E77" s="73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9" ht="11.25" customHeight="1" x14ac:dyDescent="0.2">
      <c r="A78" s="73"/>
      <c r="C78" s="15"/>
      <c r="D78" s="15"/>
      <c r="E78" s="73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9" ht="15" customHeight="1" x14ac:dyDescent="0.2">
      <c r="A79" s="73"/>
      <c r="C79" s="15"/>
      <c r="D79" s="15"/>
      <c r="E79" s="73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9" ht="15" customHeight="1" x14ac:dyDescent="0.2">
      <c r="A80" s="73"/>
      <c r="C80" s="15"/>
      <c r="D80" s="15"/>
      <c r="E80" s="73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5" customHeight="1" x14ac:dyDescent="0.2">
      <c r="A81" s="73"/>
      <c r="C81" s="15"/>
      <c r="D81" s="15"/>
      <c r="E81" s="73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" customHeight="1" x14ac:dyDescent="0.2">
      <c r="A82" s="73"/>
      <c r="C82" s="15"/>
      <c r="D82" s="15"/>
      <c r="E82" s="73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5" customHeight="1" x14ac:dyDescent="0.2">
      <c r="A83" s="73"/>
      <c r="C83" s="15"/>
      <c r="D83" s="15"/>
      <c r="E83" s="73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" customHeight="1" x14ac:dyDescent="0.2">
      <c r="A84" s="73"/>
      <c r="C84" s="15"/>
      <c r="D84" s="15"/>
      <c r="E84" s="73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1.25" customHeight="1" x14ac:dyDescent="0.2"/>
  </sheetData>
  <sheetProtection algorithmName="SHA-512" hashValue="6cPGXEN6lWFaOXb4TPAXPhzWV93M0qJY9STilRthu/srnAQxkOyW2eYshoRUGxOwLItFGDyFXl3aTl81PTOw8w==" saltValue="nfL11PICzUHhmmVZbaxCuw==" spinCount="100000" sheet="1" objects="1" scenarios="1"/>
  <mergeCells count="64">
    <mergeCell ref="C22:C23"/>
    <mergeCell ref="D22:E23"/>
    <mergeCell ref="C30:C31"/>
    <mergeCell ref="D30:E31"/>
    <mergeCell ref="C24:C25"/>
    <mergeCell ref="D24:E25"/>
    <mergeCell ref="C26:C27"/>
    <mergeCell ref="D26:E27"/>
    <mergeCell ref="C28:C29"/>
    <mergeCell ref="D28:E29"/>
    <mergeCell ref="P7:R7"/>
    <mergeCell ref="P8:R8"/>
    <mergeCell ref="C18:C19"/>
    <mergeCell ref="D18:E19"/>
    <mergeCell ref="C20:C21"/>
    <mergeCell ref="D20:E21"/>
    <mergeCell ref="C10:C11"/>
    <mergeCell ref="D10:E11"/>
    <mergeCell ref="C12:C13"/>
    <mergeCell ref="D12:E13"/>
    <mergeCell ref="C14:C15"/>
    <mergeCell ref="D14:E15"/>
    <mergeCell ref="C16:C17"/>
    <mergeCell ref="D16:E17"/>
    <mergeCell ref="D3:E3"/>
    <mergeCell ref="D4:E4"/>
    <mergeCell ref="D6:E6"/>
    <mergeCell ref="C7:C9"/>
    <mergeCell ref="D7:E9"/>
    <mergeCell ref="C38:C39"/>
    <mergeCell ref="D38:E39"/>
    <mergeCell ref="C40:C41"/>
    <mergeCell ref="D40:E41"/>
    <mergeCell ref="C42:C43"/>
    <mergeCell ref="D42:E43"/>
    <mergeCell ref="C32:C33"/>
    <mergeCell ref="D32:E33"/>
    <mergeCell ref="C34:C35"/>
    <mergeCell ref="D34:E35"/>
    <mergeCell ref="C36:C37"/>
    <mergeCell ref="D36:E37"/>
    <mergeCell ref="D50:E51"/>
    <mergeCell ref="C52:C53"/>
    <mergeCell ref="D52:E53"/>
    <mergeCell ref="C44:C45"/>
    <mergeCell ref="D44:E45"/>
    <mergeCell ref="C46:C47"/>
    <mergeCell ref="D46:E47"/>
    <mergeCell ref="C2:R2"/>
    <mergeCell ref="C64:E64"/>
    <mergeCell ref="C65:E65"/>
    <mergeCell ref="C54:C55"/>
    <mergeCell ref="D54:E55"/>
    <mergeCell ref="C56:C57"/>
    <mergeCell ref="D56:E57"/>
    <mergeCell ref="C58:C59"/>
    <mergeCell ref="D58:E59"/>
    <mergeCell ref="C60:C61"/>
    <mergeCell ref="D60:E61"/>
    <mergeCell ref="C62:C63"/>
    <mergeCell ref="D62:E63"/>
    <mergeCell ref="C48:C49"/>
    <mergeCell ref="D48:E49"/>
    <mergeCell ref="C50:C51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</sheetPr>
  <dimension ref="A1:S115"/>
  <sheetViews>
    <sheetView topLeftCell="B1" zoomScaleNormal="100" workbookViewId="0">
      <selection activeCell="D4" sqref="D4:E4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WP13</v>
      </c>
      <c r="E5" s="50" t="s">
        <v>70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9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103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104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Lw-Hlgh</v>
      </c>
      <c r="B18" s="100"/>
      <c r="C18" s="139" t="str">
        <f>C16</f>
        <v>Lw-Hlgh</v>
      </c>
      <c r="D18" s="141" t="s">
        <v>105</v>
      </c>
      <c r="E18" s="142"/>
      <c r="F18" s="29" t="s">
        <v>14</v>
      </c>
      <c r="G18" s="283"/>
      <c r="H18" s="283"/>
      <c r="I18" s="283"/>
      <c r="J18" s="283"/>
      <c r="K18" s="283"/>
      <c r="L18" s="283"/>
      <c r="M18" s="283"/>
      <c r="N18" s="283"/>
      <c r="O18" s="254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Lw-Hlgh</v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/>
      </c>
      <c r="B20" s="100"/>
      <c r="C20" s="139"/>
      <c r="D20" s="141"/>
      <c r="E20" s="142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31" si="2">IF(SUMPRODUCT($G$9:$O$9,G20:O20)=0,"",SUMPRODUCT($G$9:$O$9,G20:O20))</f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/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4" t="str">
        <f>'Dwarsdoorsnee locatie vs tarief'!$C$20</f>
        <v>Lw-Stv</v>
      </c>
      <c r="D22" s="145" t="str">
        <f>VLOOKUP(C22,'Dwarsdoorsnee locatie vs tarief'!$C$18:$D$57,2,0)</f>
        <v>Baanvak Leeuwarden - Stavoren</v>
      </c>
      <c r="E22" s="146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35"/>
      <c r="D23" s="147"/>
      <c r="E23" s="148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D14</f>
        <v>NoBo-log (AR) met bevindingen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>Lw-Stv</v>
      </c>
      <c r="B26" s="100"/>
      <c r="C26" s="139" t="str">
        <f>C24</f>
        <v>Lw-Stv</v>
      </c>
      <c r="D26" s="141" t="str">
        <f>D16</f>
        <v>Intermediate Statements of Verification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>Lw-Stv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Lw-Stv</v>
      </c>
      <c r="B28" s="100"/>
      <c r="C28" s="139" t="str">
        <f>C26</f>
        <v>Lw-Stv</v>
      </c>
      <c r="D28" s="141" t="str">
        <f>D18</f>
        <v>Technical File(s)</v>
      </c>
      <c r="E28" s="142"/>
      <c r="F28" s="29" t="s">
        <v>14</v>
      </c>
      <c r="G28" s="283"/>
      <c r="H28" s="283"/>
      <c r="I28" s="283"/>
      <c r="J28" s="283"/>
      <c r="K28" s="283"/>
      <c r="L28" s="283"/>
      <c r="M28" s="283"/>
      <c r="N28" s="283"/>
      <c r="O28" s="254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Lw-Stv</v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/>
      </c>
      <c r="B30" s="100"/>
      <c r="C30" s="139"/>
      <c r="D30" s="141"/>
      <c r="E30" s="142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2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/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4" t="str">
        <f>'Dwarsdoorsnee locatie vs tarief'!$C$22</f>
        <v>Lw-Gn</v>
      </c>
      <c r="D32" s="145" t="str">
        <f>VLOOKUP(C32,'Dwarsdoorsnee locatie vs tarief'!$C$18:$D$57,2,0)</f>
        <v>Baanvak Leeuwarden - Groningen</v>
      </c>
      <c r="E32" s="146"/>
      <c r="F32" s="29" t="s">
        <v>14</v>
      </c>
      <c r="G32" s="30"/>
      <c r="H32" s="30"/>
      <c r="I32" s="30"/>
      <c r="J32" s="30"/>
      <c r="K32" s="30"/>
      <c r="L32" s="30"/>
      <c r="M32" s="30"/>
      <c r="N32" s="30"/>
      <c r="O32" s="30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35"/>
      <c r="D33" s="147"/>
      <c r="E33" s="148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>Lw-Gn</v>
      </c>
      <c r="B34" s="100"/>
      <c r="C34" s="139" t="str">
        <f>C32</f>
        <v>Lw-Gn</v>
      </c>
      <c r="D34" s="141" t="str">
        <f>D24</f>
        <v>NoBo-log (AR) met bevindingen</v>
      </c>
      <c r="E34" s="142"/>
      <c r="F34" s="29" t="s">
        <v>14</v>
      </c>
      <c r="G34" s="283"/>
      <c r="H34" s="283"/>
      <c r="I34" s="283"/>
      <c r="J34" s="283"/>
      <c r="K34" s="283"/>
      <c r="L34" s="283"/>
      <c r="M34" s="283"/>
      <c r="N34" s="283"/>
      <c r="O34" s="254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>Lw-Gn</v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Lw-Gn</v>
      </c>
      <c r="B36" s="100"/>
      <c r="C36" s="139" t="str">
        <f>C34</f>
        <v>Lw-Gn</v>
      </c>
      <c r="D36" s="141" t="str">
        <f>D26</f>
        <v>Intermediate Statements of Verification</v>
      </c>
      <c r="E36" s="142"/>
      <c r="F36" s="29" t="s">
        <v>14</v>
      </c>
      <c r="G36" s="283"/>
      <c r="H36" s="283"/>
      <c r="I36" s="283"/>
      <c r="J36" s="283"/>
      <c r="K36" s="283"/>
      <c r="L36" s="283"/>
      <c r="M36" s="283"/>
      <c r="N36" s="283"/>
      <c r="O36" s="254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Lw-Gn</v>
      </c>
      <c r="B37" s="100"/>
      <c r="C37" s="140"/>
      <c r="D37" s="143"/>
      <c r="E37" s="144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Lw-Gn</v>
      </c>
      <c r="B38" s="100"/>
      <c r="C38" s="139" t="str">
        <f>C36</f>
        <v>Lw-Gn</v>
      </c>
      <c r="D38" s="141" t="str">
        <f>D28</f>
        <v>Technical File(s)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Lw-Gn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>Gn-Rd</v>
      </c>
      <c r="B42" s="100"/>
      <c r="C42" s="134" t="str">
        <f>'Dwarsdoorsnee locatie vs tarief'!$C$24</f>
        <v>Gn-Rd</v>
      </c>
      <c r="D42" s="145" t="str">
        <f>VLOOKUP(C42,'Dwarsdoorsnee locatie vs tarief'!$C$18:$D$57,2,0)</f>
        <v>Baanvak Groningen - Roodeschool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>Gn-Rd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Gn-Rd</v>
      </c>
      <c r="B44" s="100"/>
      <c r="C44" s="139" t="str">
        <f>C42</f>
        <v>Gn-Rd</v>
      </c>
      <c r="D44" s="141" t="str">
        <f>D34</f>
        <v>NoBo-log (AR) met bevindingen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ref="P44:P75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Gn-Rd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Gn-Rd</v>
      </c>
      <c r="B46" s="100"/>
      <c r="C46" s="139" t="str">
        <f>C44</f>
        <v>Gn-Rd</v>
      </c>
      <c r="D46" s="141" t="str">
        <f>D36</f>
        <v>Intermediate Statements of Verification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Gn-Rd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Gn-Rd</v>
      </c>
      <c r="B48" s="100"/>
      <c r="C48" s="139" t="str">
        <f>C46</f>
        <v>Gn-Rd</v>
      </c>
      <c r="D48" s="141" t="str">
        <f>D38</f>
        <v>Technical File(s)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Gn-Rd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Gn-Dz</v>
      </c>
      <c r="B52" s="100"/>
      <c r="C52" s="134" t="str">
        <f>'Dwarsdoorsnee locatie vs tarief'!$C$26</f>
        <v>Gn-Dz</v>
      </c>
      <c r="D52" s="145" t="str">
        <f>VLOOKUP(C52,'Dwarsdoorsnee locatie vs tarief'!$C$18:$D$57,2,0)</f>
        <v>Baanvak Groningen - Delfzijl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Gn-Dz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Gn-Dz</v>
      </c>
      <c r="B54" s="100"/>
      <c r="C54" s="139" t="str">
        <f>C52</f>
        <v>Gn-Dz</v>
      </c>
      <c r="D54" s="141" t="str">
        <f>D44</f>
        <v>NoBo-log (AR) met bevindingen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Gn-Dz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Gn-Dz</v>
      </c>
      <c r="B56" s="100"/>
      <c r="C56" s="139" t="str">
        <f>C54</f>
        <v>Gn-Dz</v>
      </c>
      <c r="D56" s="141" t="str">
        <f>D46</f>
        <v>Intermediate Statements of Verification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Gn-Dz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>Gn-Dz</v>
      </c>
      <c r="B58" s="100"/>
      <c r="C58" s="139" t="str">
        <f>C56</f>
        <v>Gn-Dz</v>
      </c>
      <c r="D58" s="141" t="str">
        <f>D48</f>
        <v>Technical File(s)</v>
      </c>
      <c r="E58" s="142"/>
      <c r="F58" s="29" t="s">
        <v>14</v>
      </c>
      <c r="G58" s="283"/>
      <c r="H58" s="283"/>
      <c r="I58" s="283"/>
      <c r="J58" s="283"/>
      <c r="K58" s="283"/>
      <c r="L58" s="283"/>
      <c r="M58" s="283"/>
      <c r="N58" s="283"/>
      <c r="O58" s="254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>Gn-Dz</v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GN-Nsch Vdm</v>
      </c>
      <c r="B62" s="100"/>
      <c r="C62" s="134" t="str">
        <f>'Dwarsdoorsnee locatie vs tarief'!$C$28</f>
        <v>GN-Nsch Vdm</v>
      </c>
      <c r="D62" s="145" t="str">
        <f>VLOOKUP(C62,'Dwarsdoorsnee locatie vs tarief'!$C$18:$D$57,2,0)</f>
        <v>Baanvak Groningen - Nieuweschans Veendam</v>
      </c>
      <c r="E62" s="146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GN-Nsch Vdm</v>
      </c>
      <c r="B63" s="100"/>
      <c r="C63" s="135"/>
      <c r="D63" s="147"/>
      <c r="E63" s="148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GN-Nsch Vdm</v>
      </c>
      <c r="B64" s="100"/>
      <c r="C64" s="139" t="str">
        <f>C62</f>
        <v>GN-Nsch Vdm</v>
      </c>
      <c r="D64" s="141" t="str">
        <f>D54</f>
        <v>NoBo-log (AR) met bevindingen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GN-Nsch Vdm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>GN-Nsch Vdm</v>
      </c>
      <c r="B66" s="100"/>
      <c r="C66" s="139" t="str">
        <f>C64</f>
        <v>GN-Nsch Vdm</v>
      </c>
      <c r="D66" s="141" t="str">
        <f>D56</f>
        <v>Intermediate Statements of Verification</v>
      </c>
      <c r="E66" s="142"/>
      <c r="F66" s="29" t="s">
        <v>14</v>
      </c>
      <c r="G66" s="283"/>
      <c r="H66" s="283"/>
      <c r="I66" s="283"/>
      <c r="J66" s="283"/>
      <c r="K66" s="283"/>
      <c r="L66" s="283"/>
      <c r="M66" s="283"/>
      <c r="N66" s="283"/>
      <c r="O66" s="254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>GN-Nsch Vdm</v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GN-Nsch Vdm</v>
      </c>
      <c r="B68" s="100"/>
      <c r="C68" s="139" t="str">
        <f>C66</f>
        <v>GN-Nsch Vdm</v>
      </c>
      <c r="D68" s="141" t="str">
        <f>D58</f>
        <v>Technical File(s)</v>
      </c>
      <c r="E68" s="142"/>
      <c r="F68" s="29" t="s">
        <v>14</v>
      </c>
      <c r="G68" s="283"/>
      <c r="H68" s="283"/>
      <c r="I68" s="283"/>
      <c r="J68" s="283"/>
      <c r="K68" s="283"/>
      <c r="L68" s="283"/>
      <c r="M68" s="283"/>
      <c r="N68" s="283"/>
      <c r="O68" s="254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GN-Nsch Vdm</v>
      </c>
      <c r="B69" s="100"/>
      <c r="C69" s="140"/>
      <c r="D69" s="143"/>
      <c r="E69" s="144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/>
      </c>
      <c r="B70" s="100"/>
      <c r="C70" s="139"/>
      <c r="D70" s="141"/>
      <c r="E70" s="142"/>
      <c r="F70" s="29" t="s">
        <v>14</v>
      </c>
      <c r="G70" s="30"/>
      <c r="H70" s="30"/>
      <c r="I70" s="30"/>
      <c r="J70" s="30"/>
      <c r="K70" s="30"/>
      <c r="L70" s="30"/>
      <c r="M70" s="30"/>
      <c r="N70" s="30"/>
      <c r="O70" s="30"/>
      <c r="P70" s="33" t="str">
        <f t="shared" si="5"/>
        <v/>
      </c>
      <c r="Q70" s="34"/>
      <c r="R70" s="33" t="str">
        <f t="shared" ref="R70:R87" si="6">IF(SUM(P70:Q70)=0,"",SUM(P70:Q70))</f>
        <v/>
      </c>
      <c r="S70" s="11"/>
    </row>
    <row r="71" spans="1:19" ht="11.25" customHeight="1" x14ac:dyDescent="0.2">
      <c r="A71" s="99" t="str">
        <f>IF(C70="","",C70)</f>
        <v/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6"/>
        <v/>
      </c>
      <c r="S71" s="11"/>
    </row>
    <row r="72" spans="1:19" ht="11.25" customHeight="1" x14ac:dyDescent="0.2">
      <c r="A72" s="98" t="str">
        <f>IF(C72="","",C72)</f>
        <v>Lw</v>
      </c>
      <c r="B72" s="100"/>
      <c r="C72" s="134" t="str">
        <f>'Dwarsdoorsnee locatie vs tarief'!$C$30</f>
        <v>Lw</v>
      </c>
      <c r="D72" s="145" t="str">
        <f>VLOOKUP(C72,'Dwarsdoorsnee locatie vs tarief'!$C$18:$D$57,2,0)</f>
        <v>Emplacement Leeuwarden</v>
      </c>
      <c r="E72" s="146"/>
      <c r="F72" s="29" t="s">
        <v>14</v>
      </c>
      <c r="G72" s="30"/>
      <c r="H72" s="30"/>
      <c r="I72" s="30"/>
      <c r="J72" s="30"/>
      <c r="K72" s="30"/>
      <c r="L72" s="30"/>
      <c r="M72" s="30"/>
      <c r="N72" s="30"/>
      <c r="O72" s="30"/>
      <c r="P72" s="33" t="str">
        <f t="shared" si="5"/>
        <v/>
      </c>
      <c r="Q72" s="34"/>
      <c r="R72" s="33" t="str">
        <f t="shared" si="6"/>
        <v/>
      </c>
      <c r="S72" s="11"/>
    </row>
    <row r="73" spans="1:19" ht="11.25" customHeight="1" x14ac:dyDescent="0.2">
      <c r="A73" s="99" t="str">
        <f>IF(C72="","",C72)</f>
        <v>Lw</v>
      </c>
      <c r="B73" s="100"/>
      <c r="C73" s="135"/>
      <c r="D73" s="147"/>
      <c r="E73" s="148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6"/>
        <v/>
      </c>
      <c r="S73" s="11"/>
    </row>
    <row r="74" spans="1:19" ht="11.25" customHeight="1" x14ac:dyDescent="0.2">
      <c r="A74" s="98" t="str">
        <f>IF(C74="","",C74)</f>
        <v>Lw</v>
      </c>
      <c r="B74" s="100"/>
      <c r="C74" s="139" t="str">
        <f>C72</f>
        <v>Lw</v>
      </c>
      <c r="D74" s="141" t="str">
        <f>D64</f>
        <v>NoBo-log (AR) met bevindingen</v>
      </c>
      <c r="E74" s="142"/>
      <c r="F74" s="29" t="s">
        <v>14</v>
      </c>
      <c r="G74" s="283"/>
      <c r="H74" s="283"/>
      <c r="I74" s="283"/>
      <c r="J74" s="283"/>
      <c r="K74" s="283"/>
      <c r="L74" s="283"/>
      <c r="M74" s="283"/>
      <c r="N74" s="283"/>
      <c r="O74" s="254"/>
      <c r="P74" s="33" t="str">
        <f t="shared" si="5"/>
        <v/>
      </c>
      <c r="Q74" s="34"/>
      <c r="R74" s="33" t="str">
        <f t="shared" si="6"/>
        <v/>
      </c>
      <c r="S74" s="11"/>
    </row>
    <row r="75" spans="1:19" ht="11.25" customHeight="1" x14ac:dyDescent="0.2">
      <c r="A75" s="99" t="str">
        <f>IF(C74="","",C74)</f>
        <v>Lw</v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6"/>
        <v/>
      </c>
      <c r="S75" s="11"/>
    </row>
    <row r="76" spans="1:19" ht="11.25" customHeight="1" x14ac:dyDescent="0.2">
      <c r="A76" s="98" t="str">
        <f>IF(C76="","",C76)</f>
        <v>Lw</v>
      </c>
      <c r="B76" s="100"/>
      <c r="C76" s="139" t="str">
        <f>C74</f>
        <v>Lw</v>
      </c>
      <c r="D76" s="141" t="str">
        <f>D66</f>
        <v>Intermediate Statements of Verification</v>
      </c>
      <c r="E76" s="142"/>
      <c r="F76" s="29" t="s">
        <v>14</v>
      </c>
      <c r="G76" s="283"/>
      <c r="H76" s="283"/>
      <c r="I76" s="283"/>
      <c r="J76" s="283"/>
      <c r="K76" s="283"/>
      <c r="L76" s="283"/>
      <c r="M76" s="283"/>
      <c r="N76" s="283"/>
      <c r="O76" s="254"/>
      <c r="P76" s="33" t="str">
        <f t="shared" ref="P76:P93" si="7">IF(SUMPRODUCT($G$9:$O$9,G76:O76)=0,"",SUMPRODUCT($G$9:$O$9,G76:O76))</f>
        <v/>
      </c>
      <c r="Q76" s="34"/>
      <c r="R76" s="33" t="str">
        <f t="shared" si="6"/>
        <v/>
      </c>
      <c r="S76" s="11"/>
    </row>
    <row r="77" spans="1:19" ht="11.25" customHeight="1" x14ac:dyDescent="0.2">
      <c r="A77" s="99" t="str">
        <f>IF(C76="","",C76)</f>
        <v>Lw</v>
      </c>
      <c r="B77" s="100"/>
      <c r="C77" s="140"/>
      <c r="D77" s="143"/>
      <c r="E77" s="144"/>
      <c r="F77" s="36" t="s">
        <v>15</v>
      </c>
      <c r="G77" s="31"/>
      <c r="H77" s="31"/>
      <c r="I77" s="31"/>
      <c r="J77" s="31"/>
      <c r="K77" s="31"/>
      <c r="L77" s="31"/>
      <c r="M77" s="31"/>
      <c r="N77" s="31"/>
      <c r="O77" s="31"/>
      <c r="P77" s="33" t="str">
        <f t="shared" si="7"/>
        <v/>
      </c>
      <c r="Q77" s="37"/>
      <c r="R77" s="33" t="str">
        <f t="shared" si="6"/>
        <v/>
      </c>
      <c r="S77" s="11"/>
    </row>
    <row r="78" spans="1:19" ht="11.25" customHeight="1" x14ac:dyDescent="0.2">
      <c r="A78" s="98" t="str">
        <f>IF(C78="","",C78)</f>
        <v>Lw</v>
      </c>
      <c r="B78" s="100"/>
      <c r="C78" s="139" t="str">
        <f>C76</f>
        <v>Lw</v>
      </c>
      <c r="D78" s="141" t="str">
        <f>D68</f>
        <v>Technical File(s)</v>
      </c>
      <c r="E78" s="142"/>
      <c r="F78" s="29" t="s">
        <v>14</v>
      </c>
      <c r="G78" s="283"/>
      <c r="H78" s="283"/>
      <c r="I78" s="283"/>
      <c r="J78" s="283"/>
      <c r="K78" s="283"/>
      <c r="L78" s="283"/>
      <c r="M78" s="283"/>
      <c r="N78" s="283"/>
      <c r="O78" s="254"/>
      <c r="P78" s="33" t="str">
        <f t="shared" si="7"/>
        <v/>
      </c>
      <c r="Q78" s="34"/>
      <c r="R78" s="33" t="str">
        <f t="shared" si="6"/>
        <v/>
      </c>
      <c r="S78" s="11"/>
    </row>
    <row r="79" spans="1:19" ht="11.25" customHeight="1" x14ac:dyDescent="0.2">
      <c r="A79" s="99" t="str">
        <f>IF(C78="","",C78)</f>
        <v>Lw</v>
      </c>
      <c r="B79" s="100"/>
      <c r="C79" s="140"/>
      <c r="D79" s="143"/>
      <c r="E79" s="144"/>
      <c r="F79" s="36" t="s">
        <v>15</v>
      </c>
      <c r="G79" s="31"/>
      <c r="H79" s="31"/>
      <c r="I79" s="31"/>
      <c r="J79" s="31"/>
      <c r="K79" s="31"/>
      <c r="L79" s="31"/>
      <c r="M79" s="31"/>
      <c r="N79" s="31"/>
      <c r="O79" s="31"/>
      <c r="P79" s="33" t="str">
        <f t="shared" si="7"/>
        <v/>
      </c>
      <c r="Q79" s="37"/>
      <c r="R79" s="33" t="str">
        <f t="shared" si="6"/>
        <v/>
      </c>
      <c r="S79" s="11"/>
    </row>
    <row r="80" spans="1:19" ht="11.25" customHeight="1" x14ac:dyDescent="0.2">
      <c r="A80" s="98" t="str">
        <f>IF(C80="","",C80)</f>
        <v/>
      </c>
      <c r="B80" s="100"/>
      <c r="C80" s="139"/>
      <c r="D80" s="141"/>
      <c r="E80" s="142"/>
      <c r="F80" s="29" t="s">
        <v>14</v>
      </c>
      <c r="G80" s="30"/>
      <c r="H80" s="30"/>
      <c r="I80" s="30"/>
      <c r="J80" s="30"/>
      <c r="K80" s="30"/>
      <c r="L80" s="30"/>
      <c r="M80" s="30"/>
      <c r="N80" s="30"/>
      <c r="O80" s="30"/>
      <c r="P80" s="33" t="str">
        <f t="shared" si="7"/>
        <v/>
      </c>
      <c r="Q80" s="34"/>
      <c r="R80" s="33" t="str">
        <f t="shared" si="6"/>
        <v/>
      </c>
      <c r="S80" s="11"/>
    </row>
    <row r="81" spans="1:19" ht="11.25" customHeight="1" x14ac:dyDescent="0.2">
      <c r="A81" s="99" t="str">
        <f>IF(C80="","",C80)</f>
        <v/>
      </c>
      <c r="B81" s="100"/>
      <c r="C81" s="140"/>
      <c r="D81" s="143"/>
      <c r="E81" s="144"/>
      <c r="F81" s="36" t="s">
        <v>15</v>
      </c>
      <c r="G81" s="31"/>
      <c r="H81" s="31"/>
      <c r="I81" s="31"/>
      <c r="J81" s="31"/>
      <c r="K81" s="31"/>
      <c r="L81" s="31"/>
      <c r="M81" s="31"/>
      <c r="N81" s="31"/>
      <c r="O81" s="31"/>
      <c r="P81" s="33" t="str">
        <f t="shared" si="7"/>
        <v/>
      </c>
      <c r="Q81" s="37"/>
      <c r="R81" s="33" t="str">
        <f t="shared" si="6"/>
        <v/>
      </c>
      <c r="S81" s="11"/>
    </row>
    <row r="82" spans="1:19" ht="11.25" customHeight="1" x14ac:dyDescent="0.2">
      <c r="A82" s="98" t="str">
        <f>IF(C82="","",C82)</f>
        <v>Gn</v>
      </c>
      <c r="B82" s="100"/>
      <c r="C82" s="134" t="str">
        <f>'Dwarsdoorsnee locatie vs tarief'!$C$32</f>
        <v>Gn</v>
      </c>
      <c r="D82" s="145" t="str">
        <f>VLOOKUP(C82,'Dwarsdoorsnee locatie vs tarief'!$C$18:$D$57,2,0)</f>
        <v>Emplacement Groningen</v>
      </c>
      <c r="E82" s="146"/>
      <c r="F82" s="29" t="s">
        <v>14</v>
      </c>
      <c r="G82" s="30"/>
      <c r="H82" s="30"/>
      <c r="I82" s="30"/>
      <c r="J82" s="30"/>
      <c r="K82" s="30"/>
      <c r="L82" s="30"/>
      <c r="M82" s="30"/>
      <c r="N82" s="30"/>
      <c r="O82" s="30"/>
      <c r="P82" s="33" t="str">
        <f t="shared" si="7"/>
        <v/>
      </c>
      <c r="Q82" s="34"/>
      <c r="R82" s="33" t="str">
        <f t="shared" si="6"/>
        <v/>
      </c>
      <c r="S82" s="11"/>
    </row>
    <row r="83" spans="1:19" ht="11.25" customHeight="1" x14ac:dyDescent="0.2">
      <c r="A83" s="99" t="str">
        <f>IF(C82="","",C82)</f>
        <v>Gn</v>
      </c>
      <c r="B83" s="100"/>
      <c r="C83" s="135"/>
      <c r="D83" s="147"/>
      <c r="E83" s="148"/>
      <c r="F83" s="36" t="s">
        <v>15</v>
      </c>
      <c r="G83" s="31"/>
      <c r="H83" s="31"/>
      <c r="I83" s="31"/>
      <c r="J83" s="31"/>
      <c r="K83" s="31"/>
      <c r="L83" s="31"/>
      <c r="M83" s="31"/>
      <c r="N83" s="31"/>
      <c r="O83" s="31"/>
      <c r="P83" s="33" t="str">
        <f t="shared" si="7"/>
        <v/>
      </c>
      <c r="Q83" s="37"/>
      <c r="R83" s="33" t="str">
        <f t="shared" si="6"/>
        <v/>
      </c>
      <c r="S83" s="11"/>
    </row>
    <row r="84" spans="1:19" ht="11.25" customHeight="1" x14ac:dyDescent="0.2">
      <c r="A84" s="98" t="str">
        <f>IF(C84="","",C84)</f>
        <v>Gn</v>
      </c>
      <c r="B84" s="100"/>
      <c r="C84" s="139" t="str">
        <f>C82</f>
        <v>Gn</v>
      </c>
      <c r="D84" s="141" t="str">
        <f>D74</f>
        <v>NoBo-log (AR) met bevindingen</v>
      </c>
      <c r="E84" s="142"/>
      <c r="F84" s="29" t="s">
        <v>14</v>
      </c>
      <c r="G84" s="283"/>
      <c r="H84" s="283"/>
      <c r="I84" s="283"/>
      <c r="J84" s="283"/>
      <c r="K84" s="283"/>
      <c r="L84" s="283"/>
      <c r="M84" s="283"/>
      <c r="N84" s="283"/>
      <c r="O84" s="254"/>
      <c r="P84" s="33" t="str">
        <f t="shared" si="7"/>
        <v/>
      </c>
      <c r="Q84" s="34"/>
      <c r="R84" s="33" t="str">
        <f t="shared" si="6"/>
        <v/>
      </c>
      <c r="S84" s="11"/>
    </row>
    <row r="85" spans="1:19" ht="11.25" customHeight="1" x14ac:dyDescent="0.2">
      <c r="A85" s="99" t="str">
        <f>IF(C84="","",C84)</f>
        <v>Gn</v>
      </c>
      <c r="B85" s="100"/>
      <c r="C85" s="140"/>
      <c r="D85" s="143"/>
      <c r="E85" s="144"/>
      <c r="F85" s="36" t="s">
        <v>15</v>
      </c>
      <c r="G85" s="31"/>
      <c r="H85" s="31"/>
      <c r="I85" s="31"/>
      <c r="J85" s="31"/>
      <c r="K85" s="31"/>
      <c r="L85" s="31"/>
      <c r="M85" s="31"/>
      <c r="N85" s="31"/>
      <c r="O85" s="31"/>
      <c r="P85" s="33" t="str">
        <f t="shared" si="7"/>
        <v/>
      </c>
      <c r="Q85" s="37"/>
      <c r="R85" s="33" t="str">
        <f t="shared" si="6"/>
        <v/>
      </c>
      <c r="S85" s="11"/>
    </row>
    <row r="86" spans="1:19" ht="11.25" customHeight="1" x14ac:dyDescent="0.2">
      <c r="A86" s="98" t="str">
        <f>IF(C86="","",C86)</f>
        <v>Gn</v>
      </c>
      <c r="B86" s="100"/>
      <c r="C86" s="139" t="str">
        <f>C84</f>
        <v>Gn</v>
      </c>
      <c r="D86" s="141" t="str">
        <f>D76</f>
        <v>Intermediate Statements of Verification</v>
      </c>
      <c r="E86" s="142"/>
      <c r="F86" s="29" t="s">
        <v>14</v>
      </c>
      <c r="G86" s="283"/>
      <c r="H86" s="283"/>
      <c r="I86" s="283"/>
      <c r="J86" s="283"/>
      <c r="K86" s="283"/>
      <c r="L86" s="283"/>
      <c r="M86" s="283"/>
      <c r="N86" s="283"/>
      <c r="O86" s="254"/>
      <c r="P86" s="33" t="str">
        <f t="shared" si="7"/>
        <v/>
      </c>
      <c r="Q86" s="34"/>
      <c r="R86" s="33" t="str">
        <f t="shared" si="6"/>
        <v/>
      </c>
      <c r="S86" s="11"/>
    </row>
    <row r="87" spans="1:19" ht="11.25" customHeight="1" x14ac:dyDescent="0.2">
      <c r="A87" s="99" t="str">
        <f>IF(C86="","",C86)</f>
        <v>Gn</v>
      </c>
      <c r="B87" s="100"/>
      <c r="C87" s="140"/>
      <c r="D87" s="143"/>
      <c r="E87" s="144"/>
      <c r="F87" s="36" t="s">
        <v>15</v>
      </c>
      <c r="G87" s="31"/>
      <c r="H87" s="31"/>
      <c r="I87" s="31"/>
      <c r="J87" s="31"/>
      <c r="K87" s="31"/>
      <c r="L87" s="31"/>
      <c r="M87" s="31"/>
      <c r="N87" s="31"/>
      <c r="O87" s="31"/>
      <c r="P87" s="33" t="str">
        <f t="shared" si="7"/>
        <v/>
      </c>
      <c r="Q87" s="37"/>
      <c r="R87" s="33" t="str">
        <f t="shared" si="6"/>
        <v/>
      </c>
      <c r="S87" s="11"/>
    </row>
    <row r="88" spans="1:19" ht="11.25" customHeight="1" x14ac:dyDescent="0.2">
      <c r="A88" s="98" t="str">
        <f>IF(C88="","",C88)</f>
        <v>Gn</v>
      </c>
      <c r="B88" s="100"/>
      <c r="C88" s="139" t="str">
        <f>C86</f>
        <v>Gn</v>
      </c>
      <c r="D88" s="141" t="str">
        <f>D78</f>
        <v>Technical File(s)</v>
      </c>
      <c r="E88" s="142"/>
      <c r="F88" s="29" t="s">
        <v>14</v>
      </c>
      <c r="G88" s="283"/>
      <c r="H88" s="283"/>
      <c r="I88" s="283"/>
      <c r="J88" s="283"/>
      <c r="K88" s="283"/>
      <c r="L88" s="283"/>
      <c r="M88" s="283"/>
      <c r="N88" s="283"/>
      <c r="O88" s="254"/>
      <c r="P88" s="33" t="str">
        <f t="shared" si="7"/>
        <v/>
      </c>
      <c r="Q88" s="34"/>
      <c r="R88" s="33" t="str">
        <f t="shared" si="1"/>
        <v/>
      </c>
      <c r="S88" s="11"/>
    </row>
    <row r="89" spans="1:19" ht="11.25" customHeight="1" x14ac:dyDescent="0.2">
      <c r="A89" s="99" t="str">
        <f>IF(C88="","",C88)</f>
        <v>Gn</v>
      </c>
      <c r="B89" s="100"/>
      <c r="C89" s="140"/>
      <c r="D89" s="143"/>
      <c r="E89" s="144"/>
      <c r="F89" s="36" t="s">
        <v>15</v>
      </c>
      <c r="G89" s="31"/>
      <c r="H89" s="31"/>
      <c r="I89" s="31"/>
      <c r="J89" s="31"/>
      <c r="K89" s="31"/>
      <c r="L89" s="31"/>
      <c r="M89" s="31"/>
      <c r="N89" s="31"/>
      <c r="O89" s="31"/>
      <c r="P89" s="33" t="str">
        <f t="shared" si="7"/>
        <v/>
      </c>
      <c r="Q89" s="37"/>
      <c r="R89" s="33" t="str">
        <f t="shared" si="1"/>
        <v/>
      </c>
      <c r="S89" s="11"/>
    </row>
    <row r="90" spans="1:19" ht="11.25" customHeight="1" x14ac:dyDescent="0.2">
      <c r="A90" s="98" t="str">
        <f>IF(C90="","",C90)</f>
        <v/>
      </c>
      <c r="B90" s="100"/>
      <c r="C90" s="139"/>
      <c r="D90" s="141"/>
      <c r="E90" s="142"/>
      <c r="F90" s="29" t="s">
        <v>14</v>
      </c>
      <c r="G90" s="30"/>
      <c r="H90" s="30"/>
      <c r="I90" s="30"/>
      <c r="J90" s="30"/>
      <c r="K90" s="30"/>
      <c r="L90" s="30"/>
      <c r="M90" s="30"/>
      <c r="N90" s="30"/>
      <c r="O90" s="30"/>
      <c r="P90" s="33" t="str">
        <f t="shared" si="7"/>
        <v/>
      </c>
      <c r="Q90" s="34"/>
      <c r="R90" s="33" t="str">
        <f t="shared" si="1"/>
        <v/>
      </c>
      <c r="S90" s="11"/>
    </row>
    <row r="91" spans="1:19" ht="11.25" customHeight="1" x14ac:dyDescent="0.2">
      <c r="A91" s="99" t="str">
        <f>IF(C90="","",C90)</f>
        <v/>
      </c>
      <c r="B91" s="100"/>
      <c r="C91" s="140"/>
      <c r="D91" s="143"/>
      <c r="E91" s="144"/>
      <c r="F91" s="36" t="s">
        <v>15</v>
      </c>
      <c r="G91" s="31"/>
      <c r="H91" s="31"/>
      <c r="I91" s="31"/>
      <c r="J91" s="31"/>
      <c r="K91" s="31"/>
      <c r="L91" s="31"/>
      <c r="M91" s="31"/>
      <c r="N91" s="31"/>
      <c r="O91" s="31"/>
      <c r="P91" s="33" t="str">
        <f t="shared" si="7"/>
        <v/>
      </c>
      <c r="Q91" s="37"/>
      <c r="R91" s="33" t="str">
        <f t="shared" si="1"/>
        <v/>
      </c>
      <c r="S91" s="11"/>
    </row>
    <row r="92" spans="1:19" ht="11.25" customHeight="1" x14ac:dyDescent="0.2">
      <c r="A92" s="98" t="str">
        <f>IF(C92="","",C92)</f>
        <v/>
      </c>
      <c r="B92" s="100"/>
      <c r="C92" s="139"/>
      <c r="D92" s="141"/>
      <c r="E92" s="142"/>
      <c r="F92" s="29" t="s">
        <v>14</v>
      </c>
      <c r="G92" s="30"/>
      <c r="H92" s="30"/>
      <c r="I92" s="30"/>
      <c r="J92" s="30"/>
      <c r="K92" s="30"/>
      <c r="L92" s="30"/>
      <c r="M92" s="30"/>
      <c r="N92" s="30"/>
      <c r="O92" s="30"/>
      <c r="P92" s="33" t="str">
        <f t="shared" si="7"/>
        <v/>
      </c>
      <c r="Q92" s="34"/>
      <c r="R92" s="33" t="str">
        <f t="shared" si="1"/>
        <v/>
      </c>
      <c r="S92" s="11"/>
    </row>
    <row r="93" spans="1:19" ht="11.25" customHeight="1" x14ac:dyDescent="0.2">
      <c r="A93" s="99" t="str">
        <f>IF(C92="","",C92)</f>
        <v/>
      </c>
      <c r="B93" s="100"/>
      <c r="C93" s="140"/>
      <c r="D93" s="143"/>
      <c r="E93" s="144"/>
      <c r="F93" s="36" t="s">
        <v>15</v>
      </c>
      <c r="G93" s="31"/>
      <c r="H93" s="31"/>
      <c r="I93" s="31"/>
      <c r="J93" s="31"/>
      <c r="K93" s="31"/>
      <c r="L93" s="31"/>
      <c r="M93" s="31"/>
      <c r="N93" s="31"/>
      <c r="O93" s="31"/>
      <c r="P93" s="33" t="str">
        <f t="shared" si="7"/>
        <v/>
      </c>
      <c r="Q93" s="37"/>
      <c r="R93" s="33" t="str">
        <f t="shared" si="1"/>
        <v/>
      </c>
      <c r="S93" s="11"/>
    </row>
    <row r="94" spans="1:19" ht="11.25" customHeight="1" x14ac:dyDescent="0.2">
      <c r="A94" s="39"/>
      <c r="B94" s="100"/>
      <c r="C94" s="117" t="s">
        <v>16</v>
      </c>
      <c r="D94" s="118"/>
      <c r="E94" s="119"/>
      <c r="F94" s="40"/>
      <c r="G94" s="24" t="str">
        <f t="shared" ref="G94:R94" si="8">IF(SUMIF($F$10:$F$93,"vast",G$10:G$93)=0,"",SUMIF($F$10:$F$93,"vast",G$10:G$93))</f>
        <v/>
      </c>
      <c r="H94" s="24" t="str">
        <f t="shared" si="8"/>
        <v/>
      </c>
      <c r="I94" s="24" t="str">
        <f t="shared" si="8"/>
        <v/>
      </c>
      <c r="J94" s="24" t="str">
        <f t="shared" si="8"/>
        <v/>
      </c>
      <c r="K94" s="24" t="str">
        <f t="shared" si="8"/>
        <v/>
      </c>
      <c r="L94" s="24" t="str">
        <f t="shared" si="8"/>
        <v/>
      </c>
      <c r="M94" s="24" t="str">
        <f t="shared" si="8"/>
        <v/>
      </c>
      <c r="N94" s="24" t="str">
        <f t="shared" si="8"/>
        <v/>
      </c>
      <c r="O94" s="24" t="str">
        <f t="shared" si="8"/>
        <v/>
      </c>
      <c r="P94" s="33" t="str">
        <f t="shared" si="8"/>
        <v/>
      </c>
      <c r="Q94" s="33" t="str">
        <f t="shared" si="8"/>
        <v/>
      </c>
      <c r="R94" s="33" t="str">
        <f t="shared" si="8"/>
        <v/>
      </c>
      <c r="S94" s="11"/>
    </row>
    <row r="95" spans="1:19" ht="11.25" customHeight="1" x14ac:dyDescent="0.2">
      <c r="A95" s="39"/>
      <c r="B95" s="100"/>
      <c r="C95" s="117" t="s">
        <v>17</v>
      </c>
      <c r="D95" s="118"/>
      <c r="E95" s="119"/>
      <c r="F95" s="40"/>
      <c r="G95" s="24" t="str">
        <f t="shared" ref="G95:R95" si="9">IF(SUMIF($F$10:$F$93,"regie",G$10:G$93)=0,"",SUMIF($F$10:$F$93,"regie",G$10:G$93))</f>
        <v/>
      </c>
      <c r="H95" s="24" t="str">
        <f t="shared" si="9"/>
        <v/>
      </c>
      <c r="I95" s="24" t="str">
        <f t="shared" si="9"/>
        <v/>
      </c>
      <c r="J95" s="24" t="str">
        <f t="shared" si="9"/>
        <v/>
      </c>
      <c r="K95" s="24" t="str">
        <f t="shared" si="9"/>
        <v/>
      </c>
      <c r="L95" s="24" t="str">
        <f t="shared" si="9"/>
        <v/>
      </c>
      <c r="M95" s="24" t="str">
        <f t="shared" si="9"/>
        <v/>
      </c>
      <c r="N95" s="24" t="str">
        <f t="shared" si="9"/>
        <v/>
      </c>
      <c r="O95" s="24" t="str">
        <f t="shared" si="9"/>
        <v/>
      </c>
      <c r="P95" s="33" t="str">
        <f t="shared" si="9"/>
        <v/>
      </c>
      <c r="Q95" s="33" t="str">
        <f t="shared" si="9"/>
        <v/>
      </c>
      <c r="R95" s="33" t="str">
        <f t="shared" si="9"/>
        <v/>
      </c>
      <c r="S95" s="11"/>
    </row>
    <row r="96" spans="1:19" ht="11.25" customHeight="1" x14ac:dyDescent="0.2">
      <c r="A96" s="38"/>
      <c r="B96" s="11"/>
      <c r="C96" s="17"/>
      <c r="D96" s="17"/>
      <c r="E96" s="38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1"/>
    </row>
    <row r="97" spans="1:19" ht="11.25" customHeight="1" x14ac:dyDescent="0.2">
      <c r="A97" s="38"/>
      <c r="B97" s="11"/>
      <c r="C97" s="17"/>
      <c r="D97" s="17"/>
      <c r="E97" s="38"/>
      <c r="F97" s="17"/>
      <c r="G97" s="17"/>
      <c r="H97" s="17"/>
      <c r="I97" s="17"/>
      <c r="J97" s="17"/>
      <c r="K97" s="17"/>
      <c r="L97" s="17"/>
      <c r="M97" s="8" t="s">
        <v>18</v>
      </c>
      <c r="N97" s="39"/>
      <c r="O97" s="39"/>
      <c r="P97" s="39"/>
      <c r="Q97" s="39"/>
      <c r="R97" s="40" t="str">
        <f>IF(SUM(G94:O94)=0,"",SUM(G94:O94))</f>
        <v/>
      </c>
      <c r="S97" s="11"/>
    </row>
    <row r="98" spans="1:19" ht="11.25" customHeight="1" x14ac:dyDescent="0.2">
      <c r="A98" s="38"/>
      <c r="B98" s="11"/>
      <c r="C98" s="17"/>
      <c r="D98" s="17"/>
      <c r="E98" s="38"/>
      <c r="F98" s="17"/>
      <c r="G98" s="17"/>
      <c r="H98" s="17"/>
      <c r="I98" s="17"/>
      <c r="J98" s="17"/>
      <c r="K98" s="17"/>
      <c r="L98" s="17"/>
      <c r="M98" s="8" t="s">
        <v>19</v>
      </c>
      <c r="N98" s="39"/>
      <c r="O98" s="39"/>
      <c r="P98" s="39"/>
      <c r="Q98" s="39"/>
      <c r="R98" s="40" t="str">
        <f>IF(SUM(G95:O95)=0,"",SUM(G95:O95))</f>
        <v/>
      </c>
      <c r="S98" s="11"/>
    </row>
    <row r="99" spans="1:19" ht="11.25" customHeight="1" x14ac:dyDescent="0.2">
      <c r="A99" s="38"/>
      <c r="B99" s="11"/>
      <c r="C99" s="17"/>
      <c r="D99" s="17"/>
      <c r="E99" s="38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1"/>
    </row>
    <row r="100" spans="1:19" ht="11.25" customHeight="1" x14ac:dyDescent="0.2">
      <c r="A100" s="38"/>
      <c r="B100" s="11"/>
      <c r="C100" s="17"/>
      <c r="D100" s="17"/>
      <c r="E100" s="38"/>
      <c r="F100" s="17"/>
      <c r="G100" s="17"/>
      <c r="H100" s="17"/>
      <c r="I100" s="17"/>
      <c r="J100" s="17"/>
      <c r="K100" s="17"/>
      <c r="L100" s="17"/>
      <c r="M100" s="8" t="s">
        <v>20</v>
      </c>
      <c r="N100" s="39"/>
      <c r="O100" s="39"/>
      <c r="P100" s="39"/>
      <c r="Q100" s="39"/>
      <c r="R100" s="41" t="str">
        <f>IF(R94="","",R94)</f>
        <v/>
      </c>
      <c r="S100" s="11"/>
    </row>
    <row r="101" spans="1:19" ht="11.25" customHeight="1" x14ac:dyDescent="0.2">
      <c r="A101" s="38"/>
      <c r="B101" s="11"/>
      <c r="C101" s="17"/>
      <c r="D101" s="17"/>
      <c r="E101" s="38"/>
      <c r="F101" s="17"/>
      <c r="G101" s="17"/>
      <c r="H101" s="17"/>
      <c r="I101" s="17"/>
      <c r="J101" s="17"/>
      <c r="K101" s="17"/>
      <c r="L101" s="17"/>
      <c r="M101" s="8" t="s">
        <v>21</v>
      </c>
      <c r="N101" s="39"/>
      <c r="O101" s="39"/>
      <c r="P101" s="39"/>
      <c r="Q101" s="39"/>
      <c r="R101" s="41" t="str">
        <f>IF(R95="","",R95)</f>
        <v/>
      </c>
      <c r="S101" s="11"/>
    </row>
    <row r="102" spans="1:19" ht="11.25" customHeight="1" x14ac:dyDescent="0.2">
      <c r="A102" s="38"/>
      <c r="B102" s="11"/>
      <c r="C102" s="17"/>
      <c r="D102" s="17"/>
      <c r="E102" s="38"/>
      <c r="F102" s="17"/>
      <c r="G102" s="17"/>
      <c r="H102" s="17"/>
      <c r="I102" s="17"/>
      <c r="J102" s="17"/>
      <c r="K102" s="17"/>
      <c r="L102" s="17"/>
      <c r="M102" s="9" t="s">
        <v>22</v>
      </c>
      <c r="N102" s="42"/>
      <c r="O102" s="42"/>
      <c r="P102" s="42"/>
      <c r="Q102" s="42"/>
      <c r="R102" s="43" t="str">
        <f>IF(SUM(R100:R101)=0,"",SUM(R100:R101))</f>
        <v/>
      </c>
      <c r="S102" s="11"/>
    </row>
    <row r="103" spans="1:19" ht="11.25" customHeight="1" x14ac:dyDescent="0.2">
      <c r="A103" s="38"/>
      <c r="B103" s="11"/>
      <c r="C103" s="17"/>
      <c r="D103" s="17"/>
      <c r="E103" s="38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1"/>
    </row>
    <row r="104" spans="1:19" ht="11.25" customHeight="1" x14ac:dyDescent="0.2">
      <c r="A104" s="73"/>
      <c r="C104" s="15"/>
      <c r="D104" s="15"/>
      <c r="E104" s="73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9" ht="11.25" customHeight="1" x14ac:dyDescent="0.2">
      <c r="A105" s="73"/>
      <c r="C105" s="15"/>
      <c r="D105" s="15"/>
      <c r="E105" s="73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9" ht="11.25" customHeight="1" x14ac:dyDescent="0.2">
      <c r="A106" s="73"/>
      <c r="C106" s="15"/>
      <c r="D106" s="15"/>
      <c r="E106" s="73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9" ht="11.25" customHeight="1" x14ac:dyDescent="0.2">
      <c r="A107" s="73"/>
      <c r="C107" s="15"/>
      <c r="D107" s="15"/>
      <c r="E107" s="73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9" ht="11.25" customHeight="1" x14ac:dyDescent="0.2">
      <c r="A108" s="73"/>
      <c r="C108" s="15"/>
      <c r="D108" s="15"/>
      <c r="E108" s="73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9" ht="15" customHeight="1" x14ac:dyDescent="0.2">
      <c r="A109" s="73"/>
      <c r="C109" s="15"/>
      <c r="D109" s="15"/>
      <c r="E109" s="73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9" ht="15" customHeight="1" x14ac:dyDescent="0.2">
      <c r="A110" s="73"/>
      <c r="C110" s="15"/>
      <c r="D110" s="15"/>
      <c r="E110" s="73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9" ht="15" customHeight="1" x14ac:dyDescent="0.2">
      <c r="A111" s="73"/>
      <c r="C111" s="15"/>
      <c r="D111" s="15"/>
      <c r="E111" s="73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9" ht="15" customHeight="1" x14ac:dyDescent="0.2">
      <c r="A112" s="73"/>
      <c r="C112" s="15"/>
      <c r="D112" s="15"/>
      <c r="E112" s="73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15" customHeight="1" x14ac:dyDescent="0.2">
      <c r="A113" s="73"/>
      <c r="C113" s="15"/>
      <c r="D113" s="15"/>
      <c r="E113" s="73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5" customHeight="1" x14ac:dyDescent="0.2">
      <c r="A114" s="73"/>
      <c r="C114" s="15"/>
      <c r="D114" s="15"/>
      <c r="E114" s="73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ht="11.25" customHeight="1" x14ac:dyDescent="0.2"/>
  </sheetData>
  <sheetProtection algorithmName="SHA-512" hashValue="YLc3C4EZcWncz9DOAa0etB50LNvKMTkp1cOhYarmcBjsMtmB9fjUYjekhMtjnJrhmbSo96yabUMEceYjFEaiRQ==" saltValue="+Y6tCVBne5pjNMfFN29UrQ==" spinCount="100000" sheet="1" objects="1" scenarios="1"/>
  <mergeCells count="94">
    <mergeCell ref="C64:C65"/>
    <mergeCell ref="D64:E65"/>
    <mergeCell ref="C94:E94"/>
    <mergeCell ref="C95:E95"/>
    <mergeCell ref="C84:C85"/>
    <mergeCell ref="D84:E85"/>
    <mergeCell ref="C86:C87"/>
    <mergeCell ref="D86:E87"/>
    <mergeCell ref="D78:E79"/>
    <mergeCell ref="C80:C81"/>
    <mergeCell ref="D80:E81"/>
    <mergeCell ref="C82:C83"/>
    <mergeCell ref="D82:E83"/>
    <mergeCell ref="P7:R7"/>
    <mergeCell ref="P8:R8"/>
    <mergeCell ref="C42:C43"/>
    <mergeCell ref="D42:E43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10:C11"/>
    <mergeCell ref="D10:E11"/>
    <mergeCell ref="D3:E3"/>
    <mergeCell ref="D4:E4"/>
    <mergeCell ref="D6:E6"/>
    <mergeCell ref="C7:C9"/>
    <mergeCell ref="D7:E9"/>
    <mergeCell ref="C12:C13"/>
    <mergeCell ref="D12:E13"/>
    <mergeCell ref="C14:C15"/>
    <mergeCell ref="D14:E15"/>
    <mergeCell ref="C16:C17"/>
    <mergeCell ref="D16:E17"/>
    <mergeCell ref="C18:C19"/>
    <mergeCell ref="D18:E19"/>
    <mergeCell ref="C44:C45"/>
    <mergeCell ref="D44:E45"/>
    <mergeCell ref="C46:C47"/>
    <mergeCell ref="D46:E47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D40:E41"/>
    <mergeCell ref="C48:C49"/>
    <mergeCell ref="D48:E49"/>
    <mergeCell ref="C50:C51"/>
    <mergeCell ref="D50:E51"/>
    <mergeCell ref="C52:C53"/>
    <mergeCell ref="D52:E53"/>
    <mergeCell ref="C92:C93"/>
    <mergeCell ref="D92:E93"/>
    <mergeCell ref="C66:C67"/>
    <mergeCell ref="D66:E67"/>
    <mergeCell ref="C68:C69"/>
    <mergeCell ref="D68:E69"/>
    <mergeCell ref="C88:C89"/>
    <mergeCell ref="D88:E89"/>
    <mergeCell ref="C70:C71"/>
    <mergeCell ref="D70:E71"/>
    <mergeCell ref="C72:C73"/>
    <mergeCell ref="D72:E73"/>
    <mergeCell ref="C74:C75"/>
    <mergeCell ref="D74:E75"/>
    <mergeCell ref="C76:C77"/>
    <mergeCell ref="D76:E77"/>
    <mergeCell ref="C2:R2"/>
    <mergeCell ref="C90:C91"/>
    <mergeCell ref="D90:E91"/>
    <mergeCell ref="C78:C79"/>
    <mergeCell ref="C60:C61"/>
    <mergeCell ref="D60:E61"/>
    <mergeCell ref="C62:C63"/>
    <mergeCell ref="D62:E63"/>
    <mergeCell ref="C54:C55"/>
    <mergeCell ref="D54:E55"/>
    <mergeCell ref="C56:C57"/>
    <mergeCell ref="D56:E57"/>
    <mergeCell ref="C58:C59"/>
    <mergeCell ref="D58:E59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S11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WP14</v>
      </c>
      <c r="E5" s="50" t="s">
        <v>71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9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103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104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Lw-Hlgh</v>
      </c>
      <c r="B18" s="100"/>
      <c r="C18" s="139" t="str">
        <f>C16</f>
        <v>Lw-Hlgh</v>
      </c>
      <c r="D18" s="141" t="s">
        <v>105</v>
      </c>
      <c r="E18" s="142"/>
      <c r="F18" s="29" t="s">
        <v>14</v>
      </c>
      <c r="G18" s="283"/>
      <c r="H18" s="283"/>
      <c r="I18" s="283"/>
      <c r="J18" s="283"/>
      <c r="K18" s="283"/>
      <c r="L18" s="283"/>
      <c r="M18" s="283"/>
      <c r="N18" s="283"/>
      <c r="O18" s="254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Lw-Hlgh</v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/>
      </c>
      <c r="B20" s="100"/>
      <c r="C20" s="139"/>
      <c r="D20" s="141"/>
      <c r="E20" s="142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31" si="2">IF(SUMPRODUCT($G$9:$O$9,G20:O20)=0,"",SUMPRODUCT($G$9:$O$9,G20:O20))</f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/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4" t="str">
        <f>'Dwarsdoorsnee locatie vs tarief'!$C$20</f>
        <v>Lw-Stv</v>
      </c>
      <c r="D22" s="145" t="str">
        <f>VLOOKUP(C22,'Dwarsdoorsnee locatie vs tarief'!$C$18:$D$57,2,0)</f>
        <v>Baanvak Leeuwarden - Stavoren</v>
      </c>
      <c r="E22" s="146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35"/>
      <c r="D23" s="147"/>
      <c r="E23" s="148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D14</f>
        <v>NoBo-log (AR) met bevindingen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>Lw-Stv</v>
      </c>
      <c r="B26" s="100"/>
      <c r="C26" s="139" t="str">
        <f>C24</f>
        <v>Lw-Stv</v>
      </c>
      <c r="D26" s="141" t="str">
        <f>D16</f>
        <v>Intermediate Statements of Verification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>Lw-Stv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Lw-Stv</v>
      </c>
      <c r="B28" s="100"/>
      <c r="C28" s="139" t="str">
        <f>C26</f>
        <v>Lw-Stv</v>
      </c>
      <c r="D28" s="141" t="str">
        <f>D18</f>
        <v>Technical File(s)</v>
      </c>
      <c r="E28" s="142"/>
      <c r="F28" s="29" t="s">
        <v>14</v>
      </c>
      <c r="G28" s="283"/>
      <c r="H28" s="283"/>
      <c r="I28" s="283"/>
      <c r="J28" s="283"/>
      <c r="K28" s="283"/>
      <c r="L28" s="283"/>
      <c r="M28" s="283"/>
      <c r="N28" s="283"/>
      <c r="O28" s="254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Lw-Stv</v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/>
      </c>
      <c r="B30" s="100"/>
      <c r="C30" s="139"/>
      <c r="D30" s="141"/>
      <c r="E30" s="142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2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/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4" t="str">
        <f>'Dwarsdoorsnee locatie vs tarief'!$C$22</f>
        <v>Lw-Gn</v>
      </c>
      <c r="D32" s="145" t="str">
        <f>VLOOKUP(C32,'Dwarsdoorsnee locatie vs tarief'!$C$18:$D$57,2,0)</f>
        <v>Baanvak Leeuwarden - Groningen</v>
      </c>
      <c r="E32" s="146"/>
      <c r="F32" s="29" t="s">
        <v>14</v>
      </c>
      <c r="G32" s="30"/>
      <c r="H32" s="30"/>
      <c r="I32" s="30"/>
      <c r="J32" s="30"/>
      <c r="K32" s="30"/>
      <c r="L32" s="30"/>
      <c r="M32" s="30"/>
      <c r="N32" s="30"/>
      <c r="O32" s="30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35"/>
      <c r="D33" s="147"/>
      <c r="E33" s="148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>Lw-Gn</v>
      </c>
      <c r="B34" s="100"/>
      <c r="C34" s="139" t="str">
        <f>C32</f>
        <v>Lw-Gn</v>
      </c>
      <c r="D34" s="141" t="str">
        <f>D24</f>
        <v>NoBo-log (AR) met bevindingen</v>
      </c>
      <c r="E34" s="142"/>
      <c r="F34" s="29" t="s">
        <v>14</v>
      </c>
      <c r="G34" s="283"/>
      <c r="H34" s="283"/>
      <c r="I34" s="283"/>
      <c r="J34" s="283"/>
      <c r="K34" s="283"/>
      <c r="L34" s="283"/>
      <c r="M34" s="283"/>
      <c r="N34" s="283"/>
      <c r="O34" s="254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>Lw-Gn</v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Lw-Gn</v>
      </c>
      <c r="B36" s="100"/>
      <c r="C36" s="139" t="str">
        <f>C34</f>
        <v>Lw-Gn</v>
      </c>
      <c r="D36" s="141" t="str">
        <f>D26</f>
        <v>Intermediate Statements of Verification</v>
      </c>
      <c r="E36" s="142"/>
      <c r="F36" s="29" t="s">
        <v>14</v>
      </c>
      <c r="G36" s="283"/>
      <c r="H36" s="283"/>
      <c r="I36" s="283"/>
      <c r="J36" s="283"/>
      <c r="K36" s="283"/>
      <c r="L36" s="283"/>
      <c r="M36" s="283"/>
      <c r="N36" s="283"/>
      <c r="O36" s="254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Lw-Gn</v>
      </c>
      <c r="B37" s="100"/>
      <c r="C37" s="140"/>
      <c r="D37" s="143"/>
      <c r="E37" s="144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Lw-Gn</v>
      </c>
      <c r="B38" s="100"/>
      <c r="C38" s="139" t="str">
        <f>C36</f>
        <v>Lw-Gn</v>
      </c>
      <c r="D38" s="141" t="str">
        <f>D28</f>
        <v>Technical File(s)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Lw-Gn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>Gn-Rd</v>
      </c>
      <c r="B42" s="100"/>
      <c r="C42" s="134" t="str">
        <f>'Dwarsdoorsnee locatie vs tarief'!$C$24</f>
        <v>Gn-Rd</v>
      </c>
      <c r="D42" s="145" t="str">
        <f>VLOOKUP(C42,'Dwarsdoorsnee locatie vs tarief'!$C$18:$D$57,2,0)</f>
        <v>Baanvak Groningen - Roodeschool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>Gn-Rd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Gn-Rd</v>
      </c>
      <c r="B44" s="100"/>
      <c r="C44" s="139" t="str">
        <f>C42</f>
        <v>Gn-Rd</v>
      </c>
      <c r="D44" s="141" t="str">
        <f>D34</f>
        <v>NoBo-log (AR) met bevindingen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ref="P44:P75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Gn-Rd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Gn-Rd</v>
      </c>
      <c r="B46" s="100"/>
      <c r="C46" s="139" t="str">
        <f>C44</f>
        <v>Gn-Rd</v>
      </c>
      <c r="D46" s="141" t="str">
        <f>D36</f>
        <v>Intermediate Statements of Verification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Gn-Rd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Gn-Rd</v>
      </c>
      <c r="B48" s="100"/>
      <c r="C48" s="139" t="str">
        <f>C46</f>
        <v>Gn-Rd</v>
      </c>
      <c r="D48" s="141" t="str">
        <f>D38</f>
        <v>Technical File(s)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Gn-Rd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Gn-Dz</v>
      </c>
      <c r="B52" s="100"/>
      <c r="C52" s="134" t="str">
        <f>'Dwarsdoorsnee locatie vs tarief'!$C$26</f>
        <v>Gn-Dz</v>
      </c>
      <c r="D52" s="145" t="str">
        <f>VLOOKUP(C52,'Dwarsdoorsnee locatie vs tarief'!$C$18:$D$57,2,0)</f>
        <v>Baanvak Groningen - Delfzijl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Gn-Dz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Gn-Dz</v>
      </c>
      <c r="B54" s="100"/>
      <c r="C54" s="139" t="str">
        <f>C52</f>
        <v>Gn-Dz</v>
      </c>
      <c r="D54" s="141" t="str">
        <f>D44</f>
        <v>NoBo-log (AR) met bevindingen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Gn-Dz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Gn-Dz</v>
      </c>
      <c r="B56" s="100"/>
      <c r="C56" s="139" t="str">
        <f>C54</f>
        <v>Gn-Dz</v>
      </c>
      <c r="D56" s="141" t="str">
        <f>D46</f>
        <v>Intermediate Statements of Verification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Gn-Dz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>Gn-Dz</v>
      </c>
      <c r="B58" s="100"/>
      <c r="C58" s="139" t="str">
        <f>C56</f>
        <v>Gn-Dz</v>
      </c>
      <c r="D58" s="141" t="str">
        <f>D48</f>
        <v>Technical File(s)</v>
      </c>
      <c r="E58" s="142"/>
      <c r="F58" s="29" t="s">
        <v>14</v>
      </c>
      <c r="G58" s="283"/>
      <c r="H58" s="283"/>
      <c r="I58" s="283"/>
      <c r="J58" s="283"/>
      <c r="K58" s="283"/>
      <c r="L58" s="283"/>
      <c r="M58" s="283"/>
      <c r="N58" s="283"/>
      <c r="O58" s="254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>Gn-Dz</v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GN-Nsch Vdm</v>
      </c>
      <c r="B62" s="100"/>
      <c r="C62" s="134" t="str">
        <f>'Dwarsdoorsnee locatie vs tarief'!$C$28</f>
        <v>GN-Nsch Vdm</v>
      </c>
      <c r="D62" s="145" t="str">
        <f>VLOOKUP(C62,'Dwarsdoorsnee locatie vs tarief'!$C$18:$D$57,2,0)</f>
        <v>Baanvak Groningen - Nieuweschans Veendam</v>
      </c>
      <c r="E62" s="146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GN-Nsch Vdm</v>
      </c>
      <c r="B63" s="100"/>
      <c r="C63" s="135"/>
      <c r="D63" s="147"/>
      <c r="E63" s="148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GN-Nsch Vdm</v>
      </c>
      <c r="B64" s="100"/>
      <c r="C64" s="139" t="str">
        <f>C62</f>
        <v>GN-Nsch Vdm</v>
      </c>
      <c r="D64" s="141" t="str">
        <f>D54</f>
        <v>NoBo-log (AR) met bevindingen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GN-Nsch Vdm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>GN-Nsch Vdm</v>
      </c>
      <c r="B66" s="100"/>
      <c r="C66" s="139" t="str">
        <f>C64</f>
        <v>GN-Nsch Vdm</v>
      </c>
      <c r="D66" s="141" t="str">
        <f>D56</f>
        <v>Intermediate Statements of Verification</v>
      </c>
      <c r="E66" s="142"/>
      <c r="F66" s="29" t="s">
        <v>14</v>
      </c>
      <c r="G66" s="283"/>
      <c r="H66" s="283"/>
      <c r="I66" s="283"/>
      <c r="J66" s="283"/>
      <c r="K66" s="283"/>
      <c r="L66" s="283"/>
      <c r="M66" s="283"/>
      <c r="N66" s="283"/>
      <c r="O66" s="254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>GN-Nsch Vdm</v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GN-Nsch Vdm</v>
      </c>
      <c r="B68" s="100"/>
      <c r="C68" s="139" t="str">
        <f>C66</f>
        <v>GN-Nsch Vdm</v>
      </c>
      <c r="D68" s="141" t="str">
        <f>D58</f>
        <v>Technical File(s)</v>
      </c>
      <c r="E68" s="142"/>
      <c r="F68" s="29" t="s">
        <v>14</v>
      </c>
      <c r="G68" s="283"/>
      <c r="H68" s="283"/>
      <c r="I68" s="283"/>
      <c r="J68" s="283"/>
      <c r="K68" s="283"/>
      <c r="L68" s="283"/>
      <c r="M68" s="283"/>
      <c r="N68" s="283"/>
      <c r="O68" s="254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GN-Nsch Vdm</v>
      </c>
      <c r="B69" s="100"/>
      <c r="C69" s="140"/>
      <c r="D69" s="143"/>
      <c r="E69" s="144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/>
      </c>
      <c r="B70" s="100"/>
      <c r="C70" s="139"/>
      <c r="D70" s="141"/>
      <c r="E70" s="142"/>
      <c r="F70" s="29" t="s">
        <v>14</v>
      </c>
      <c r="G70" s="30"/>
      <c r="H70" s="30"/>
      <c r="I70" s="30"/>
      <c r="J70" s="30"/>
      <c r="K70" s="30"/>
      <c r="L70" s="30"/>
      <c r="M70" s="30"/>
      <c r="N70" s="30"/>
      <c r="O70" s="30"/>
      <c r="P70" s="33" t="str">
        <f t="shared" si="5"/>
        <v/>
      </c>
      <c r="Q70" s="34"/>
      <c r="R70" s="33" t="str">
        <f t="shared" ref="R70:R87" si="6">IF(SUM(P70:Q70)=0,"",SUM(P70:Q70))</f>
        <v/>
      </c>
      <c r="S70" s="11"/>
    </row>
    <row r="71" spans="1:19" ht="11.25" customHeight="1" x14ac:dyDescent="0.2">
      <c r="A71" s="99" t="str">
        <f>IF(C70="","",C70)</f>
        <v/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6"/>
        <v/>
      </c>
      <c r="S71" s="11"/>
    </row>
    <row r="72" spans="1:19" ht="11.25" customHeight="1" x14ac:dyDescent="0.2">
      <c r="A72" s="98" t="str">
        <f>IF(C72="","",C72)</f>
        <v>Lw</v>
      </c>
      <c r="B72" s="100"/>
      <c r="C72" s="134" t="str">
        <f>'Dwarsdoorsnee locatie vs tarief'!$C$30</f>
        <v>Lw</v>
      </c>
      <c r="D72" s="145" t="str">
        <f>VLOOKUP(C72,'Dwarsdoorsnee locatie vs tarief'!$C$18:$D$57,2,0)</f>
        <v>Emplacement Leeuwarden</v>
      </c>
      <c r="E72" s="146"/>
      <c r="F72" s="29" t="s">
        <v>14</v>
      </c>
      <c r="G72" s="30"/>
      <c r="H72" s="30"/>
      <c r="I72" s="30"/>
      <c r="J72" s="30"/>
      <c r="K72" s="30"/>
      <c r="L72" s="30"/>
      <c r="M72" s="30"/>
      <c r="N72" s="30"/>
      <c r="O72" s="30"/>
      <c r="P72" s="33" t="str">
        <f t="shared" si="5"/>
        <v/>
      </c>
      <c r="Q72" s="34"/>
      <c r="R72" s="33" t="str">
        <f t="shared" si="6"/>
        <v/>
      </c>
      <c r="S72" s="11"/>
    </row>
    <row r="73" spans="1:19" ht="11.25" customHeight="1" x14ac:dyDescent="0.2">
      <c r="A73" s="99" t="str">
        <f>IF(C72="","",C72)</f>
        <v>Lw</v>
      </c>
      <c r="B73" s="100"/>
      <c r="C73" s="135"/>
      <c r="D73" s="147"/>
      <c r="E73" s="148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6"/>
        <v/>
      </c>
      <c r="S73" s="11"/>
    </row>
    <row r="74" spans="1:19" ht="11.25" customHeight="1" x14ac:dyDescent="0.2">
      <c r="A74" s="98" t="str">
        <f>IF(C74="","",C74)</f>
        <v>Lw</v>
      </c>
      <c r="B74" s="100"/>
      <c r="C74" s="139" t="str">
        <f>C72</f>
        <v>Lw</v>
      </c>
      <c r="D74" s="141" t="str">
        <f>D64</f>
        <v>NoBo-log (AR) met bevindingen</v>
      </c>
      <c r="E74" s="142"/>
      <c r="F74" s="29" t="s">
        <v>14</v>
      </c>
      <c r="G74" s="283"/>
      <c r="H74" s="283"/>
      <c r="I74" s="283"/>
      <c r="J74" s="283"/>
      <c r="K74" s="283"/>
      <c r="L74" s="283"/>
      <c r="M74" s="283"/>
      <c r="N74" s="283"/>
      <c r="O74" s="254"/>
      <c r="P74" s="33" t="str">
        <f t="shared" si="5"/>
        <v/>
      </c>
      <c r="Q74" s="34"/>
      <c r="R74" s="33" t="str">
        <f t="shared" si="6"/>
        <v/>
      </c>
      <c r="S74" s="11"/>
    </row>
    <row r="75" spans="1:19" ht="11.25" customHeight="1" x14ac:dyDescent="0.2">
      <c r="A75" s="99" t="str">
        <f>IF(C74="","",C74)</f>
        <v>Lw</v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6"/>
        <v/>
      </c>
      <c r="S75" s="11"/>
    </row>
    <row r="76" spans="1:19" ht="11.25" customHeight="1" x14ac:dyDescent="0.2">
      <c r="A76" s="98" t="str">
        <f>IF(C76="","",C76)</f>
        <v>Lw</v>
      </c>
      <c r="B76" s="100"/>
      <c r="C76" s="139" t="str">
        <f>C74</f>
        <v>Lw</v>
      </c>
      <c r="D76" s="141" t="str">
        <f>D66</f>
        <v>Intermediate Statements of Verification</v>
      </c>
      <c r="E76" s="142"/>
      <c r="F76" s="29" t="s">
        <v>14</v>
      </c>
      <c r="G76" s="283"/>
      <c r="H76" s="283"/>
      <c r="I76" s="283"/>
      <c r="J76" s="283"/>
      <c r="K76" s="283"/>
      <c r="L76" s="283"/>
      <c r="M76" s="283"/>
      <c r="N76" s="283"/>
      <c r="O76" s="254"/>
      <c r="P76" s="33" t="str">
        <f t="shared" ref="P76:P93" si="7">IF(SUMPRODUCT($G$9:$O$9,G76:O76)=0,"",SUMPRODUCT($G$9:$O$9,G76:O76))</f>
        <v/>
      </c>
      <c r="Q76" s="34"/>
      <c r="R76" s="33" t="str">
        <f t="shared" si="6"/>
        <v/>
      </c>
      <c r="S76" s="11"/>
    </row>
    <row r="77" spans="1:19" ht="11.25" customHeight="1" x14ac:dyDescent="0.2">
      <c r="A77" s="99" t="str">
        <f>IF(C76="","",C76)</f>
        <v>Lw</v>
      </c>
      <c r="B77" s="100"/>
      <c r="C77" s="140"/>
      <c r="D77" s="143"/>
      <c r="E77" s="144"/>
      <c r="F77" s="36" t="s">
        <v>15</v>
      </c>
      <c r="G77" s="31"/>
      <c r="H77" s="31"/>
      <c r="I77" s="31"/>
      <c r="J77" s="31"/>
      <c r="K77" s="31"/>
      <c r="L77" s="31"/>
      <c r="M77" s="31"/>
      <c r="N77" s="31"/>
      <c r="O77" s="31"/>
      <c r="P77" s="33" t="str">
        <f t="shared" si="7"/>
        <v/>
      </c>
      <c r="Q77" s="37"/>
      <c r="R77" s="33" t="str">
        <f t="shared" si="6"/>
        <v/>
      </c>
      <c r="S77" s="11"/>
    </row>
    <row r="78" spans="1:19" ht="11.25" customHeight="1" x14ac:dyDescent="0.2">
      <c r="A78" s="98" t="str">
        <f>IF(C78="","",C78)</f>
        <v>Lw</v>
      </c>
      <c r="B78" s="100"/>
      <c r="C78" s="139" t="str">
        <f>C76</f>
        <v>Lw</v>
      </c>
      <c r="D78" s="141" t="str">
        <f>D68</f>
        <v>Technical File(s)</v>
      </c>
      <c r="E78" s="142"/>
      <c r="F78" s="29" t="s">
        <v>14</v>
      </c>
      <c r="G78" s="283"/>
      <c r="H78" s="283"/>
      <c r="I78" s="283"/>
      <c r="J78" s="283"/>
      <c r="K78" s="283"/>
      <c r="L78" s="283"/>
      <c r="M78" s="283"/>
      <c r="N78" s="283"/>
      <c r="O78" s="254"/>
      <c r="P78" s="33" t="str">
        <f t="shared" si="7"/>
        <v/>
      </c>
      <c r="Q78" s="34"/>
      <c r="R78" s="33" t="str">
        <f t="shared" si="6"/>
        <v/>
      </c>
      <c r="S78" s="11"/>
    </row>
    <row r="79" spans="1:19" ht="11.25" customHeight="1" x14ac:dyDescent="0.2">
      <c r="A79" s="99" t="str">
        <f>IF(C78="","",C78)</f>
        <v>Lw</v>
      </c>
      <c r="B79" s="100"/>
      <c r="C79" s="140"/>
      <c r="D79" s="143"/>
      <c r="E79" s="144"/>
      <c r="F79" s="36" t="s">
        <v>15</v>
      </c>
      <c r="G79" s="31"/>
      <c r="H79" s="31"/>
      <c r="I79" s="31"/>
      <c r="J79" s="31"/>
      <c r="K79" s="31"/>
      <c r="L79" s="31"/>
      <c r="M79" s="31"/>
      <c r="N79" s="31"/>
      <c r="O79" s="31"/>
      <c r="P79" s="33" t="str">
        <f t="shared" si="7"/>
        <v/>
      </c>
      <c r="Q79" s="37"/>
      <c r="R79" s="33" t="str">
        <f t="shared" si="6"/>
        <v/>
      </c>
      <c r="S79" s="11"/>
    </row>
    <row r="80" spans="1:19" ht="11.25" customHeight="1" x14ac:dyDescent="0.2">
      <c r="A80" s="98" t="str">
        <f>IF(C80="","",C80)</f>
        <v/>
      </c>
      <c r="B80" s="100"/>
      <c r="C80" s="139"/>
      <c r="D80" s="141"/>
      <c r="E80" s="142"/>
      <c r="F80" s="29" t="s">
        <v>14</v>
      </c>
      <c r="G80" s="30"/>
      <c r="H80" s="30"/>
      <c r="I80" s="30"/>
      <c r="J80" s="30"/>
      <c r="K80" s="30"/>
      <c r="L80" s="30"/>
      <c r="M80" s="30"/>
      <c r="N80" s="30"/>
      <c r="O80" s="30"/>
      <c r="P80" s="33" t="str">
        <f t="shared" si="7"/>
        <v/>
      </c>
      <c r="Q80" s="34"/>
      <c r="R80" s="33" t="str">
        <f t="shared" si="6"/>
        <v/>
      </c>
      <c r="S80" s="11"/>
    </row>
    <row r="81" spans="1:19" ht="11.25" customHeight="1" x14ac:dyDescent="0.2">
      <c r="A81" s="99" t="str">
        <f>IF(C80="","",C80)</f>
        <v/>
      </c>
      <c r="B81" s="100"/>
      <c r="C81" s="140"/>
      <c r="D81" s="143"/>
      <c r="E81" s="144"/>
      <c r="F81" s="36" t="s">
        <v>15</v>
      </c>
      <c r="G81" s="31"/>
      <c r="H81" s="31"/>
      <c r="I81" s="31"/>
      <c r="J81" s="31"/>
      <c r="K81" s="31"/>
      <c r="L81" s="31"/>
      <c r="M81" s="31"/>
      <c r="N81" s="31"/>
      <c r="O81" s="31"/>
      <c r="P81" s="33" t="str">
        <f t="shared" si="7"/>
        <v/>
      </c>
      <c r="Q81" s="37"/>
      <c r="R81" s="33" t="str">
        <f t="shared" si="6"/>
        <v/>
      </c>
      <c r="S81" s="11"/>
    </row>
    <row r="82" spans="1:19" ht="11.25" customHeight="1" x14ac:dyDescent="0.2">
      <c r="A82" s="98" t="str">
        <f>IF(C82="","",C82)</f>
        <v>Gn</v>
      </c>
      <c r="B82" s="100"/>
      <c r="C82" s="134" t="str">
        <f>'Dwarsdoorsnee locatie vs tarief'!$C$32</f>
        <v>Gn</v>
      </c>
      <c r="D82" s="145" t="str">
        <f>VLOOKUP(C82,'Dwarsdoorsnee locatie vs tarief'!$C$18:$D$57,2,0)</f>
        <v>Emplacement Groningen</v>
      </c>
      <c r="E82" s="146"/>
      <c r="F82" s="29" t="s">
        <v>14</v>
      </c>
      <c r="G82" s="30"/>
      <c r="H82" s="30"/>
      <c r="I82" s="30"/>
      <c r="J82" s="30"/>
      <c r="K82" s="30"/>
      <c r="L82" s="30"/>
      <c r="M82" s="30"/>
      <c r="N82" s="30"/>
      <c r="O82" s="30"/>
      <c r="P82" s="33" t="str">
        <f t="shared" si="7"/>
        <v/>
      </c>
      <c r="Q82" s="34"/>
      <c r="R82" s="33" t="str">
        <f t="shared" si="6"/>
        <v/>
      </c>
      <c r="S82" s="11"/>
    </row>
    <row r="83" spans="1:19" ht="11.25" customHeight="1" x14ac:dyDescent="0.2">
      <c r="A83" s="99" t="str">
        <f>IF(C82="","",C82)</f>
        <v>Gn</v>
      </c>
      <c r="B83" s="100"/>
      <c r="C83" s="135"/>
      <c r="D83" s="147"/>
      <c r="E83" s="148"/>
      <c r="F83" s="36" t="s">
        <v>15</v>
      </c>
      <c r="G83" s="31"/>
      <c r="H83" s="31"/>
      <c r="I83" s="31"/>
      <c r="J83" s="31"/>
      <c r="K83" s="31"/>
      <c r="L83" s="31"/>
      <c r="M83" s="31"/>
      <c r="N83" s="31"/>
      <c r="O83" s="31"/>
      <c r="P83" s="33" t="str">
        <f t="shared" si="7"/>
        <v/>
      </c>
      <c r="Q83" s="37"/>
      <c r="R83" s="33" t="str">
        <f t="shared" si="6"/>
        <v/>
      </c>
      <c r="S83" s="11"/>
    </row>
    <row r="84" spans="1:19" ht="11.25" customHeight="1" x14ac:dyDescent="0.2">
      <c r="A84" s="98" t="str">
        <f>IF(C84="","",C84)</f>
        <v>Gn</v>
      </c>
      <c r="B84" s="100"/>
      <c r="C84" s="139" t="str">
        <f>C82</f>
        <v>Gn</v>
      </c>
      <c r="D84" s="141" t="str">
        <f>D74</f>
        <v>NoBo-log (AR) met bevindingen</v>
      </c>
      <c r="E84" s="142"/>
      <c r="F84" s="29" t="s">
        <v>14</v>
      </c>
      <c r="G84" s="283"/>
      <c r="H84" s="283"/>
      <c r="I84" s="283"/>
      <c r="J84" s="283"/>
      <c r="K84" s="283"/>
      <c r="L84" s="283"/>
      <c r="M84" s="283"/>
      <c r="N84" s="283"/>
      <c r="O84" s="254"/>
      <c r="P84" s="33" t="str">
        <f t="shared" si="7"/>
        <v/>
      </c>
      <c r="Q84" s="34"/>
      <c r="R84" s="33" t="str">
        <f t="shared" si="6"/>
        <v/>
      </c>
      <c r="S84" s="11"/>
    </row>
    <row r="85" spans="1:19" ht="11.25" customHeight="1" x14ac:dyDescent="0.2">
      <c r="A85" s="99" t="str">
        <f>IF(C84="","",C84)</f>
        <v>Gn</v>
      </c>
      <c r="B85" s="100"/>
      <c r="C85" s="140"/>
      <c r="D85" s="143"/>
      <c r="E85" s="144"/>
      <c r="F85" s="36" t="s">
        <v>15</v>
      </c>
      <c r="G85" s="31"/>
      <c r="H85" s="31"/>
      <c r="I85" s="31"/>
      <c r="J85" s="31"/>
      <c r="K85" s="31"/>
      <c r="L85" s="31"/>
      <c r="M85" s="31"/>
      <c r="N85" s="31"/>
      <c r="O85" s="31"/>
      <c r="P85" s="33" t="str">
        <f t="shared" si="7"/>
        <v/>
      </c>
      <c r="Q85" s="37"/>
      <c r="R85" s="33" t="str">
        <f t="shared" si="6"/>
        <v/>
      </c>
      <c r="S85" s="11"/>
    </row>
    <row r="86" spans="1:19" ht="11.25" customHeight="1" x14ac:dyDescent="0.2">
      <c r="A86" s="98" t="str">
        <f>IF(C86="","",C86)</f>
        <v>Gn</v>
      </c>
      <c r="B86" s="100"/>
      <c r="C86" s="139" t="str">
        <f>C84</f>
        <v>Gn</v>
      </c>
      <c r="D86" s="141" t="str">
        <f>D76</f>
        <v>Intermediate Statements of Verification</v>
      </c>
      <c r="E86" s="142"/>
      <c r="F86" s="29" t="s">
        <v>14</v>
      </c>
      <c r="G86" s="283"/>
      <c r="H86" s="283"/>
      <c r="I86" s="283"/>
      <c r="J86" s="283"/>
      <c r="K86" s="283"/>
      <c r="L86" s="283"/>
      <c r="M86" s="283"/>
      <c r="N86" s="283"/>
      <c r="O86" s="254"/>
      <c r="P86" s="33" t="str">
        <f t="shared" si="7"/>
        <v/>
      </c>
      <c r="Q86" s="34"/>
      <c r="R86" s="33" t="str">
        <f t="shared" si="6"/>
        <v/>
      </c>
      <c r="S86" s="11"/>
    </row>
    <row r="87" spans="1:19" ht="11.25" customHeight="1" x14ac:dyDescent="0.2">
      <c r="A87" s="99" t="str">
        <f>IF(C86="","",C86)</f>
        <v>Gn</v>
      </c>
      <c r="B87" s="100"/>
      <c r="C87" s="140"/>
      <c r="D87" s="143"/>
      <c r="E87" s="144"/>
      <c r="F87" s="36" t="s">
        <v>15</v>
      </c>
      <c r="G87" s="31"/>
      <c r="H87" s="31"/>
      <c r="I87" s="31"/>
      <c r="J87" s="31"/>
      <c r="K87" s="31"/>
      <c r="L87" s="31"/>
      <c r="M87" s="31"/>
      <c r="N87" s="31"/>
      <c r="O87" s="31"/>
      <c r="P87" s="33" t="str">
        <f t="shared" si="7"/>
        <v/>
      </c>
      <c r="Q87" s="37"/>
      <c r="R87" s="33" t="str">
        <f t="shared" si="6"/>
        <v/>
      </c>
      <c r="S87" s="11"/>
    </row>
    <row r="88" spans="1:19" ht="11.25" customHeight="1" x14ac:dyDescent="0.2">
      <c r="A88" s="98" t="str">
        <f>IF(C88="","",C88)</f>
        <v>Gn</v>
      </c>
      <c r="B88" s="100"/>
      <c r="C88" s="139" t="str">
        <f>C86</f>
        <v>Gn</v>
      </c>
      <c r="D88" s="141" t="str">
        <f>D78</f>
        <v>Technical File(s)</v>
      </c>
      <c r="E88" s="142"/>
      <c r="F88" s="29" t="s">
        <v>14</v>
      </c>
      <c r="G88" s="283"/>
      <c r="H88" s="283"/>
      <c r="I88" s="283"/>
      <c r="J88" s="283"/>
      <c r="K88" s="283"/>
      <c r="L88" s="283"/>
      <c r="M88" s="283"/>
      <c r="N88" s="283"/>
      <c r="O88" s="254"/>
      <c r="P88" s="33" t="str">
        <f t="shared" si="7"/>
        <v/>
      </c>
      <c r="Q88" s="34"/>
      <c r="R88" s="33" t="str">
        <f t="shared" si="1"/>
        <v/>
      </c>
      <c r="S88" s="11"/>
    </row>
    <row r="89" spans="1:19" ht="11.25" customHeight="1" x14ac:dyDescent="0.2">
      <c r="A89" s="99" t="str">
        <f>IF(C88="","",C88)</f>
        <v>Gn</v>
      </c>
      <c r="B89" s="100"/>
      <c r="C89" s="140"/>
      <c r="D89" s="143"/>
      <c r="E89" s="144"/>
      <c r="F89" s="36" t="s">
        <v>15</v>
      </c>
      <c r="G89" s="31"/>
      <c r="H89" s="31"/>
      <c r="I89" s="31"/>
      <c r="J89" s="31"/>
      <c r="K89" s="31"/>
      <c r="L89" s="31"/>
      <c r="M89" s="31"/>
      <c r="N89" s="31"/>
      <c r="O89" s="31"/>
      <c r="P89" s="33" t="str">
        <f t="shared" si="7"/>
        <v/>
      </c>
      <c r="Q89" s="37"/>
      <c r="R89" s="33" t="str">
        <f t="shared" si="1"/>
        <v/>
      </c>
      <c r="S89" s="11"/>
    </row>
    <row r="90" spans="1:19" ht="11.25" customHeight="1" x14ac:dyDescent="0.2">
      <c r="A90" s="98" t="str">
        <f>IF(C90="","",C90)</f>
        <v/>
      </c>
      <c r="B90" s="100"/>
      <c r="C90" s="139"/>
      <c r="D90" s="141"/>
      <c r="E90" s="142"/>
      <c r="F90" s="29" t="s">
        <v>14</v>
      </c>
      <c r="G90" s="30"/>
      <c r="H90" s="30"/>
      <c r="I90" s="30"/>
      <c r="J90" s="30"/>
      <c r="K90" s="30"/>
      <c r="L90" s="30"/>
      <c r="M90" s="30"/>
      <c r="N90" s="30"/>
      <c r="O90" s="30"/>
      <c r="P90" s="33" t="str">
        <f t="shared" si="7"/>
        <v/>
      </c>
      <c r="Q90" s="34"/>
      <c r="R90" s="33" t="str">
        <f t="shared" si="1"/>
        <v/>
      </c>
      <c r="S90" s="11"/>
    </row>
    <row r="91" spans="1:19" ht="11.25" customHeight="1" x14ac:dyDescent="0.2">
      <c r="A91" s="99" t="str">
        <f>IF(C90="","",C90)</f>
        <v/>
      </c>
      <c r="B91" s="100"/>
      <c r="C91" s="140"/>
      <c r="D91" s="143"/>
      <c r="E91" s="144"/>
      <c r="F91" s="36" t="s">
        <v>15</v>
      </c>
      <c r="G91" s="31"/>
      <c r="H91" s="31"/>
      <c r="I91" s="31"/>
      <c r="J91" s="31"/>
      <c r="K91" s="31"/>
      <c r="L91" s="31"/>
      <c r="M91" s="31"/>
      <c r="N91" s="31"/>
      <c r="O91" s="31"/>
      <c r="P91" s="33" t="str">
        <f t="shared" si="7"/>
        <v/>
      </c>
      <c r="Q91" s="37"/>
      <c r="R91" s="33" t="str">
        <f t="shared" si="1"/>
        <v/>
      </c>
      <c r="S91" s="11"/>
    </row>
    <row r="92" spans="1:19" ht="11.25" customHeight="1" x14ac:dyDescent="0.2">
      <c r="A92" s="98" t="str">
        <f>IF(C92="","",C92)</f>
        <v/>
      </c>
      <c r="B92" s="100"/>
      <c r="C92" s="139"/>
      <c r="D92" s="141"/>
      <c r="E92" s="142"/>
      <c r="F92" s="29" t="s">
        <v>14</v>
      </c>
      <c r="G92" s="30"/>
      <c r="H92" s="30"/>
      <c r="I92" s="30"/>
      <c r="J92" s="30"/>
      <c r="K92" s="30"/>
      <c r="L92" s="30"/>
      <c r="M92" s="30"/>
      <c r="N92" s="30"/>
      <c r="O92" s="30"/>
      <c r="P92" s="33" t="str">
        <f t="shared" si="7"/>
        <v/>
      </c>
      <c r="Q92" s="34"/>
      <c r="R92" s="33" t="str">
        <f t="shared" si="1"/>
        <v/>
      </c>
      <c r="S92" s="11"/>
    </row>
    <row r="93" spans="1:19" ht="11.25" customHeight="1" x14ac:dyDescent="0.2">
      <c r="A93" s="99" t="str">
        <f>IF(C92="","",C92)</f>
        <v/>
      </c>
      <c r="B93" s="100"/>
      <c r="C93" s="140"/>
      <c r="D93" s="143"/>
      <c r="E93" s="144"/>
      <c r="F93" s="36" t="s">
        <v>15</v>
      </c>
      <c r="G93" s="31"/>
      <c r="H93" s="31"/>
      <c r="I93" s="31"/>
      <c r="J93" s="31"/>
      <c r="K93" s="31"/>
      <c r="L93" s="31"/>
      <c r="M93" s="31"/>
      <c r="N93" s="31"/>
      <c r="O93" s="31"/>
      <c r="P93" s="33" t="str">
        <f t="shared" si="7"/>
        <v/>
      </c>
      <c r="Q93" s="37"/>
      <c r="R93" s="33" t="str">
        <f t="shared" si="1"/>
        <v/>
      </c>
      <c r="S93" s="11"/>
    </row>
    <row r="94" spans="1:19" ht="11.25" customHeight="1" x14ac:dyDescent="0.2">
      <c r="A94" s="39"/>
      <c r="B94" s="100"/>
      <c r="C94" s="117" t="s">
        <v>16</v>
      </c>
      <c r="D94" s="118"/>
      <c r="E94" s="119"/>
      <c r="F94" s="40"/>
      <c r="G94" s="24" t="str">
        <f t="shared" ref="G94:R94" si="8">IF(SUMIF($F$10:$F$93,"vast",G$10:G$93)=0,"",SUMIF($F$10:$F$93,"vast",G$10:G$93))</f>
        <v/>
      </c>
      <c r="H94" s="24" t="str">
        <f t="shared" si="8"/>
        <v/>
      </c>
      <c r="I94" s="24" t="str">
        <f t="shared" si="8"/>
        <v/>
      </c>
      <c r="J94" s="24" t="str">
        <f t="shared" si="8"/>
        <v/>
      </c>
      <c r="K94" s="24" t="str">
        <f t="shared" si="8"/>
        <v/>
      </c>
      <c r="L94" s="24" t="str">
        <f t="shared" si="8"/>
        <v/>
      </c>
      <c r="M94" s="24" t="str">
        <f t="shared" si="8"/>
        <v/>
      </c>
      <c r="N94" s="24" t="str">
        <f t="shared" si="8"/>
        <v/>
      </c>
      <c r="O94" s="24" t="str">
        <f t="shared" si="8"/>
        <v/>
      </c>
      <c r="P94" s="33" t="str">
        <f t="shared" si="8"/>
        <v/>
      </c>
      <c r="Q94" s="33" t="str">
        <f t="shared" si="8"/>
        <v/>
      </c>
      <c r="R94" s="33" t="str">
        <f t="shared" si="8"/>
        <v/>
      </c>
      <c r="S94" s="11"/>
    </row>
    <row r="95" spans="1:19" ht="11.25" customHeight="1" x14ac:dyDescent="0.2">
      <c r="A95" s="39"/>
      <c r="B95" s="100"/>
      <c r="C95" s="117" t="s">
        <v>17</v>
      </c>
      <c r="D95" s="118"/>
      <c r="E95" s="119"/>
      <c r="F95" s="40"/>
      <c r="G95" s="24" t="str">
        <f t="shared" ref="G95:R95" si="9">IF(SUMIF($F$10:$F$93,"regie",G$10:G$93)=0,"",SUMIF($F$10:$F$93,"regie",G$10:G$93))</f>
        <v/>
      </c>
      <c r="H95" s="24" t="str">
        <f t="shared" si="9"/>
        <v/>
      </c>
      <c r="I95" s="24" t="str">
        <f t="shared" si="9"/>
        <v/>
      </c>
      <c r="J95" s="24" t="str">
        <f t="shared" si="9"/>
        <v/>
      </c>
      <c r="K95" s="24" t="str">
        <f t="shared" si="9"/>
        <v/>
      </c>
      <c r="L95" s="24" t="str">
        <f t="shared" si="9"/>
        <v/>
      </c>
      <c r="M95" s="24" t="str">
        <f t="shared" si="9"/>
        <v/>
      </c>
      <c r="N95" s="24" t="str">
        <f t="shared" si="9"/>
        <v/>
      </c>
      <c r="O95" s="24" t="str">
        <f t="shared" si="9"/>
        <v/>
      </c>
      <c r="P95" s="33" t="str">
        <f t="shared" si="9"/>
        <v/>
      </c>
      <c r="Q95" s="33" t="str">
        <f t="shared" si="9"/>
        <v/>
      </c>
      <c r="R95" s="33" t="str">
        <f t="shared" si="9"/>
        <v/>
      </c>
      <c r="S95" s="11"/>
    </row>
    <row r="96" spans="1:19" ht="11.25" customHeight="1" x14ac:dyDescent="0.2">
      <c r="A96" s="38"/>
      <c r="B96" s="11"/>
      <c r="C96" s="17"/>
      <c r="D96" s="17"/>
      <c r="E96" s="38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1"/>
    </row>
    <row r="97" spans="1:19" ht="11.25" customHeight="1" x14ac:dyDescent="0.2">
      <c r="A97" s="38"/>
      <c r="B97" s="11"/>
      <c r="C97" s="17"/>
      <c r="D97" s="17"/>
      <c r="E97" s="38"/>
      <c r="F97" s="17"/>
      <c r="G97" s="17"/>
      <c r="H97" s="17"/>
      <c r="I97" s="17"/>
      <c r="J97" s="17"/>
      <c r="K97" s="17"/>
      <c r="L97" s="17"/>
      <c r="M97" s="8" t="s">
        <v>18</v>
      </c>
      <c r="N97" s="39"/>
      <c r="O97" s="39"/>
      <c r="P97" s="39"/>
      <c r="Q97" s="39"/>
      <c r="R97" s="40" t="str">
        <f>IF(SUM(G94:O94)=0,"",SUM(G94:O94))</f>
        <v/>
      </c>
      <c r="S97" s="11"/>
    </row>
    <row r="98" spans="1:19" ht="11.25" customHeight="1" x14ac:dyDescent="0.2">
      <c r="A98" s="38"/>
      <c r="B98" s="11"/>
      <c r="C98" s="17"/>
      <c r="D98" s="17"/>
      <c r="E98" s="38"/>
      <c r="F98" s="17"/>
      <c r="G98" s="17"/>
      <c r="H98" s="17"/>
      <c r="I98" s="17"/>
      <c r="J98" s="17"/>
      <c r="K98" s="17"/>
      <c r="L98" s="17"/>
      <c r="M98" s="8" t="s">
        <v>19</v>
      </c>
      <c r="N98" s="39"/>
      <c r="O98" s="39"/>
      <c r="P98" s="39"/>
      <c r="Q98" s="39"/>
      <c r="R98" s="40" t="str">
        <f>IF(SUM(G95:O95)=0,"",SUM(G95:O95))</f>
        <v/>
      </c>
      <c r="S98" s="11"/>
    </row>
    <row r="99" spans="1:19" ht="11.25" customHeight="1" x14ac:dyDescent="0.2">
      <c r="A99" s="38"/>
      <c r="B99" s="11"/>
      <c r="C99" s="17"/>
      <c r="D99" s="17"/>
      <c r="E99" s="38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1"/>
    </row>
    <row r="100" spans="1:19" ht="11.25" customHeight="1" x14ac:dyDescent="0.2">
      <c r="A100" s="38"/>
      <c r="B100" s="11"/>
      <c r="C100" s="17"/>
      <c r="D100" s="17"/>
      <c r="E100" s="38"/>
      <c r="F100" s="17"/>
      <c r="G100" s="17"/>
      <c r="H100" s="17"/>
      <c r="I100" s="17"/>
      <c r="J100" s="17"/>
      <c r="K100" s="17"/>
      <c r="L100" s="17"/>
      <c r="M100" s="8" t="s">
        <v>20</v>
      </c>
      <c r="N100" s="39"/>
      <c r="O100" s="39"/>
      <c r="P100" s="39"/>
      <c r="Q100" s="39"/>
      <c r="R100" s="41" t="str">
        <f>IF(R94="","",R94)</f>
        <v/>
      </c>
      <c r="S100" s="11"/>
    </row>
    <row r="101" spans="1:19" ht="11.25" customHeight="1" x14ac:dyDescent="0.2">
      <c r="A101" s="38"/>
      <c r="B101" s="11"/>
      <c r="C101" s="17"/>
      <c r="D101" s="17"/>
      <c r="E101" s="38"/>
      <c r="F101" s="17"/>
      <c r="G101" s="17"/>
      <c r="H101" s="17"/>
      <c r="I101" s="17"/>
      <c r="J101" s="17"/>
      <c r="K101" s="17"/>
      <c r="L101" s="17"/>
      <c r="M101" s="8" t="s">
        <v>21</v>
      </c>
      <c r="N101" s="39"/>
      <c r="O101" s="39"/>
      <c r="P101" s="39"/>
      <c r="Q101" s="39"/>
      <c r="R101" s="41" t="str">
        <f>IF(R95="","",R95)</f>
        <v/>
      </c>
      <c r="S101" s="11"/>
    </row>
    <row r="102" spans="1:19" ht="11.25" customHeight="1" x14ac:dyDescent="0.2">
      <c r="A102" s="38"/>
      <c r="B102" s="11"/>
      <c r="C102" s="17"/>
      <c r="D102" s="17"/>
      <c r="E102" s="38"/>
      <c r="F102" s="17"/>
      <c r="G102" s="17"/>
      <c r="H102" s="17"/>
      <c r="I102" s="17"/>
      <c r="J102" s="17"/>
      <c r="K102" s="17"/>
      <c r="L102" s="17"/>
      <c r="M102" s="9" t="s">
        <v>22</v>
      </c>
      <c r="N102" s="42"/>
      <c r="O102" s="42"/>
      <c r="P102" s="42"/>
      <c r="Q102" s="42"/>
      <c r="R102" s="43" t="str">
        <f>IF(SUM(R100:R101)=0,"",SUM(R100:R101))</f>
        <v/>
      </c>
      <c r="S102" s="11"/>
    </row>
    <row r="103" spans="1:19" ht="11.25" customHeight="1" x14ac:dyDescent="0.2">
      <c r="A103" s="38"/>
      <c r="B103" s="11"/>
      <c r="C103" s="17"/>
      <c r="D103" s="17"/>
      <c r="E103" s="38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1"/>
    </row>
    <row r="104" spans="1:19" ht="11.25" customHeight="1" x14ac:dyDescent="0.2">
      <c r="A104" s="73"/>
      <c r="C104" s="15"/>
      <c r="D104" s="15"/>
      <c r="E104" s="73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9" ht="11.25" customHeight="1" x14ac:dyDescent="0.2">
      <c r="A105" s="73"/>
      <c r="C105" s="15"/>
      <c r="D105" s="15"/>
      <c r="E105" s="73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9" ht="11.25" customHeight="1" x14ac:dyDescent="0.2">
      <c r="A106" s="73"/>
      <c r="C106" s="15"/>
      <c r="D106" s="15"/>
      <c r="E106" s="73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9" ht="11.25" customHeight="1" x14ac:dyDescent="0.2">
      <c r="A107" s="73"/>
      <c r="C107" s="15"/>
      <c r="D107" s="15"/>
      <c r="E107" s="73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9" ht="11.25" customHeight="1" x14ac:dyDescent="0.2">
      <c r="A108" s="73"/>
      <c r="C108" s="15"/>
      <c r="D108" s="15"/>
      <c r="E108" s="73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9" ht="15" customHeight="1" x14ac:dyDescent="0.2">
      <c r="A109" s="73"/>
      <c r="C109" s="15"/>
      <c r="D109" s="15"/>
      <c r="E109" s="73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9" ht="15" customHeight="1" x14ac:dyDescent="0.2">
      <c r="A110" s="73"/>
      <c r="C110" s="15"/>
      <c r="D110" s="15"/>
      <c r="E110" s="73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9" ht="15" customHeight="1" x14ac:dyDescent="0.2">
      <c r="A111" s="73"/>
      <c r="C111" s="15"/>
      <c r="D111" s="15"/>
      <c r="E111" s="73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9" ht="15" customHeight="1" x14ac:dyDescent="0.2">
      <c r="A112" s="73"/>
      <c r="C112" s="15"/>
      <c r="D112" s="15"/>
      <c r="E112" s="73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15" customHeight="1" x14ac:dyDescent="0.2">
      <c r="A113" s="73"/>
      <c r="C113" s="15"/>
      <c r="D113" s="15"/>
      <c r="E113" s="73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5" customHeight="1" x14ac:dyDescent="0.2">
      <c r="A114" s="73"/>
      <c r="C114" s="15"/>
      <c r="D114" s="15"/>
      <c r="E114" s="73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ht="11.25" customHeight="1" x14ac:dyDescent="0.2"/>
  </sheetData>
  <sheetProtection algorithmName="SHA-512" hashValue="+allH2QpeOMWmSvdqqC7YKqFqGoeSrVpPSpvgpfIx1xnVYkejrh9DAs6SazZScJH3hXk+2YH6A6m6CI4+Un0oQ==" saltValue="upjMnlGBCxTTNrFrvkxr4w==" spinCount="100000" sheet="1" objects="1" scenarios="1"/>
  <mergeCells count="94">
    <mergeCell ref="C64:C65"/>
    <mergeCell ref="D64:E65"/>
    <mergeCell ref="C94:E94"/>
    <mergeCell ref="C95:E95"/>
    <mergeCell ref="C84:C85"/>
    <mergeCell ref="D84:E85"/>
    <mergeCell ref="C86:C87"/>
    <mergeCell ref="D86:E87"/>
    <mergeCell ref="D78:E79"/>
    <mergeCell ref="C80:C81"/>
    <mergeCell ref="D80:E81"/>
    <mergeCell ref="C82:C83"/>
    <mergeCell ref="D82:E83"/>
    <mergeCell ref="P7:R7"/>
    <mergeCell ref="P8:R8"/>
    <mergeCell ref="C42:C43"/>
    <mergeCell ref="D42:E43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10:C11"/>
    <mergeCell ref="D10:E11"/>
    <mergeCell ref="D3:E3"/>
    <mergeCell ref="D4:E4"/>
    <mergeCell ref="D6:E6"/>
    <mergeCell ref="C7:C9"/>
    <mergeCell ref="D7:E9"/>
    <mergeCell ref="C12:C13"/>
    <mergeCell ref="D12:E13"/>
    <mergeCell ref="C14:C15"/>
    <mergeCell ref="D14:E15"/>
    <mergeCell ref="C16:C17"/>
    <mergeCell ref="D16:E17"/>
    <mergeCell ref="C18:C19"/>
    <mergeCell ref="D18:E19"/>
    <mergeCell ref="C44:C45"/>
    <mergeCell ref="D44:E45"/>
    <mergeCell ref="C46:C47"/>
    <mergeCell ref="D46:E47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D40:E41"/>
    <mergeCell ref="C48:C49"/>
    <mergeCell ref="D48:E49"/>
    <mergeCell ref="C50:C51"/>
    <mergeCell ref="D50:E51"/>
    <mergeCell ref="C52:C53"/>
    <mergeCell ref="D52:E53"/>
    <mergeCell ref="C92:C93"/>
    <mergeCell ref="D92:E93"/>
    <mergeCell ref="C66:C67"/>
    <mergeCell ref="D66:E67"/>
    <mergeCell ref="C68:C69"/>
    <mergeCell ref="D68:E69"/>
    <mergeCell ref="C88:C89"/>
    <mergeCell ref="D88:E89"/>
    <mergeCell ref="C70:C71"/>
    <mergeCell ref="D70:E71"/>
    <mergeCell ref="C72:C73"/>
    <mergeCell ref="D72:E73"/>
    <mergeCell ref="C74:C75"/>
    <mergeCell ref="D74:E75"/>
    <mergeCell ref="C76:C77"/>
    <mergeCell ref="D76:E77"/>
    <mergeCell ref="C2:R2"/>
    <mergeCell ref="C90:C91"/>
    <mergeCell ref="D90:E91"/>
    <mergeCell ref="C78:C79"/>
    <mergeCell ref="C60:C61"/>
    <mergeCell ref="D60:E61"/>
    <mergeCell ref="C62:C63"/>
    <mergeCell ref="D62:E63"/>
    <mergeCell ref="C54:C55"/>
    <mergeCell ref="D54:E55"/>
    <mergeCell ref="C56:C57"/>
    <mergeCell ref="D56:E57"/>
    <mergeCell ref="C58:C59"/>
    <mergeCell ref="D58:E59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</sheetPr>
  <dimension ref="A1:S115"/>
  <sheetViews>
    <sheetView topLeftCell="B1" zoomScaleNormal="100" workbookViewId="0">
      <selection activeCell="L9" sqref="L9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WP15</v>
      </c>
      <c r="E5" s="50" t="s">
        <v>72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9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tarief'!C18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103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104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Lw-Hlgh</v>
      </c>
      <c r="B18" s="100"/>
      <c r="C18" s="139" t="str">
        <f>C16</f>
        <v>Lw-Hlgh</v>
      </c>
      <c r="D18" s="141" t="s">
        <v>105</v>
      </c>
      <c r="E18" s="142"/>
      <c r="F18" s="29" t="s">
        <v>14</v>
      </c>
      <c r="G18" s="283"/>
      <c r="H18" s="283"/>
      <c r="I18" s="283"/>
      <c r="J18" s="283"/>
      <c r="K18" s="283"/>
      <c r="L18" s="283"/>
      <c r="M18" s="283"/>
      <c r="N18" s="283"/>
      <c r="O18" s="254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Lw-Hlgh</v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/>
      </c>
      <c r="B20" s="100"/>
      <c r="C20" s="139"/>
      <c r="D20" s="141"/>
      <c r="E20" s="142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43" si="2">IF(SUMPRODUCT($G$9:$O$9,G20:O20)=0,"",SUMPRODUCT($G$9:$O$9,G20:O20))</f>
        <v/>
      </c>
      <c r="Q20" s="34"/>
      <c r="R20" s="33" t="str">
        <f t="shared" ref="R20:R43" si="3">IF(SUM(P20:Q20)=0,"",SUM(P20:Q20))</f>
        <v/>
      </c>
      <c r="S20" s="11"/>
    </row>
    <row r="21" spans="1:19" ht="11.25" customHeight="1" x14ac:dyDescent="0.2">
      <c r="A21" s="99" t="str">
        <f>IF(C20="","",C20)</f>
        <v/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3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4" t="str">
        <f>'Dwarsdoorsnee locatie vs tarief'!$C$20</f>
        <v>Lw-Stv</v>
      </c>
      <c r="D22" s="145" t="str">
        <f>VLOOKUP(C22,'Dwarsdoorsnee locatie vs tarief'!$C$18:$D$57,2,0)</f>
        <v>Baanvak Leeuwarden - Stavoren</v>
      </c>
      <c r="E22" s="146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2"/>
        <v/>
      </c>
      <c r="Q22" s="34"/>
      <c r="R22" s="33" t="str">
        <f t="shared" si="3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35"/>
      <c r="D23" s="147"/>
      <c r="E23" s="148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3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D14</f>
        <v>NoBo-log (AR) met bevindingen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3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3"/>
        <v/>
      </c>
      <c r="S25" s="11"/>
    </row>
    <row r="26" spans="1:19" ht="11.25" customHeight="1" x14ac:dyDescent="0.2">
      <c r="A26" s="98" t="str">
        <f>IF(C26="","",C26)</f>
        <v>Lw-Stv</v>
      </c>
      <c r="B26" s="100"/>
      <c r="C26" s="139" t="str">
        <f>C24</f>
        <v>Lw-Stv</v>
      </c>
      <c r="D26" s="141" t="str">
        <f>D16</f>
        <v>Intermediate Statements of Verification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3"/>
        <v/>
      </c>
      <c r="S26" s="11"/>
    </row>
    <row r="27" spans="1:19" ht="11.25" customHeight="1" x14ac:dyDescent="0.2">
      <c r="A27" s="99" t="str">
        <f>IF(C26="","",C26)</f>
        <v>Lw-Stv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3"/>
        <v/>
      </c>
      <c r="S27" s="11"/>
    </row>
    <row r="28" spans="1:19" ht="11.25" customHeight="1" x14ac:dyDescent="0.2">
      <c r="A28" s="98" t="str">
        <f>IF(C28="","",C28)</f>
        <v>Lw-Stv</v>
      </c>
      <c r="B28" s="100"/>
      <c r="C28" s="139" t="str">
        <f>C26</f>
        <v>Lw-Stv</v>
      </c>
      <c r="D28" s="141" t="str">
        <f>D18</f>
        <v>Technical File(s)</v>
      </c>
      <c r="E28" s="142"/>
      <c r="F28" s="29" t="s">
        <v>14</v>
      </c>
      <c r="G28" s="283"/>
      <c r="H28" s="283"/>
      <c r="I28" s="283"/>
      <c r="J28" s="283"/>
      <c r="K28" s="283"/>
      <c r="L28" s="283"/>
      <c r="M28" s="283"/>
      <c r="N28" s="283"/>
      <c r="O28" s="254"/>
      <c r="P28" s="33" t="str">
        <f>IF(SUMPRODUCT($G$9:$O$9,G28:O28)=0,"",SUMPRODUCT($G$9:$O$9,G28:O28))</f>
        <v/>
      </c>
      <c r="Q28" s="34"/>
      <c r="R28" s="33" t="str">
        <f t="shared" si="3"/>
        <v/>
      </c>
      <c r="S28" s="11"/>
    </row>
    <row r="29" spans="1:19" ht="11.25" customHeight="1" x14ac:dyDescent="0.2">
      <c r="A29" s="99" t="str">
        <f>IF(C28="","",C28)</f>
        <v>Lw-Stv</v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>IF(SUMPRODUCT($G$9:$O$9,G29:O29)=0,"",SUMPRODUCT($G$9:$O$9,G29:O29))</f>
        <v/>
      </c>
      <c r="Q29" s="37"/>
      <c r="R29" s="33" t="str">
        <f t="shared" si="3"/>
        <v/>
      </c>
      <c r="S29" s="11"/>
    </row>
    <row r="30" spans="1:19" ht="11.25" customHeight="1" x14ac:dyDescent="0.2">
      <c r="A30" s="98" t="str">
        <f>IF(C30="","",C30)</f>
        <v/>
      </c>
      <c r="B30" s="100"/>
      <c r="C30" s="139"/>
      <c r="D30" s="141"/>
      <c r="E30" s="142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>IF(SUMPRODUCT($G$9:$O$9,G30:O30)=0,"",SUMPRODUCT($G$9:$O$9,G30:O30))</f>
        <v/>
      </c>
      <c r="Q30" s="34"/>
      <c r="R30" s="33" t="str">
        <f t="shared" si="3"/>
        <v/>
      </c>
      <c r="S30" s="11"/>
    </row>
    <row r="31" spans="1:19" ht="11.25" customHeight="1" x14ac:dyDescent="0.2">
      <c r="A31" s="99" t="str">
        <f>IF(C30="","",C30)</f>
        <v/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>IF(SUMPRODUCT($G$9:$O$9,G31:O31)=0,"",SUMPRODUCT($G$9:$O$9,G31:O31))</f>
        <v/>
      </c>
      <c r="Q31" s="37"/>
      <c r="R31" s="33" t="str">
        <f t="shared" si="3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4" t="str">
        <f>'Dwarsdoorsnee locatie vs tarief'!$C$22</f>
        <v>Lw-Gn</v>
      </c>
      <c r="D32" s="145" t="str">
        <f>VLOOKUP(C32,'Dwarsdoorsnee locatie vs tarief'!$C$18:$D$57,2,0)</f>
        <v>Baanvak Leeuwarden - Groningen</v>
      </c>
      <c r="E32" s="146"/>
      <c r="F32" s="29" t="s">
        <v>14</v>
      </c>
      <c r="G32" s="30"/>
      <c r="H32" s="30"/>
      <c r="I32" s="30"/>
      <c r="J32" s="30"/>
      <c r="K32" s="30"/>
      <c r="L32" s="30"/>
      <c r="M32" s="30"/>
      <c r="N32" s="30"/>
      <c r="O32" s="30"/>
      <c r="P32" s="33" t="str">
        <f t="shared" ref="P32:P39" si="4">IF(SUMPRODUCT($G$9:$O$9,G32:O32)=0,"",SUMPRODUCT($G$9:$O$9,G32:O32))</f>
        <v/>
      </c>
      <c r="Q32" s="34"/>
      <c r="R32" s="33" t="str">
        <f t="shared" ref="R32:R39" si="5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35"/>
      <c r="D33" s="147"/>
      <c r="E33" s="148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4"/>
        <v/>
      </c>
      <c r="Q33" s="37"/>
      <c r="R33" s="33" t="str">
        <f t="shared" si="5"/>
        <v/>
      </c>
      <c r="S33" s="11"/>
    </row>
    <row r="34" spans="1:19" ht="11.25" customHeight="1" x14ac:dyDescent="0.2">
      <c r="A34" s="98" t="str">
        <f>IF(C34="","",C34)</f>
        <v>Lw-Gn</v>
      </c>
      <c r="B34" s="100"/>
      <c r="C34" s="139" t="str">
        <f>C32</f>
        <v>Lw-Gn</v>
      </c>
      <c r="D34" s="141" t="str">
        <f>D24</f>
        <v>NoBo-log (AR) met bevindingen</v>
      </c>
      <c r="E34" s="142"/>
      <c r="F34" s="29" t="s">
        <v>14</v>
      </c>
      <c r="G34" s="283"/>
      <c r="H34" s="283"/>
      <c r="I34" s="283"/>
      <c r="J34" s="283"/>
      <c r="K34" s="283"/>
      <c r="L34" s="283"/>
      <c r="M34" s="283"/>
      <c r="N34" s="283"/>
      <c r="O34" s="254"/>
      <c r="P34" s="33" t="str">
        <f t="shared" si="4"/>
        <v/>
      </c>
      <c r="Q34" s="34"/>
      <c r="R34" s="33" t="str">
        <f t="shared" si="5"/>
        <v/>
      </c>
      <c r="S34" s="11"/>
    </row>
    <row r="35" spans="1:19" ht="11.25" customHeight="1" x14ac:dyDescent="0.2">
      <c r="A35" s="99" t="str">
        <f>IF(C34="","",C34)</f>
        <v>Lw-Gn</v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4"/>
        <v/>
      </c>
      <c r="Q35" s="37"/>
      <c r="R35" s="33" t="str">
        <f t="shared" si="5"/>
        <v/>
      </c>
      <c r="S35" s="11"/>
    </row>
    <row r="36" spans="1:19" ht="11.25" customHeight="1" x14ac:dyDescent="0.2">
      <c r="A36" s="98" t="str">
        <f>IF(C36="","",C36)</f>
        <v>Lw-Gn</v>
      </c>
      <c r="B36" s="100"/>
      <c r="C36" s="139" t="str">
        <f>C34</f>
        <v>Lw-Gn</v>
      </c>
      <c r="D36" s="141" t="str">
        <f>D26</f>
        <v>Intermediate Statements of Verification</v>
      </c>
      <c r="E36" s="142"/>
      <c r="F36" s="29" t="s">
        <v>14</v>
      </c>
      <c r="G36" s="283"/>
      <c r="H36" s="283"/>
      <c r="I36" s="283"/>
      <c r="J36" s="283"/>
      <c r="K36" s="283"/>
      <c r="L36" s="283"/>
      <c r="M36" s="283"/>
      <c r="N36" s="283"/>
      <c r="O36" s="254"/>
      <c r="P36" s="33" t="str">
        <f t="shared" si="4"/>
        <v/>
      </c>
      <c r="Q36" s="34"/>
      <c r="R36" s="33" t="str">
        <f t="shared" si="5"/>
        <v/>
      </c>
      <c r="S36" s="11"/>
    </row>
    <row r="37" spans="1:19" ht="11.25" customHeight="1" x14ac:dyDescent="0.2">
      <c r="A37" s="99" t="str">
        <f>IF(C36="","",C36)</f>
        <v>Lw-Gn</v>
      </c>
      <c r="B37" s="100"/>
      <c r="C37" s="140"/>
      <c r="D37" s="143"/>
      <c r="E37" s="144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4"/>
        <v/>
      </c>
      <c r="Q37" s="37"/>
      <c r="R37" s="33" t="str">
        <f t="shared" si="5"/>
        <v/>
      </c>
      <c r="S37" s="11"/>
    </row>
    <row r="38" spans="1:19" ht="11.25" customHeight="1" x14ac:dyDescent="0.2">
      <c r="A38" s="98" t="str">
        <f>IF(C38="","",C38)</f>
        <v>Lw-Gn</v>
      </c>
      <c r="B38" s="100"/>
      <c r="C38" s="139" t="str">
        <f>C36</f>
        <v>Lw-Gn</v>
      </c>
      <c r="D38" s="141" t="str">
        <f>D28</f>
        <v>Technical File(s)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4"/>
        <v/>
      </c>
      <c r="Q38" s="34"/>
      <c r="R38" s="33" t="str">
        <f t="shared" si="5"/>
        <v/>
      </c>
      <c r="S38" s="11"/>
    </row>
    <row r="39" spans="1:19" ht="11.25" customHeight="1" x14ac:dyDescent="0.2">
      <c r="A39" s="99" t="str">
        <f>IF(C38="","",C38)</f>
        <v>Lw-Gn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4"/>
        <v/>
      </c>
      <c r="Q39" s="37"/>
      <c r="R39" s="33" t="str">
        <f t="shared" si="5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2"/>
        <v/>
      </c>
      <c r="Q40" s="34"/>
      <c r="R40" s="33" t="str">
        <f t="shared" si="3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2"/>
        <v/>
      </c>
      <c r="Q41" s="37"/>
      <c r="R41" s="33" t="str">
        <f t="shared" si="3"/>
        <v/>
      </c>
      <c r="S41" s="11"/>
    </row>
    <row r="42" spans="1:19" ht="11.25" customHeight="1" x14ac:dyDescent="0.2">
      <c r="A42" s="98" t="str">
        <f>IF(C42="","",C42)</f>
        <v>Gn-Rd</v>
      </c>
      <c r="B42" s="100"/>
      <c r="C42" s="134" t="str">
        <f>'Dwarsdoorsnee locatie vs tarief'!$C$24</f>
        <v>Gn-Rd</v>
      </c>
      <c r="D42" s="145" t="str">
        <f>VLOOKUP(C42,'Dwarsdoorsnee locatie vs tarief'!$C$18:$D$57,2,0)</f>
        <v>Baanvak Groningen - Roodeschool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2"/>
        <v/>
      </c>
      <c r="Q42" s="34"/>
      <c r="R42" s="33" t="str">
        <f t="shared" si="3"/>
        <v/>
      </c>
      <c r="S42" s="11"/>
    </row>
    <row r="43" spans="1:19" ht="11.25" customHeight="1" x14ac:dyDescent="0.2">
      <c r="A43" s="99" t="str">
        <f>IF(C42="","",C42)</f>
        <v>Gn-Rd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2"/>
        <v/>
      </c>
      <c r="Q43" s="37"/>
      <c r="R43" s="33" t="str">
        <f t="shared" si="3"/>
        <v/>
      </c>
      <c r="S43" s="11"/>
    </row>
    <row r="44" spans="1:19" ht="11.25" customHeight="1" x14ac:dyDescent="0.2">
      <c r="A44" s="98" t="str">
        <f>IF(C44="","",C44)</f>
        <v>Gn-Rd</v>
      </c>
      <c r="B44" s="100"/>
      <c r="C44" s="139" t="str">
        <f>C42</f>
        <v>Gn-Rd</v>
      </c>
      <c r="D44" s="141" t="str">
        <f>D34</f>
        <v>NoBo-log (AR) met bevindingen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ref="P44:P75" si="6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Gn-Rd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6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Gn-Rd</v>
      </c>
      <c r="B46" s="100"/>
      <c r="C46" s="139" t="str">
        <f>C44</f>
        <v>Gn-Rd</v>
      </c>
      <c r="D46" s="141" t="str">
        <f>D36</f>
        <v>Intermediate Statements of Verification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6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Gn-Rd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6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Gn-Rd</v>
      </c>
      <c r="B48" s="100"/>
      <c r="C48" s="139" t="str">
        <f>C46</f>
        <v>Gn-Rd</v>
      </c>
      <c r="D48" s="141" t="str">
        <f>D38</f>
        <v>Technical File(s)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6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Gn-Rd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6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6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6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Gn-Dz</v>
      </c>
      <c r="B52" s="100"/>
      <c r="C52" s="134" t="str">
        <f>'Dwarsdoorsnee locatie vs tarief'!$C$26</f>
        <v>Gn-Dz</v>
      </c>
      <c r="D52" s="145" t="str">
        <f>VLOOKUP(C52,'Dwarsdoorsnee locatie vs tarief'!$C$18:$D$57,2,0)</f>
        <v>Baanvak Groningen - Delfzijl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6"/>
        <v/>
      </c>
      <c r="Q52" s="34"/>
      <c r="R52" s="33" t="str">
        <f t="shared" ref="R52:R69" si="7">IF(SUM(P52:Q52)=0,"",SUM(P52:Q52))</f>
        <v/>
      </c>
      <c r="S52" s="11"/>
    </row>
    <row r="53" spans="1:19" ht="11.25" customHeight="1" x14ac:dyDescent="0.2">
      <c r="A53" s="99" t="str">
        <f>IF(C52="","",C52)</f>
        <v>Gn-Dz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6"/>
        <v/>
      </c>
      <c r="Q53" s="37"/>
      <c r="R53" s="33" t="str">
        <f t="shared" si="7"/>
        <v/>
      </c>
      <c r="S53" s="11"/>
    </row>
    <row r="54" spans="1:19" ht="11.25" customHeight="1" x14ac:dyDescent="0.2">
      <c r="A54" s="98" t="str">
        <f>IF(C54="","",C54)</f>
        <v>Gn-Dz</v>
      </c>
      <c r="B54" s="100"/>
      <c r="C54" s="139" t="str">
        <f>C52</f>
        <v>Gn-Dz</v>
      </c>
      <c r="D54" s="141" t="str">
        <f>D44</f>
        <v>NoBo-log (AR) met bevindingen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6"/>
        <v/>
      </c>
      <c r="Q54" s="34"/>
      <c r="R54" s="33" t="str">
        <f t="shared" si="7"/>
        <v/>
      </c>
      <c r="S54" s="11"/>
    </row>
    <row r="55" spans="1:19" ht="11.25" customHeight="1" x14ac:dyDescent="0.2">
      <c r="A55" s="99" t="str">
        <f>IF(C54="","",C54)</f>
        <v>Gn-Dz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6"/>
        <v/>
      </c>
      <c r="Q55" s="37"/>
      <c r="R55" s="33" t="str">
        <f t="shared" si="7"/>
        <v/>
      </c>
      <c r="S55" s="11"/>
    </row>
    <row r="56" spans="1:19" ht="11.25" customHeight="1" x14ac:dyDescent="0.2">
      <c r="A56" s="98" t="str">
        <f>IF(C56="","",C56)</f>
        <v>Gn-Dz</v>
      </c>
      <c r="B56" s="100"/>
      <c r="C56" s="139" t="str">
        <f>C54</f>
        <v>Gn-Dz</v>
      </c>
      <c r="D56" s="141" t="str">
        <f>D46</f>
        <v>Intermediate Statements of Verification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6"/>
        <v/>
      </c>
      <c r="Q56" s="34"/>
      <c r="R56" s="33" t="str">
        <f t="shared" si="7"/>
        <v/>
      </c>
      <c r="S56" s="11"/>
    </row>
    <row r="57" spans="1:19" ht="11.25" customHeight="1" x14ac:dyDescent="0.2">
      <c r="A57" s="99" t="str">
        <f>IF(C56="","",C56)</f>
        <v>Gn-Dz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6"/>
        <v/>
      </c>
      <c r="Q57" s="37"/>
      <c r="R57" s="33" t="str">
        <f t="shared" si="7"/>
        <v/>
      </c>
      <c r="S57" s="11"/>
    </row>
    <row r="58" spans="1:19" ht="11.25" customHeight="1" x14ac:dyDescent="0.2">
      <c r="A58" s="98" t="str">
        <f>IF(C58="","",C58)</f>
        <v>Gn-Dz</v>
      </c>
      <c r="B58" s="100"/>
      <c r="C58" s="139" t="str">
        <f>C56</f>
        <v>Gn-Dz</v>
      </c>
      <c r="D58" s="141" t="str">
        <f>D48</f>
        <v>Technical File(s)</v>
      </c>
      <c r="E58" s="142"/>
      <c r="F58" s="29" t="s">
        <v>14</v>
      </c>
      <c r="G58" s="283"/>
      <c r="H58" s="283"/>
      <c r="I58" s="283"/>
      <c r="J58" s="283"/>
      <c r="K58" s="283"/>
      <c r="L58" s="283"/>
      <c r="M58" s="283"/>
      <c r="N58" s="283"/>
      <c r="O58" s="254"/>
      <c r="P58" s="33" t="str">
        <f t="shared" si="6"/>
        <v/>
      </c>
      <c r="Q58" s="34"/>
      <c r="R58" s="33" t="str">
        <f t="shared" si="7"/>
        <v/>
      </c>
      <c r="S58" s="11"/>
    </row>
    <row r="59" spans="1:19" ht="11.25" customHeight="1" x14ac:dyDescent="0.2">
      <c r="A59" s="99" t="str">
        <f>IF(C58="","",C58)</f>
        <v>Gn-Dz</v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6"/>
        <v/>
      </c>
      <c r="Q59" s="37"/>
      <c r="R59" s="33" t="str">
        <f t="shared" si="7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6"/>
        <v/>
      </c>
      <c r="Q60" s="34"/>
      <c r="R60" s="33" t="str">
        <f t="shared" si="7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6"/>
        <v/>
      </c>
      <c r="Q61" s="37"/>
      <c r="R61" s="33" t="str">
        <f t="shared" si="7"/>
        <v/>
      </c>
      <c r="S61" s="11"/>
    </row>
    <row r="62" spans="1:19" ht="11.25" customHeight="1" x14ac:dyDescent="0.2">
      <c r="A62" s="98" t="str">
        <f>IF(C62="","",C62)</f>
        <v>GN-Nsch Vdm</v>
      </c>
      <c r="B62" s="100"/>
      <c r="C62" s="134" t="str">
        <f>'Dwarsdoorsnee locatie vs tarief'!$C$28</f>
        <v>GN-Nsch Vdm</v>
      </c>
      <c r="D62" s="145" t="str">
        <f>VLOOKUP(C62,'Dwarsdoorsnee locatie vs tarief'!$C$18:$D$57,2,0)</f>
        <v>Baanvak Groningen - Nieuweschans Veendam</v>
      </c>
      <c r="E62" s="146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6"/>
        <v/>
      </c>
      <c r="Q62" s="34"/>
      <c r="R62" s="33" t="str">
        <f t="shared" si="7"/>
        <v/>
      </c>
      <c r="S62" s="11"/>
    </row>
    <row r="63" spans="1:19" ht="11.25" customHeight="1" x14ac:dyDescent="0.2">
      <c r="A63" s="99" t="str">
        <f>IF(C62="","",C62)</f>
        <v>GN-Nsch Vdm</v>
      </c>
      <c r="B63" s="100"/>
      <c r="C63" s="135"/>
      <c r="D63" s="147"/>
      <c r="E63" s="148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6"/>
        <v/>
      </c>
      <c r="Q63" s="37"/>
      <c r="R63" s="33" t="str">
        <f t="shared" si="7"/>
        <v/>
      </c>
      <c r="S63" s="11"/>
    </row>
    <row r="64" spans="1:19" ht="11.25" customHeight="1" x14ac:dyDescent="0.2">
      <c r="A64" s="98" t="str">
        <f>IF(C64="","",C64)</f>
        <v>GN-Nsch Vdm</v>
      </c>
      <c r="B64" s="100"/>
      <c r="C64" s="139" t="str">
        <f>C62</f>
        <v>GN-Nsch Vdm</v>
      </c>
      <c r="D64" s="141" t="str">
        <f>D54</f>
        <v>NoBo-log (AR) met bevindingen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6"/>
        <v/>
      </c>
      <c r="Q64" s="34"/>
      <c r="R64" s="33" t="str">
        <f t="shared" si="7"/>
        <v/>
      </c>
      <c r="S64" s="11"/>
    </row>
    <row r="65" spans="1:19" ht="11.25" customHeight="1" x14ac:dyDescent="0.2">
      <c r="A65" s="99" t="str">
        <f>IF(C64="","",C64)</f>
        <v>GN-Nsch Vdm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6"/>
        <v/>
      </c>
      <c r="Q65" s="37"/>
      <c r="R65" s="33" t="str">
        <f t="shared" si="7"/>
        <v/>
      </c>
      <c r="S65" s="11"/>
    </row>
    <row r="66" spans="1:19" ht="11.25" customHeight="1" x14ac:dyDescent="0.2">
      <c r="A66" s="98" t="str">
        <f>IF(C66="","",C66)</f>
        <v>GN-Nsch Vdm</v>
      </c>
      <c r="B66" s="100"/>
      <c r="C66" s="139" t="str">
        <f>C64</f>
        <v>GN-Nsch Vdm</v>
      </c>
      <c r="D66" s="141" t="str">
        <f>D56</f>
        <v>Intermediate Statements of Verification</v>
      </c>
      <c r="E66" s="142"/>
      <c r="F66" s="29" t="s">
        <v>14</v>
      </c>
      <c r="G66" s="283"/>
      <c r="H66" s="283"/>
      <c r="I66" s="283"/>
      <c r="J66" s="283"/>
      <c r="K66" s="283"/>
      <c r="L66" s="283"/>
      <c r="M66" s="283"/>
      <c r="N66" s="283"/>
      <c r="O66" s="254"/>
      <c r="P66" s="33" t="str">
        <f t="shared" si="6"/>
        <v/>
      </c>
      <c r="Q66" s="34"/>
      <c r="R66" s="33" t="str">
        <f t="shared" si="7"/>
        <v/>
      </c>
      <c r="S66" s="11"/>
    </row>
    <row r="67" spans="1:19" ht="11.25" customHeight="1" x14ac:dyDescent="0.2">
      <c r="A67" s="99" t="str">
        <f>IF(C66="","",C66)</f>
        <v>GN-Nsch Vdm</v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6"/>
        <v/>
      </c>
      <c r="Q67" s="37"/>
      <c r="R67" s="33" t="str">
        <f t="shared" si="7"/>
        <v/>
      </c>
      <c r="S67" s="11"/>
    </row>
    <row r="68" spans="1:19" ht="11.25" customHeight="1" x14ac:dyDescent="0.2">
      <c r="A68" s="98" t="str">
        <f>IF(C68="","",C68)</f>
        <v>GN-Nsch Vdm</v>
      </c>
      <c r="B68" s="100"/>
      <c r="C68" s="139" t="str">
        <f>C66</f>
        <v>GN-Nsch Vdm</v>
      </c>
      <c r="D68" s="141" t="str">
        <f>D58</f>
        <v>Technical File(s)</v>
      </c>
      <c r="E68" s="142"/>
      <c r="F68" s="29" t="s">
        <v>14</v>
      </c>
      <c r="G68" s="283"/>
      <c r="H68" s="283"/>
      <c r="I68" s="283"/>
      <c r="J68" s="283"/>
      <c r="K68" s="283"/>
      <c r="L68" s="283"/>
      <c r="M68" s="283"/>
      <c r="N68" s="283"/>
      <c r="O68" s="254"/>
      <c r="P68" s="33" t="str">
        <f t="shared" si="6"/>
        <v/>
      </c>
      <c r="Q68" s="34"/>
      <c r="R68" s="33" t="str">
        <f t="shared" si="7"/>
        <v/>
      </c>
      <c r="S68" s="11"/>
    </row>
    <row r="69" spans="1:19" ht="11.25" customHeight="1" x14ac:dyDescent="0.2">
      <c r="A69" s="99" t="str">
        <f>IF(C68="","",C68)</f>
        <v>GN-Nsch Vdm</v>
      </c>
      <c r="B69" s="100"/>
      <c r="C69" s="140"/>
      <c r="D69" s="143"/>
      <c r="E69" s="144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6"/>
        <v/>
      </c>
      <c r="Q69" s="37"/>
      <c r="R69" s="33" t="str">
        <f t="shared" si="7"/>
        <v/>
      </c>
      <c r="S69" s="11"/>
    </row>
    <row r="70" spans="1:19" ht="11.25" customHeight="1" x14ac:dyDescent="0.2">
      <c r="A70" s="98" t="str">
        <f>IF(C70="","",C70)</f>
        <v/>
      </c>
      <c r="B70" s="100"/>
      <c r="C70" s="139"/>
      <c r="D70" s="141"/>
      <c r="E70" s="142"/>
      <c r="F70" s="29" t="s">
        <v>14</v>
      </c>
      <c r="G70" s="30"/>
      <c r="H70" s="30"/>
      <c r="I70" s="30"/>
      <c r="J70" s="30"/>
      <c r="K70" s="30"/>
      <c r="L70" s="30"/>
      <c r="M70" s="30"/>
      <c r="N70" s="30"/>
      <c r="O70" s="30"/>
      <c r="P70" s="33" t="str">
        <f t="shared" si="6"/>
        <v/>
      </c>
      <c r="Q70" s="34"/>
      <c r="R70" s="33" t="str">
        <f t="shared" si="1"/>
        <v/>
      </c>
      <c r="S70" s="11"/>
    </row>
    <row r="71" spans="1:19" ht="11.25" customHeight="1" x14ac:dyDescent="0.2">
      <c r="A71" s="99" t="str">
        <f>IF(C70="","",C70)</f>
        <v/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6"/>
        <v/>
      </c>
      <c r="Q71" s="37"/>
      <c r="R71" s="33" t="str">
        <f t="shared" si="1"/>
        <v/>
      </c>
      <c r="S71" s="11"/>
    </row>
    <row r="72" spans="1:19" ht="11.25" customHeight="1" x14ac:dyDescent="0.2">
      <c r="A72" s="98" t="str">
        <f>IF(C72="","",C72)</f>
        <v>Lw</v>
      </c>
      <c r="B72" s="100"/>
      <c r="C72" s="134" t="str">
        <f>'Dwarsdoorsnee locatie vs tarief'!$C$30</f>
        <v>Lw</v>
      </c>
      <c r="D72" s="145" t="str">
        <f>VLOOKUP(C72,'Dwarsdoorsnee locatie vs tarief'!$C$18:$D$57,2,0)</f>
        <v>Emplacement Leeuwarden</v>
      </c>
      <c r="E72" s="146"/>
      <c r="F72" s="29" t="s">
        <v>14</v>
      </c>
      <c r="G72" s="30"/>
      <c r="H72" s="30"/>
      <c r="I72" s="30"/>
      <c r="J72" s="30"/>
      <c r="K72" s="30"/>
      <c r="L72" s="30"/>
      <c r="M72" s="30"/>
      <c r="N72" s="30"/>
      <c r="O72" s="30"/>
      <c r="P72" s="33" t="str">
        <f t="shared" si="6"/>
        <v/>
      </c>
      <c r="Q72" s="34"/>
      <c r="R72" s="33" t="str">
        <f t="shared" si="1"/>
        <v/>
      </c>
      <c r="S72" s="11"/>
    </row>
    <row r="73" spans="1:19" ht="11.25" customHeight="1" x14ac:dyDescent="0.2">
      <c r="A73" s="99" t="str">
        <f>IF(C72="","",C72)</f>
        <v>Lw</v>
      </c>
      <c r="B73" s="100"/>
      <c r="C73" s="135"/>
      <c r="D73" s="147"/>
      <c r="E73" s="148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6"/>
        <v/>
      </c>
      <c r="Q73" s="37"/>
      <c r="R73" s="33" t="str">
        <f t="shared" si="1"/>
        <v/>
      </c>
      <c r="S73" s="11"/>
    </row>
    <row r="74" spans="1:19" ht="11.25" customHeight="1" x14ac:dyDescent="0.2">
      <c r="A74" s="98" t="str">
        <f>IF(C74="","",C74)</f>
        <v>Lw</v>
      </c>
      <c r="B74" s="100"/>
      <c r="C74" s="139" t="str">
        <f>C72</f>
        <v>Lw</v>
      </c>
      <c r="D74" s="141" t="str">
        <f>D64</f>
        <v>NoBo-log (AR) met bevindingen</v>
      </c>
      <c r="E74" s="142"/>
      <c r="F74" s="29" t="s">
        <v>14</v>
      </c>
      <c r="G74" s="283"/>
      <c r="H74" s="283"/>
      <c r="I74" s="283"/>
      <c r="J74" s="283"/>
      <c r="K74" s="283"/>
      <c r="L74" s="283"/>
      <c r="M74" s="283"/>
      <c r="N74" s="283"/>
      <c r="O74" s="254"/>
      <c r="P74" s="33" t="str">
        <f t="shared" si="6"/>
        <v/>
      </c>
      <c r="Q74" s="34"/>
      <c r="R74" s="33" t="str">
        <f t="shared" si="1"/>
        <v/>
      </c>
      <c r="S74" s="11"/>
    </row>
    <row r="75" spans="1:19" ht="11.25" customHeight="1" x14ac:dyDescent="0.2">
      <c r="A75" s="99" t="str">
        <f>IF(C74="","",C74)</f>
        <v>Lw</v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6"/>
        <v/>
      </c>
      <c r="Q75" s="37"/>
      <c r="R75" s="33" t="str">
        <f t="shared" si="1"/>
        <v/>
      </c>
      <c r="S75" s="11"/>
    </row>
    <row r="76" spans="1:19" ht="11.25" customHeight="1" x14ac:dyDescent="0.2">
      <c r="A76" s="98" t="str">
        <f>IF(C76="","",C76)</f>
        <v>Lw</v>
      </c>
      <c r="B76" s="100"/>
      <c r="C76" s="139" t="str">
        <f>C74</f>
        <v>Lw</v>
      </c>
      <c r="D76" s="141" t="str">
        <f>D66</f>
        <v>Intermediate Statements of Verification</v>
      </c>
      <c r="E76" s="142"/>
      <c r="F76" s="29" t="s">
        <v>14</v>
      </c>
      <c r="G76" s="283"/>
      <c r="H76" s="283"/>
      <c r="I76" s="283"/>
      <c r="J76" s="283"/>
      <c r="K76" s="283"/>
      <c r="L76" s="283"/>
      <c r="M76" s="283"/>
      <c r="N76" s="283"/>
      <c r="O76" s="254"/>
      <c r="P76" s="33" t="str">
        <f t="shared" ref="P76:P93" si="8">IF(SUMPRODUCT($G$9:$O$9,G76:O76)=0,"",SUMPRODUCT($G$9:$O$9,G76:O76))</f>
        <v/>
      </c>
      <c r="Q76" s="34"/>
      <c r="R76" s="33" t="str">
        <f t="shared" si="1"/>
        <v/>
      </c>
      <c r="S76" s="11"/>
    </row>
    <row r="77" spans="1:19" ht="11.25" customHeight="1" x14ac:dyDescent="0.2">
      <c r="A77" s="99" t="str">
        <f>IF(C76="","",C76)</f>
        <v>Lw</v>
      </c>
      <c r="B77" s="100"/>
      <c r="C77" s="140"/>
      <c r="D77" s="143"/>
      <c r="E77" s="144"/>
      <c r="F77" s="36" t="s">
        <v>15</v>
      </c>
      <c r="G77" s="31"/>
      <c r="H77" s="31"/>
      <c r="I77" s="31"/>
      <c r="J77" s="31"/>
      <c r="K77" s="31"/>
      <c r="L77" s="31"/>
      <c r="M77" s="31"/>
      <c r="N77" s="31"/>
      <c r="O77" s="31"/>
      <c r="P77" s="33" t="str">
        <f t="shared" si="8"/>
        <v/>
      </c>
      <c r="Q77" s="37"/>
      <c r="R77" s="33" t="str">
        <f t="shared" si="1"/>
        <v/>
      </c>
      <c r="S77" s="11"/>
    </row>
    <row r="78" spans="1:19" ht="11.25" customHeight="1" x14ac:dyDescent="0.2">
      <c r="A78" s="98" t="str">
        <f>IF(C78="","",C78)</f>
        <v>Lw</v>
      </c>
      <c r="B78" s="100"/>
      <c r="C78" s="139" t="str">
        <f>C76</f>
        <v>Lw</v>
      </c>
      <c r="D78" s="141" t="str">
        <f>D68</f>
        <v>Technical File(s)</v>
      </c>
      <c r="E78" s="142"/>
      <c r="F78" s="29" t="s">
        <v>14</v>
      </c>
      <c r="G78" s="283"/>
      <c r="H78" s="283"/>
      <c r="I78" s="283"/>
      <c r="J78" s="283"/>
      <c r="K78" s="283"/>
      <c r="L78" s="283"/>
      <c r="M78" s="283"/>
      <c r="N78" s="283"/>
      <c r="O78" s="254"/>
      <c r="P78" s="33" t="str">
        <f t="shared" si="8"/>
        <v/>
      </c>
      <c r="Q78" s="34"/>
      <c r="R78" s="33" t="str">
        <f t="shared" si="1"/>
        <v/>
      </c>
      <c r="S78" s="11"/>
    </row>
    <row r="79" spans="1:19" ht="11.25" customHeight="1" x14ac:dyDescent="0.2">
      <c r="A79" s="99" t="str">
        <f>IF(C78="","",C78)</f>
        <v>Lw</v>
      </c>
      <c r="B79" s="100"/>
      <c r="C79" s="140"/>
      <c r="D79" s="143"/>
      <c r="E79" s="144"/>
      <c r="F79" s="36" t="s">
        <v>15</v>
      </c>
      <c r="G79" s="31"/>
      <c r="H79" s="31"/>
      <c r="I79" s="31"/>
      <c r="J79" s="31"/>
      <c r="K79" s="31"/>
      <c r="L79" s="31"/>
      <c r="M79" s="31"/>
      <c r="N79" s="31"/>
      <c r="O79" s="31"/>
      <c r="P79" s="33" t="str">
        <f t="shared" si="8"/>
        <v/>
      </c>
      <c r="Q79" s="37"/>
      <c r="R79" s="33" t="str">
        <f t="shared" si="1"/>
        <v/>
      </c>
      <c r="S79" s="11"/>
    </row>
    <row r="80" spans="1:19" ht="11.25" customHeight="1" x14ac:dyDescent="0.2">
      <c r="A80" s="98" t="str">
        <f>IF(C80="","",C80)</f>
        <v/>
      </c>
      <c r="B80" s="100"/>
      <c r="C80" s="139"/>
      <c r="D80" s="141"/>
      <c r="E80" s="142"/>
      <c r="F80" s="29" t="s">
        <v>14</v>
      </c>
      <c r="G80" s="30"/>
      <c r="H80" s="30"/>
      <c r="I80" s="30"/>
      <c r="J80" s="30"/>
      <c r="K80" s="30"/>
      <c r="L80" s="30"/>
      <c r="M80" s="30"/>
      <c r="N80" s="30"/>
      <c r="O80" s="30"/>
      <c r="P80" s="33" t="str">
        <f t="shared" si="8"/>
        <v/>
      </c>
      <c r="Q80" s="34"/>
      <c r="R80" s="33" t="str">
        <f t="shared" si="1"/>
        <v/>
      </c>
      <c r="S80" s="11"/>
    </row>
    <row r="81" spans="1:19" ht="11.25" customHeight="1" x14ac:dyDescent="0.2">
      <c r="A81" s="99" t="str">
        <f>IF(C80="","",C80)</f>
        <v/>
      </c>
      <c r="B81" s="100"/>
      <c r="C81" s="140"/>
      <c r="D81" s="143"/>
      <c r="E81" s="144"/>
      <c r="F81" s="36" t="s">
        <v>15</v>
      </c>
      <c r="G81" s="31"/>
      <c r="H81" s="31"/>
      <c r="I81" s="31"/>
      <c r="J81" s="31"/>
      <c r="K81" s="31"/>
      <c r="L81" s="31"/>
      <c r="M81" s="31"/>
      <c r="N81" s="31"/>
      <c r="O81" s="31"/>
      <c r="P81" s="33" t="str">
        <f t="shared" si="8"/>
        <v/>
      </c>
      <c r="Q81" s="37"/>
      <c r="R81" s="33" t="str">
        <f t="shared" si="1"/>
        <v/>
      </c>
      <c r="S81" s="11"/>
    </row>
    <row r="82" spans="1:19" ht="11.25" customHeight="1" x14ac:dyDescent="0.2">
      <c r="A82" s="98" t="str">
        <f>IF(C82="","",C82)</f>
        <v>Gn</v>
      </c>
      <c r="B82" s="100"/>
      <c r="C82" s="134" t="str">
        <f>'Dwarsdoorsnee locatie vs tarief'!$C$32</f>
        <v>Gn</v>
      </c>
      <c r="D82" s="145" t="str">
        <f>VLOOKUP(C82,'Dwarsdoorsnee locatie vs tarief'!$C$18:$D$57,2,0)</f>
        <v>Emplacement Groningen</v>
      </c>
      <c r="E82" s="146"/>
      <c r="F82" s="29" t="s">
        <v>14</v>
      </c>
      <c r="G82" s="30"/>
      <c r="H82" s="30"/>
      <c r="I82" s="30"/>
      <c r="J82" s="30"/>
      <c r="K82" s="30"/>
      <c r="L82" s="30"/>
      <c r="M82" s="30"/>
      <c r="N82" s="30"/>
      <c r="O82" s="30"/>
      <c r="P82" s="33" t="str">
        <f t="shared" si="8"/>
        <v/>
      </c>
      <c r="Q82" s="34"/>
      <c r="R82" s="33" t="str">
        <f t="shared" si="1"/>
        <v/>
      </c>
      <c r="S82" s="11"/>
    </row>
    <row r="83" spans="1:19" ht="11.25" customHeight="1" x14ac:dyDescent="0.2">
      <c r="A83" s="99" t="str">
        <f>IF(C82="","",C82)</f>
        <v>Gn</v>
      </c>
      <c r="B83" s="100"/>
      <c r="C83" s="135"/>
      <c r="D83" s="147"/>
      <c r="E83" s="148"/>
      <c r="F83" s="36" t="s">
        <v>15</v>
      </c>
      <c r="G83" s="31"/>
      <c r="H83" s="31"/>
      <c r="I83" s="31"/>
      <c r="J83" s="31"/>
      <c r="K83" s="31"/>
      <c r="L83" s="31"/>
      <c r="M83" s="31"/>
      <c r="N83" s="31"/>
      <c r="O83" s="31"/>
      <c r="P83" s="33" t="str">
        <f t="shared" si="8"/>
        <v/>
      </c>
      <c r="Q83" s="37"/>
      <c r="R83" s="33" t="str">
        <f t="shared" si="1"/>
        <v/>
      </c>
      <c r="S83" s="11"/>
    </row>
    <row r="84" spans="1:19" ht="11.25" customHeight="1" x14ac:dyDescent="0.2">
      <c r="A84" s="98" t="str">
        <f>IF(C84="","",C84)</f>
        <v>Gn</v>
      </c>
      <c r="B84" s="100"/>
      <c r="C84" s="139" t="str">
        <f>C82</f>
        <v>Gn</v>
      </c>
      <c r="D84" s="141" t="str">
        <f>D74</f>
        <v>NoBo-log (AR) met bevindingen</v>
      </c>
      <c r="E84" s="142"/>
      <c r="F84" s="29" t="s">
        <v>14</v>
      </c>
      <c r="G84" s="283"/>
      <c r="H84" s="283"/>
      <c r="I84" s="283"/>
      <c r="J84" s="283"/>
      <c r="K84" s="283"/>
      <c r="L84" s="283"/>
      <c r="M84" s="283"/>
      <c r="N84" s="283"/>
      <c r="O84" s="254"/>
      <c r="P84" s="33" t="str">
        <f t="shared" si="8"/>
        <v/>
      </c>
      <c r="Q84" s="34"/>
      <c r="R84" s="33" t="str">
        <f t="shared" si="1"/>
        <v/>
      </c>
      <c r="S84" s="11"/>
    </row>
    <row r="85" spans="1:19" ht="11.25" customHeight="1" x14ac:dyDescent="0.2">
      <c r="A85" s="99" t="str">
        <f>IF(C84="","",C84)</f>
        <v>Gn</v>
      </c>
      <c r="B85" s="100"/>
      <c r="C85" s="140"/>
      <c r="D85" s="143"/>
      <c r="E85" s="144"/>
      <c r="F85" s="36" t="s">
        <v>15</v>
      </c>
      <c r="G85" s="31"/>
      <c r="H85" s="31"/>
      <c r="I85" s="31"/>
      <c r="J85" s="31"/>
      <c r="K85" s="31"/>
      <c r="L85" s="31"/>
      <c r="M85" s="31"/>
      <c r="N85" s="31"/>
      <c r="O85" s="31"/>
      <c r="P85" s="33" t="str">
        <f t="shared" si="8"/>
        <v/>
      </c>
      <c r="Q85" s="37"/>
      <c r="R85" s="33" t="str">
        <f t="shared" si="1"/>
        <v/>
      </c>
      <c r="S85" s="11"/>
    </row>
    <row r="86" spans="1:19" ht="11.25" customHeight="1" x14ac:dyDescent="0.2">
      <c r="A86" s="98" t="str">
        <f>IF(C86="","",C86)</f>
        <v>Gn</v>
      </c>
      <c r="B86" s="100"/>
      <c r="C86" s="139" t="str">
        <f>C84</f>
        <v>Gn</v>
      </c>
      <c r="D86" s="141" t="str">
        <f>D76</f>
        <v>Intermediate Statements of Verification</v>
      </c>
      <c r="E86" s="142"/>
      <c r="F86" s="29" t="s">
        <v>14</v>
      </c>
      <c r="G86" s="283"/>
      <c r="H86" s="283"/>
      <c r="I86" s="283"/>
      <c r="J86" s="283"/>
      <c r="K86" s="283"/>
      <c r="L86" s="283"/>
      <c r="M86" s="283"/>
      <c r="N86" s="283"/>
      <c r="O86" s="254"/>
      <c r="P86" s="33" t="str">
        <f t="shared" si="8"/>
        <v/>
      </c>
      <c r="Q86" s="34"/>
      <c r="R86" s="33" t="str">
        <f t="shared" si="1"/>
        <v/>
      </c>
      <c r="S86" s="11"/>
    </row>
    <row r="87" spans="1:19" ht="11.25" customHeight="1" x14ac:dyDescent="0.2">
      <c r="A87" s="99" t="str">
        <f>IF(C86="","",C86)</f>
        <v>Gn</v>
      </c>
      <c r="B87" s="100"/>
      <c r="C87" s="140"/>
      <c r="D87" s="143"/>
      <c r="E87" s="144"/>
      <c r="F87" s="36" t="s">
        <v>15</v>
      </c>
      <c r="G87" s="31"/>
      <c r="H87" s="31"/>
      <c r="I87" s="31"/>
      <c r="J87" s="31"/>
      <c r="K87" s="31"/>
      <c r="L87" s="31"/>
      <c r="M87" s="31"/>
      <c r="N87" s="31"/>
      <c r="O87" s="31"/>
      <c r="P87" s="33" t="str">
        <f t="shared" si="8"/>
        <v/>
      </c>
      <c r="Q87" s="37"/>
      <c r="R87" s="33" t="str">
        <f t="shared" si="1"/>
        <v/>
      </c>
      <c r="S87" s="11"/>
    </row>
    <row r="88" spans="1:19" ht="11.25" customHeight="1" x14ac:dyDescent="0.2">
      <c r="A88" s="98" t="str">
        <f>IF(C88="","",C88)</f>
        <v>Gn</v>
      </c>
      <c r="B88" s="100"/>
      <c r="C88" s="139" t="str">
        <f>C86</f>
        <v>Gn</v>
      </c>
      <c r="D88" s="141" t="str">
        <f>D78</f>
        <v>Technical File(s)</v>
      </c>
      <c r="E88" s="142"/>
      <c r="F88" s="29" t="s">
        <v>14</v>
      </c>
      <c r="G88" s="283"/>
      <c r="H88" s="283"/>
      <c r="I88" s="283"/>
      <c r="J88" s="283"/>
      <c r="K88" s="283"/>
      <c r="L88" s="283"/>
      <c r="M88" s="283"/>
      <c r="N88" s="283"/>
      <c r="O88" s="254"/>
      <c r="P88" s="33" t="str">
        <f t="shared" si="8"/>
        <v/>
      </c>
      <c r="Q88" s="34"/>
      <c r="R88" s="33" t="str">
        <f t="shared" si="1"/>
        <v/>
      </c>
      <c r="S88" s="11"/>
    </row>
    <row r="89" spans="1:19" ht="11.25" customHeight="1" x14ac:dyDescent="0.2">
      <c r="A89" s="99" t="str">
        <f>IF(C88="","",C88)</f>
        <v>Gn</v>
      </c>
      <c r="B89" s="100"/>
      <c r="C89" s="140"/>
      <c r="D89" s="143"/>
      <c r="E89" s="144"/>
      <c r="F89" s="36" t="s">
        <v>15</v>
      </c>
      <c r="G89" s="31"/>
      <c r="H89" s="31"/>
      <c r="I89" s="31"/>
      <c r="J89" s="31"/>
      <c r="K89" s="31"/>
      <c r="L89" s="31"/>
      <c r="M89" s="31"/>
      <c r="N89" s="31"/>
      <c r="O89" s="31"/>
      <c r="P89" s="33" t="str">
        <f t="shared" si="8"/>
        <v/>
      </c>
      <c r="Q89" s="37"/>
      <c r="R89" s="33" t="str">
        <f t="shared" si="1"/>
        <v/>
      </c>
      <c r="S89" s="11"/>
    </row>
    <row r="90" spans="1:19" ht="11.25" customHeight="1" x14ac:dyDescent="0.2">
      <c r="A90" s="98" t="str">
        <f>IF(C90="","",C90)</f>
        <v/>
      </c>
      <c r="B90" s="100"/>
      <c r="C90" s="139"/>
      <c r="D90" s="141"/>
      <c r="E90" s="142"/>
      <c r="F90" s="29" t="s">
        <v>14</v>
      </c>
      <c r="G90" s="30"/>
      <c r="H90" s="30"/>
      <c r="I90" s="30"/>
      <c r="J90" s="30"/>
      <c r="K90" s="30"/>
      <c r="L90" s="30"/>
      <c r="M90" s="30"/>
      <c r="N90" s="30"/>
      <c r="O90" s="30"/>
      <c r="P90" s="33" t="str">
        <f t="shared" si="8"/>
        <v/>
      </c>
      <c r="Q90" s="34"/>
      <c r="R90" s="33" t="str">
        <f t="shared" si="1"/>
        <v/>
      </c>
      <c r="S90" s="11"/>
    </row>
    <row r="91" spans="1:19" ht="11.25" customHeight="1" x14ac:dyDescent="0.2">
      <c r="A91" s="99" t="str">
        <f>IF(C90="","",C90)</f>
        <v/>
      </c>
      <c r="B91" s="100"/>
      <c r="C91" s="140"/>
      <c r="D91" s="143"/>
      <c r="E91" s="144"/>
      <c r="F91" s="36" t="s">
        <v>15</v>
      </c>
      <c r="G91" s="31"/>
      <c r="H91" s="31"/>
      <c r="I91" s="31"/>
      <c r="J91" s="31"/>
      <c r="K91" s="31"/>
      <c r="L91" s="31"/>
      <c r="M91" s="31"/>
      <c r="N91" s="31"/>
      <c r="O91" s="31"/>
      <c r="P91" s="33" t="str">
        <f t="shared" si="8"/>
        <v/>
      </c>
      <c r="Q91" s="37"/>
      <c r="R91" s="33" t="str">
        <f t="shared" si="1"/>
        <v/>
      </c>
      <c r="S91" s="11"/>
    </row>
    <row r="92" spans="1:19" ht="11.25" customHeight="1" x14ac:dyDescent="0.2">
      <c r="A92" s="98" t="str">
        <f>IF(C92="","",C92)</f>
        <v/>
      </c>
      <c r="B92" s="100"/>
      <c r="C92" s="139"/>
      <c r="D92" s="141"/>
      <c r="E92" s="142"/>
      <c r="F92" s="29" t="s">
        <v>14</v>
      </c>
      <c r="G92" s="30"/>
      <c r="H92" s="30"/>
      <c r="I92" s="30"/>
      <c r="J92" s="30"/>
      <c r="K92" s="30"/>
      <c r="L92" s="30"/>
      <c r="M92" s="30"/>
      <c r="N92" s="30"/>
      <c r="O92" s="30"/>
      <c r="P92" s="33" t="str">
        <f t="shared" si="8"/>
        <v/>
      </c>
      <c r="Q92" s="34"/>
      <c r="R92" s="33" t="str">
        <f t="shared" si="1"/>
        <v/>
      </c>
      <c r="S92" s="11"/>
    </row>
    <row r="93" spans="1:19" ht="11.25" customHeight="1" x14ac:dyDescent="0.2">
      <c r="A93" s="99" t="str">
        <f>IF(C92="","",C92)</f>
        <v/>
      </c>
      <c r="B93" s="100"/>
      <c r="C93" s="140"/>
      <c r="D93" s="143"/>
      <c r="E93" s="144"/>
      <c r="F93" s="36" t="s">
        <v>15</v>
      </c>
      <c r="G93" s="31"/>
      <c r="H93" s="31"/>
      <c r="I93" s="31"/>
      <c r="J93" s="31"/>
      <c r="K93" s="31"/>
      <c r="L93" s="31"/>
      <c r="M93" s="31"/>
      <c r="N93" s="31"/>
      <c r="O93" s="31"/>
      <c r="P93" s="33" t="str">
        <f t="shared" si="8"/>
        <v/>
      </c>
      <c r="Q93" s="37"/>
      <c r="R93" s="33" t="str">
        <f t="shared" si="1"/>
        <v/>
      </c>
      <c r="S93" s="11"/>
    </row>
    <row r="94" spans="1:19" ht="11.25" customHeight="1" x14ac:dyDescent="0.2">
      <c r="A94" s="39"/>
      <c r="B94" s="100"/>
      <c r="C94" s="117" t="s">
        <v>16</v>
      </c>
      <c r="D94" s="118"/>
      <c r="E94" s="119"/>
      <c r="F94" s="40"/>
      <c r="G94" s="24" t="str">
        <f t="shared" ref="G94:R94" si="9">IF(SUMIF($F$10:$F$93,"vast",G$10:G$93)=0,"",SUMIF($F$10:$F$93,"vast",G$10:G$93))</f>
        <v/>
      </c>
      <c r="H94" s="24" t="str">
        <f t="shared" si="9"/>
        <v/>
      </c>
      <c r="I94" s="24" t="str">
        <f t="shared" si="9"/>
        <v/>
      </c>
      <c r="J94" s="24" t="str">
        <f t="shared" si="9"/>
        <v/>
      </c>
      <c r="K94" s="24" t="str">
        <f t="shared" si="9"/>
        <v/>
      </c>
      <c r="L94" s="24" t="str">
        <f t="shared" si="9"/>
        <v/>
      </c>
      <c r="M94" s="24" t="str">
        <f t="shared" si="9"/>
        <v/>
      </c>
      <c r="N94" s="24" t="str">
        <f t="shared" si="9"/>
        <v/>
      </c>
      <c r="O94" s="24" t="str">
        <f t="shared" si="9"/>
        <v/>
      </c>
      <c r="P94" s="33" t="str">
        <f t="shared" si="9"/>
        <v/>
      </c>
      <c r="Q94" s="33" t="str">
        <f t="shared" si="9"/>
        <v/>
      </c>
      <c r="R94" s="33" t="str">
        <f t="shared" si="9"/>
        <v/>
      </c>
      <c r="S94" s="11"/>
    </row>
    <row r="95" spans="1:19" ht="11.25" customHeight="1" x14ac:dyDescent="0.2">
      <c r="A95" s="39"/>
      <c r="B95" s="100"/>
      <c r="C95" s="117" t="s">
        <v>17</v>
      </c>
      <c r="D95" s="118"/>
      <c r="E95" s="119"/>
      <c r="F95" s="40"/>
      <c r="G95" s="24" t="str">
        <f t="shared" ref="G95:R95" si="10">IF(SUMIF($F$10:$F$93,"regie",G$10:G$93)=0,"",SUMIF($F$10:$F$93,"regie",G$10:G$93))</f>
        <v/>
      </c>
      <c r="H95" s="24" t="str">
        <f t="shared" si="10"/>
        <v/>
      </c>
      <c r="I95" s="24" t="str">
        <f t="shared" si="10"/>
        <v/>
      </c>
      <c r="J95" s="24" t="str">
        <f t="shared" si="10"/>
        <v/>
      </c>
      <c r="K95" s="24" t="str">
        <f t="shared" si="10"/>
        <v/>
      </c>
      <c r="L95" s="24" t="str">
        <f t="shared" si="10"/>
        <v/>
      </c>
      <c r="M95" s="24" t="str">
        <f t="shared" si="10"/>
        <v/>
      </c>
      <c r="N95" s="24" t="str">
        <f t="shared" si="10"/>
        <v/>
      </c>
      <c r="O95" s="24" t="str">
        <f t="shared" si="10"/>
        <v/>
      </c>
      <c r="P95" s="33" t="str">
        <f t="shared" si="10"/>
        <v/>
      </c>
      <c r="Q95" s="33" t="str">
        <f t="shared" si="10"/>
        <v/>
      </c>
      <c r="R95" s="33" t="str">
        <f t="shared" si="10"/>
        <v/>
      </c>
      <c r="S95" s="11"/>
    </row>
    <row r="96" spans="1:19" ht="11.25" customHeight="1" x14ac:dyDescent="0.2">
      <c r="A96" s="38"/>
      <c r="B96" s="11"/>
      <c r="C96" s="17"/>
      <c r="D96" s="17"/>
      <c r="E96" s="38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1"/>
    </row>
    <row r="97" spans="1:19" ht="11.25" customHeight="1" x14ac:dyDescent="0.2">
      <c r="A97" s="38"/>
      <c r="B97" s="11"/>
      <c r="C97" s="17"/>
      <c r="D97" s="17"/>
      <c r="E97" s="38"/>
      <c r="F97" s="17"/>
      <c r="G97" s="17"/>
      <c r="H97" s="17"/>
      <c r="I97" s="17"/>
      <c r="J97" s="17"/>
      <c r="K97" s="17"/>
      <c r="L97" s="17"/>
      <c r="M97" s="8" t="s">
        <v>18</v>
      </c>
      <c r="N97" s="39"/>
      <c r="O97" s="39"/>
      <c r="P97" s="39"/>
      <c r="Q97" s="39"/>
      <c r="R97" s="40" t="str">
        <f>IF(SUM(G94:O94)=0,"",SUM(G94:O94))</f>
        <v/>
      </c>
      <c r="S97" s="11"/>
    </row>
    <row r="98" spans="1:19" ht="11.25" customHeight="1" x14ac:dyDescent="0.2">
      <c r="A98" s="38"/>
      <c r="B98" s="11"/>
      <c r="C98" s="17"/>
      <c r="D98" s="17"/>
      <c r="E98" s="38"/>
      <c r="F98" s="17"/>
      <c r="G98" s="17"/>
      <c r="H98" s="17"/>
      <c r="I98" s="17"/>
      <c r="J98" s="17"/>
      <c r="K98" s="17"/>
      <c r="L98" s="17"/>
      <c r="M98" s="8" t="s">
        <v>19</v>
      </c>
      <c r="N98" s="39"/>
      <c r="O98" s="39"/>
      <c r="P98" s="39"/>
      <c r="Q98" s="39"/>
      <c r="R98" s="40" t="str">
        <f>IF(SUM(G95:O95)=0,"",SUM(G95:O95))</f>
        <v/>
      </c>
      <c r="S98" s="11"/>
    </row>
    <row r="99" spans="1:19" ht="11.25" customHeight="1" x14ac:dyDescent="0.2">
      <c r="A99" s="38"/>
      <c r="B99" s="11"/>
      <c r="C99" s="17"/>
      <c r="D99" s="17"/>
      <c r="E99" s="38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1"/>
    </row>
    <row r="100" spans="1:19" ht="11.25" customHeight="1" x14ac:dyDescent="0.2">
      <c r="A100" s="38"/>
      <c r="B100" s="11"/>
      <c r="C100" s="17"/>
      <c r="D100" s="17"/>
      <c r="E100" s="38"/>
      <c r="F100" s="17"/>
      <c r="G100" s="17"/>
      <c r="H100" s="17"/>
      <c r="I100" s="17"/>
      <c r="J100" s="17"/>
      <c r="K100" s="17"/>
      <c r="L100" s="17"/>
      <c r="M100" s="8" t="s">
        <v>20</v>
      </c>
      <c r="N100" s="39"/>
      <c r="O100" s="39"/>
      <c r="P100" s="39"/>
      <c r="Q100" s="39"/>
      <c r="R100" s="41" t="str">
        <f>IF(R94="","",R94)</f>
        <v/>
      </c>
      <c r="S100" s="11"/>
    </row>
    <row r="101" spans="1:19" ht="11.25" customHeight="1" x14ac:dyDescent="0.2">
      <c r="A101" s="38"/>
      <c r="B101" s="11"/>
      <c r="C101" s="17"/>
      <c r="D101" s="17"/>
      <c r="E101" s="38"/>
      <c r="F101" s="17"/>
      <c r="G101" s="17"/>
      <c r="H101" s="17"/>
      <c r="I101" s="17"/>
      <c r="J101" s="17"/>
      <c r="K101" s="17"/>
      <c r="L101" s="17"/>
      <c r="M101" s="8" t="s">
        <v>21</v>
      </c>
      <c r="N101" s="39"/>
      <c r="O101" s="39"/>
      <c r="P101" s="39"/>
      <c r="Q101" s="39"/>
      <c r="R101" s="41" t="str">
        <f>IF(R95="","",R95)</f>
        <v/>
      </c>
      <c r="S101" s="11"/>
    </row>
    <row r="102" spans="1:19" ht="11.25" customHeight="1" x14ac:dyDescent="0.2">
      <c r="A102" s="38"/>
      <c r="B102" s="11"/>
      <c r="C102" s="17"/>
      <c r="D102" s="17"/>
      <c r="E102" s="38"/>
      <c r="F102" s="17"/>
      <c r="G102" s="17"/>
      <c r="H102" s="17"/>
      <c r="I102" s="17"/>
      <c r="J102" s="17"/>
      <c r="K102" s="17"/>
      <c r="L102" s="17"/>
      <c r="M102" s="9" t="s">
        <v>22</v>
      </c>
      <c r="N102" s="42"/>
      <c r="O102" s="42"/>
      <c r="P102" s="42"/>
      <c r="Q102" s="42"/>
      <c r="R102" s="43" t="str">
        <f>IF(SUM(R100:R101)=0,"",SUM(R100:R101))</f>
        <v/>
      </c>
      <c r="S102" s="11"/>
    </row>
    <row r="103" spans="1:19" ht="11.25" customHeight="1" x14ac:dyDescent="0.2">
      <c r="A103" s="38"/>
      <c r="B103" s="11"/>
      <c r="C103" s="17"/>
      <c r="D103" s="17"/>
      <c r="E103" s="38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1"/>
    </row>
    <row r="104" spans="1:19" ht="11.25" customHeight="1" x14ac:dyDescent="0.2">
      <c r="A104" s="73"/>
      <c r="C104" s="15"/>
      <c r="D104" s="15"/>
      <c r="E104" s="73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9" ht="11.25" customHeight="1" x14ac:dyDescent="0.2">
      <c r="A105" s="73"/>
      <c r="C105" s="15"/>
      <c r="D105" s="15"/>
      <c r="E105" s="73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9" ht="11.25" customHeight="1" x14ac:dyDescent="0.2">
      <c r="A106" s="73"/>
      <c r="C106" s="15"/>
      <c r="D106" s="15"/>
      <c r="E106" s="73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9" ht="11.25" customHeight="1" x14ac:dyDescent="0.2">
      <c r="A107" s="73"/>
      <c r="C107" s="15"/>
      <c r="D107" s="15"/>
      <c r="E107" s="73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9" ht="11.25" customHeight="1" x14ac:dyDescent="0.2">
      <c r="A108" s="73"/>
      <c r="C108" s="15"/>
      <c r="D108" s="15"/>
      <c r="E108" s="73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9" ht="15" customHeight="1" x14ac:dyDescent="0.2">
      <c r="A109" s="73"/>
      <c r="C109" s="15"/>
      <c r="D109" s="15"/>
      <c r="E109" s="73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9" ht="15" customHeight="1" x14ac:dyDescent="0.2">
      <c r="A110" s="73"/>
      <c r="C110" s="15"/>
      <c r="D110" s="15"/>
      <c r="E110" s="73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9" ht="15" customHeight="1" x14ac:dyDescent="0.2">
      <c r="A111" s="73"/>
      <c r="C111" s="15"/>
      <c r="D111" s="15"/>
      <c r="E111" s="73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9" ht="15" customHeight="1" x14ac:dyDescent="0.2">
      <c r="A112" s="73"/>
      <c r="C112" s="15"/>
      <c r="D112" s="15"/>
      <c r="E112" s="73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15" customHeight="1" x14ac:dyDescent="0.2">
      <c r="A113" s="73"/>
      <c r="C113" s="15"/>
      <c r="D113" s="15"/>
      <c r="E113" s="73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5" customHeight="1" x14ac:dyDescent="0.2">
      <c r="A114" s="73"/>
      <c r="C114" s="15"/>
      <c r="D114" s="15"/>
      <c r="E114" s="73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ht="11.25" customHeight="1" x14ac:dyDescent="0.2"/>
  </sheetData>
  <sheetProtection algorithmName="SHA-512" hashValue="/pmdI502+3fXbm4MRqrLL/K/gdy43oieRISI7DFit5ia/Vkm1Ym71wymVCQEE0XqzAaXvn5v5EFP8Lzc3XaIEw==" saltValue="2r5iuYqdSXPi44MIPveCvA==" spinCount="100000" sheet="1" objects="1" scenarios="1"/>
  <mergeCells count="94">
    <mergeCell ref="C64:C65"/>
    <mergeCell ref="D64:E65"/>
    <mergeCell ref="C94:E94"/>
    <mergeCell ref="C95:E95"/>
    <mergeCell ref="C38:C39"/>
    <mergeCell ref="C18:C19"/>
    <mergeCell ref="D18:E19"/>
    <mergeCell ref="D66:E67"/>
    <mergeCell ref="P7:R7"/>
    <mergeCell ref="P8:R8"/>
    <mergeCell ref="C42:C43"/>
    <mergeCell ref="D42:E43"/>
    <mergeCell ref="C28:C29"/>
    <mergeCell ref="D28:E29"/>
    <mergeCell ref="C30:C31"/>
    <mergeCell ref="D30:E31"/>
    <mergeCell ref="C32:C33"/>
    <mergeCell ref="D32:E33"/>
    <mergeCell ref="C34:C35"/>
    <mergeCell ref="D34:E35"/>
    <mergeCell ref="C36:C37"/>
    <mergeCell ref="C12:C13"/>
    <mergeCell ref="D12:E13"/>
    <mergeCell ref="C14:C15"/>
    <mergeCell ref="D14:E15"/>
    <mergeCell ref="C16:C17"/>
    <mergeCell ref="D16:E17"/>
    <mergeCell ref="C10:C11"/>
    <mergeCell ref="D10:E11"/>
    <mergeCell ref="D3:E3"/>
    <mergeCell ref="D4:E4"/>
    <mergeCell ref="D6:E6"/>
    <mergeCell ref="C7:C9"/>
    <mergeCell ref="D7:E9"/>
    <mergeCell ref="C44:C45"/>
    <mergeCell ref="D44:E45"/>
    <mergeCell ref="C46:C47"/>
    <mergeCell ref="D46:E47"/>
    <mergeCell ref="C20:C21"/>
    <mergeCell ref="D20:E21"/>
    <mergeCell ref="C22:C23"/>
    <mergeCell ref="D22:E23"/>
    <mergeCell ref="C24:C25"/>
    <mergeCell ref="D24:E25"/>
    <mergeCell ref="C26:C27"/>
    <mergeCell ref="D26:E27"/>
    <mergeCell ref="C40:C41"/>
    <mergeCell ref="D40:E41"/>
    <mergeCell ref="D38:E39"/>
    <mergeCell ref="D36:E37"/>
    <mergeCell ref="D70:E71"/>
    <mergeCell ref="C52:C53"/>
    <mergeCell ref="D52:E53"/>
    <mergeCell ref="C54:C55"/>
    <mergeCell ref="D54:E55"/>
    <mergeCell ref="C56:C57"/>
    <mergeCell ref="D56:E57"/>
    <mergeCell ref="C58:C59"/>
    <mergeCell ref="D58:E59"/>
    <mergeCell ref="C60:C61"/>
    <mergeCell ref="D60:E61"/>
    <mergeCell ref="C68:C69"/>
    <mergeCell ref="D68:E69"/>
    <mergeCell ref="C62:C63"/>
    <mergeCell ref="D62:E63"/>
    <mergeCell ref="C66:C67"/>
    <mergeCell ref="C92:C93"/>
    <mergeCell ref="D92:E93"/>
    <mergeCell ref="C78:C79"/>
    <mergeCell ref="D78:E79"/>
    <mergeCell ref="C80:C81"/>
    <mergeCell ref="D80:E81"/>
    <mergeCell ref="C82:C83"/>
    <mergeCell ref="D82:E83"/>
    <mergeCell ref="C86:C87"/>
    <mergeCell ref="D86:E87"/>
    <mergeCell ref="C88:C89"/>
    <mergeCell ref="D88:E89"/>
    <mergeCell ref="C90:C91"/>
    <mergeCell ref="D90:E91"/>
    <mergeCell ref="C2:R2"/>
    <mergeCell ref="C84:C85"/>
    <mergeCell ref="D84:E85"/>
    <mergeCell ref="C72:C73"/>
    <mergeCell ref="D72:E73"/>
    <mergeCell ref="C74:C75"/>
    <mergeCell ref="D74:E75"/>
    <mergeCell ref="C76:C77"/>
    <mergeCell ref="D76:E77"/>
    <mergeCell ref="C48:C49"/>
    <mergeCell ref="D48:E49"/>
    <mergeCell ref="C50:C51"/>
    <mergeCell ref="D50:E51"/>
    <mergeCell ref="C70:C71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R67"/>
  <sheetViews>
    <sheetView topLeftCell="B1" zoomScaleNormal="100" workbookViewId="0">
      <selection activeCell="D3" sqref="D3"/>
    </sheetView>
  </sheetViews>
  <sheetFormatPr defaultRowHeight="11.25" customHeight="1" x14ac:dyDescent="0.25"/>
  <cols>
    <col min="1" max="1" width="0" style="2" hidden="1" customWidth="1"/>
    <col min="2" max="2" width="3.7109375" style="2" customWidth="1"/>
    <col min="3" max="3" width="13.5703125" style="2" customWidth="1"/>
    <col min="4" max="4" width="46.85546875" style="2" customWidth="1"/>
    <col min="5" max="5" width="9.85546875" style="2" bestFit="1" customWidth="1"/>
    <col min="6" max="14" width="9.140625" style="2"/>
    <col min="15" max="17" width="12.7109375" style="2" customWidth="1"/>
    <col min="18" max="16384" width="9.140625" style="2"/>
  </cols>
  <sheetData>
    <row r="1" spans="2:18" ht="1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1.25" customHeight="1" x14ac:dyDescent="0.25">
      <c r="B2" s="1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  <c r="R2" s="1"/>
    </row>
    <row r="3" spans="2:18" ht="11.25" customHeight="1" x14ac:dyDescent="0.25">
      <c r="B3" s="1"/>
      <c r="C3" s="103" t="s">
        <v>107</v>
      </c>
      <c r="D3" s="284"/>
      <c r="E3" s="17"/>
      <c r="F3" s="17"/>
      <c r="G3" s="17"/>
      <c r="H3" s="17"/>
      <c r="I3" s="17"/>
      <c r="J3" s="17"/>
      <c r="K3" s="18" t="s">
        <v>23</v>
      </c>
      <c r="L3" s="112">
        <v>2024</v>
      </c>
      <c r="M3" s="17"/>
      <c r="N3" s="17"/>
      <c r="O3" s="17" t="s">
        <v>1</v>
      </c>
      <c r="P3" s="288"/>
      <c r="Q3" s="19"/>
      <c r="R3" s="1"/>
    </row>
    <row r="4" spans="2:18" ht="11.25" customHeight="1" x14ac:dyDescent="0.25">
      <c r="B4" s="1"/>
      <c r="C4" s="103" t="s">
        <v>2</v>
      </c>
      <c r="D4" s="285"/>
      <c r="E4" s="17"/>
      <c r="F4" s="17"/>
      <c r="G4" s="17"/>
      <c r="H4" s="17"/>
      <c r="I4" s="17"/>
      <c r="J4" s="17"/>
      <c r="K4" s="17"/>
      <c r="L4" s="17"/>
      <c r="M4" s="17"/>
      <c r="N4" s="17"/>
      <c r="O4" s="17" t="s">
        <v>3</v>
      </c>
      <c r="P4" s="289"/>
      <c r="Q4" s="21"/>
      <c r="R4" s="1"/>
    </row>
    <row r="5" spans="2:18" ht="11.25" customHeight="1" x14ac:dyDescent="0.25">
      <c r="B5" s="1"/>
      <c r="C5" s="103"/>
      <c r="D5" s="20" t="s">
        <v>128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21"/>
      <c r="R5" s="1"/>
    </row>
    <row r="6" spans="2:18" ht="11.25" customHeight="1" x14ac:dyDescent="0.25">
      <c r="B6" s="1"/>
      <c r="C6" s="103" t="s">
        <v>106</v>
      </c>
      <c r="D6" s="28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2"/>
      <c r="R6" s="1"/>
    </row>
    <row r="7" spans="2:18" ht="11.25" customHeight="1" x14ac:dyDescent="0.25">
      <c r="B7" s="1"/>
      <c r="C7" s="127" t="s">
        <v>24</v>
      </c>
      <c r="D7" s="130" t="s">
        <v>6</v>
      </c>
      <c r="E7" s="23" t="s">
        <v>7</v>
      </c>
      <c r="F7" s="24" t="s">
        <v>46</v>
      </c>
      <c r="G7" s="24" t="s">
        <v>47</v>
      </c>
      <c r="H7" s="24" t="s">
        <v>48</v>
      </c>
      <c r="I7" s="24" t="s">
        <v>49</v>
      </c>
      <c r="J7" s="24" t="s">
        <v>51</v>
      </c>
      <c r="K7" s="24" t="s">
        <v>52</v>
      </c>
      <c r="L7" s="24" t="s">
        <v>53</v>
      </c>
      <c r="M7" s="24" t="s">
        <v>54</v>
      </c>
      <c r="N7" s="24"/>
      <c r="O7" s="133" t="s">
        <v>8</v>
      </c>
      <c r="P7" s="133"/>
      <c r="Q7" s="133"/>
      <c r="R7" s="5"/>
    </row>
    <row r="8" spans="2:18" ht="11.25" customHeight="1" x14ac:dyDescent="0.25">
      <c r="B8" s="1"/>
      <c r="C8" s="128"/>
      <c r="D8" s="131"/>
      <c r="E8" s="25" t="s">
        <v>9</v>
      </c>
      <c r="F8" s="24"/>
      <c r="G8" s="24"/>
      <c r="H8" s="24"/>
      <c r="I8" s="24"/>
      <c r="J8" s="24"/>
      <c r="K8" s="24"/>
      <c r="L8" s="24"/>
      <c r="M8" s="24"/>
      <c r="N8" s="24"/>
      <c r="O8" s="133"/>
      <c r="P8" s="133"/>
      <c r="Q8" s="133"/>
      <c r="R8" s="5"/>
    </row>
    <row r="9" spans="2:18" ht="11.25" customHeight="1" x14ac:dyDescent="0.25">
      <c r="B9" s="1"/>
      <c r="C9" s="129"/>
      <c r="D9" s="132"/>
      <c r="E9" s="26" t="s">
        <v>10</v>
      </c>
      <c r="F9" s="287"/>
      <c r="G9" s="287"/>
      <c r="H9" s="287"/>
      <c r="I9" s="287"/>
      <c r="J9" s="287"/>
      <c r="K9" s="287"/>
      <c r="L9" s="287"/>
      <c r="M9" s="287"/>
      <c r="N9" s="33" t="s">
        <v>57</v>
      </c>
      <c r="O9" s="24" t="s">
        <v>11</v>
      </c>
      <c r="P9" s="24" t="s">
        <v>12</v>
      </c>
      <c r="Q9" s="24" t="s">
        <v>13</v>
      </c>
      <c r="R9" s="5"/>
    </row>
    <row r="10" spans="2:18" ht="23.25" x14ac:dyDescent="0.25">
      <c r="B10" s="1"/>
      <c r="C10" s="44" t="s">
        <v>25</v>
      </c>
      <c r="D10" s="28" t="s">
        <v>26</v>
      </c>
      <c r="E10" s="45" t="s">
        <v>14</v>
      </c>
      <c r="F10" s="30"/>
      <c r="G10" s="30"/>
      <c r="H10" s="30"/>
      <c r="I10" s="30"/>
      <c r="J10" s="30"/>
      <c r="K10" s="30"/>
      <c r="L10" s="30"/>
      <c r="M10" s="30"/>
      <c r="N10" s="30"/>
      <c r="O10" s="33" t="str">
        <f t="shared" ref="O10:O57" si="0">IF(SUMPRODUCT($F$9:$N$9,F10:N10)=0,"",SUMPRODUCT($F$9:$N$9,F10:N10))</f>
        <v/>
      </c>
      <c r="P10" s="34"/>
      <c r="Q10" s="33" t="str">
        <f>IF(SUM(O10:P10)=0,"",SUM(O10:P10))</f>
        <v/>
      </c>
      <c r="R10" s="1"/>
    </row>
    <row r="11" spans="2:18" ht="11.25" customHeight="1" x14ac:dyDescent="0.25">
      <c r="B11" s="1"/>
      <c r="C11" s="44" t="s">
        <v>27</v>
      </c>
      <c r="D11" s="28" t="s">
        <v>28</v>
      </c>
      <c r="E11" s="45" t="s">
        <v>14</v>
      </c>
      <c r="F11" s="30"/>
      <c r="G11" s="30"/>
      <c r="H11" s="30"/>
      <c r="I11" s="30"/>
      <c r="J11" s="30"/>
      <c r="K11" s="30"/>
      <c r="L11" s="30"/>
      <c r="M11" s="30"/>
      <c r="N11" s="30"/>
      <c r="O11" s="33" t="str">
        <f t="shared" si="0"/>
        <v/>
      </c>
      <c r="P11" s="34"/>
      <c r="Q11" s="33" t="str">
        <f t="shared" ref="Q11:Q57" si="1">IF(SUM(O11:P11)=0,"",SUM(O11:P11))</f>
        <v/>
      </c>
      <c r="R11" s="1"/>
    </row>
    <row r="12" spans="2:18" ht="11.25" customHeight="1" x14ac:dyDescent="0.25">
      <c r="B12" s="1"/>
      <c r="C12" s="44" t="s">
        <v>29</v>
      </c>
      <c r="D12" s="28" t="s">
        <v>30</v>
      </c>
      <c r="E12" s="45" t="s">
        <v>14</v>
      </c>
      <c r="F12" s="30"/>
      <c r="G12" s="30"/>
      <c r="H12" s="30"/>
      <c r="I12" s="30"/>
      <c r="J12" s="30"/>
      <c r="K12" s="30"/>
      <c r="L12" s="30"/>
      <c r="M12" s="30"/>
      <c r="N12" s="30"/>
      <c r="O12" s="33" t="str">
        <f t="shared" si="0"/>
        <v/>
      </c>
      <c r="P12" s="34"/>
      <c r="Q12" s="33" t="str">
        <f t="shared" si="1"/>
        <v/>
      </c>
      <c r="R12" s="1"/>
    </row>
    <row r="13" spans="2:18" ht="11.25" customHeight="1" x14ac:dyDescent="0.25">
      <c r="B13" s="1"/>
      <c r="C13" s="44" t="s">
        <v>31</v>
      </c>
      <c r="D13" s="28" t="s">
        <v>32</v>
      </c>
      <c r="E13" s="45" t="s">
        <v>14</v>
      </c>
      <c r="F13" s="30"/>
      <c r="G13" s="30"/>
      <c r="H13" s="30"/>
      <c r="I13" s="30"/>
      <c r="J13" s="30"/>
      <c r="K13" s="30"/>
      <c r="L13" s="30"/>
      <c r="M13" s="30"/>
      <c r="N13" s="30"/>
      <c r="O13" s="33" t="str">
        <f t="shared" si="0"/>
        <v/>
      </c>
      <c r="P13" s="34"/>
      <c r="Q13" s="33" t="str">
        <f t="shared" si="1"/>
        <v/>
      </c>
      <c r="R13" s="1"/>
    </row>
    <row r="14" spans="2:18" ht="11.25" customHeight="1" x14ac:dyDescent="0.25">
      <c r="B14" s="1"/>
      <c r="C14" s="44" t="s">
        <v>33</v>
      </c>
      <c r="D14" s="28" t="s">
        <v>34</v>
      </c>
      <c r="E14" s="45" t="s">
        <v>14</v>
      </c>
      <c r="F14" s="30"/>
      <c r="G14" s="30"/>
      <c r="H14" s="30"/>
      <c r="I14" s="30"/>
      <c r="J14" s="30"/>
      <c r="K14" s="30"/>
      <c r="L14" s="30"/>
      <c r="M14" s="30"/>
      <c r="N14" s="30"/>
      <c r="O14" s="33" t="str">
        <f t="shared" si="0"/>
        <v/>
      </c>
      <c r="P14" s="34"/>
      <c r="Q14" s="33" t="str">
        <f t="shared" si="1"/>
        <v/>
      </c>
      <c r="R14" s="1"/>
    </row>
    <row r="15" spans="2:18" ht="23.25" x14ac:dyDescent="0.25">
      <c r="B15" s="1"/>
      <c r="C15" s="44" t="s">
        <v>35</v>
      </c>
      <c r="D15" s="28" t="s">
        <v>36</v>
      </c>
      <c r="E15" s="45" t="s">
        <v>14</v>
      </c>
      <c r="F15" s="30"/>
      <c r="G15" s="30"/>
      <c r="H15" s="30"/>
      <c r="I15" s="30"/>
      <c r="J15" s="30"/>
      <c r="K15" s="30"/>
      <c r="L15" s="30"/>
      <c r="M15" s="30"/>
      <c r="N15" s="30"/>
      <c r="O15" s="33" t="str">
        <f t="shared" si="0"/>
        <v/>
      </c>
      <c r="P15" s="34"/>
      <c r="Q15" s="33" t="str">
        <f t="shared" si="1"/>
        <v/>
      </c>
      <c r="R15" s="1"/>
    </row>
    <row r="16" spans="2:18" ht="23.25" x14ac:dyDescent="0.25">
      <c r="B16" s="1"/>
      <c r="C16" s="44" t="s">
        <v>37</v>
      </c>
      <c r="D16" s="28" t="s">
        <v>38</v>
      </c>
      <c r="E16" s="45" t="s">
        <v>14</v>
      </c>
      <c r="F16" s="30"/>
      <c r="G16" s="30"/>
      <c r="H16" s="30"/>
      <c r="I16" s="30"/>
      <c r="J16" s="30"/>
      <c r="K16" s="30"/>
      <c r="L16" s="30"/>
      <c r="M16" s="30"/>
      <c r="N16" s="30"/>
      <c r="O16" s="33" t="str">
        <f t="shared" si="0"/>
        <v/>
      </c>
      <c r="P16" s="34"/>
      <c r="Q16" s="33" t="str">
        <f t="shared" si="1"/>
        <v/>
      </c>
      <c r="R16" s="1"/>
    </row>
    <row r="17" spans="2:18" ht="11.25" customHeight="1" x14ac:dyDescent="0.25">
      <c r="B17" s="1"/>
      <c r="C17" s="35"/>
      <c r="D17" s="28"/>
      <c r="E17" s="29" t="s">
        <v>14</v>
      </c>
      <c r="F17" s="30"/>
      <c r="G17" s="30"/>
      <c r="H17" s="30"/>
      <c r="I17" s="30"/>
      <c r="J17" s="30"/>
      <c r="K17" s="30"/>
      <c r="L17" s="30"/>
      <c r="M17" s="30"/>
      <c r="N17" s="30"/>
      <c r="O17" s="33" t="str">
        <f t="shared" si="0"/>
        <v/>
      </c>
      <c r="P17" s="34"/>
      <c r="Q17" s="33" t="str">
        <f t="shared" si="1"/>
        <v/>
      </c>
      <c r="R17" s="1"/>
    </row>
    <row r="18" spans="2:18" ht="11.25" customHeight="1" x14ac:dyDescent="0.25">
      <c r="B18" s="1"/>
      <c r="C18" s="120" t="str">
        <f ca="1">IF(LEFT('WP1'!$D$5,3)="WPx","",'WP1'!$D$5)</f>
        <v>WP1</v>
      </c>
      <c r="D18" s="122" t="str">
        <f>IF('WP1'!$E$5="","",'WP1'!$E$5)</f>
        <v>Opstellen en bijhouden van het beoordelingsplan</v>
      </c>
      <c r="E18" s="29" t="s">
        <v>14</v>
      </c>
      <c r="F18" s="30" t="str">
        <f>IF('WP1'!G$64=0,"",'WP1'!G$64)</f>
        <v/>
      </c>
      <c r="G18" s="30" t="str">
        <f>IF('WP1'!H$64=0,"",'WP1'!H$64)</f>
        <v/>
      </c>
      <c r="H18" s="30" t="str">
        <f>IF('WP1'!I$64=0,"",'WP1'!I$64)</f>
        <v/>
      </c>
      <c r="I18" s="30" t="str">
        <f>IF('WP1'!J$64=0,"",'WP1'!J$64)</f>
        <v/>
      </c>
      <c r="J18" s="30" t="str">
        <f>IF('WP1'!K$64=0,"",'WP1'!K$64)</f>
        <v/>
      </c>
      <c r="K18" s="30" t="str">
        <f>IF('WP1'!L$64=0,"",'WP1'!L$64)</f>
        <v/>
      </c>
      <c r="L18" s="30" t="str">
        <f>IF('WP1'!M$64=0,"",'WP1'!M$64)</f>
        <v/>
      </c>
      <c r="M18" s="30" t="str">
        <f>IF('WP1'!N$64=0,"",'WP1'!N$64)</f>
        <v/>
      </c>
      <c r="N18" s="30" t="str">
        <f>IF('WP1'!O$64=0,"",'WP1'!O$64)</f>
        <v/>
      </c>
      <c r="O18" s="33" t="str">
        <f t="shared" si="0"/>
        <v/>
      </c>
      <c r="P18" s="34" t="str">
        <f>IF('WP1'!Q$64=0,"",'WP1'!Q$64)</f>
        <v/>
      </c>
      <c r="Q18" s="33" t="str">
        <f t="shared" si="1"/>
        <v/>
      </c>
      <c r="R18" s="1"/>
    </row>
    <row r="19" spans="2:18" ht="11.25" customHeight="1" x14ac:dyDescent="0.25">
      <c r="B19" s="1"/>
      <c r="C19" s="121"/>
      <c r="D19" s="123"/>
      <c r="E19" s="36" t="s">
        <v>15</v>
      </c>
      <c r="F19" s="32" t="str">
        <f>IF('WP1'!G$65=0,"",'WP1'!G$65)</f>
        <v/>
      </c>
      <c r="G19" s="32" t="str">
        <f>IF('WP1'!H$65=0,"",'WP1'!H$65)</f>
        <v/>
      </c>
      <c r="H19" s="32" t="str">
        <f>IF('WP1'!I$65=0,"",'WP1'!I$65)</f>
        <v/>
      </c>
      <c r="I19" s="32" t="str">
        <f>IF('WP1'!J$65=0,"",'WP1'!J$65)</f>
        <v/>
      </c>
      <c r="J19" s="32" t="str">
        <f>IF('WP1'!K$65=0,"",'WP1'!K$65)</f>
        <v/>
      </c>
      <c r="K19" s="32" t="str">
        <f>IF('WP1'!L$65=0,"",'WP1'!L$65)</f>
        <v/>
      </c>
      <c r="L19" s="32" t="str">
        <f>IF('WP1'!M$65=0,"",'WP1'!M$65)</f>
        <v/>
      </c>
      <c r="M19" s="32" t="str">
        <f>IF('WP1'!N$65=0,"",'WP1'!N$65)</f>
        <v/>
      </c>
      <c r="N19" s="32" t="str">
        <f>IF('WP1'!O$65=0,"",'WP1'!O$65)</f>
        <v/>
      </c>
      <c r="O19" s="68" t="str">
        <f t="shared" si="0"/>
        <v/>
      </c>
      <c r="P19" s="69" t="str">
        <f>IF('WP1'!Q$65=0,"",'WP1'!Q$65)</f>
        <v/>
      </c>
      <c r="Q19" s="68" t="str">
        <f t="shared" si="1"/>
        <v/>
      </c>
      <c r="R19" s="1"/>
    </row>
    <row r="20" spans="2:18" ht="11.25" customHeight="1" x14ac:dyDescent="0.25">
      <c r="B20" s="1"/>
      <c r="C20" s="120" t="str">
        <f ca="1">IF(LEFT('WP2'!$D$5,3)="WPx","",'WP2'!$D$5)</f>
        <v>WP2</v>
      </c>
      <c r="D20" s="122" t="str">
        <f>IF('WP2'!$E$5="","",'WP2'!$E$5)</f>
        <v>Project Start-Up (PSU)</v>
      </c>
      <c r="E20" s="29" t="s">
        <v>14</v>
      </c>
      <c r="F20" s="30" t="str">
        <f>IF('WP2'!G$64=0,"",'WP2'!G$64)</f>
        <v/>
      </c>
      <c r="G20" s="30" t="str">
        <f>IF('WP2'!H$64=0,"",'WP2'!H$64)</f>
        <v/>
      </c>
      <c r="H20" s="30" t="str">
        <f>IF('WP2'!I$64=0,"",'WP2'!I$64)</f>
        <v/>
      </c>
      <c r="I20" s="30" t="str">
        <f>IF('WP2'!J$64=0,"",'WP2'!J$64)</f>
        <v/>
      </c>
      <c r="J20" s="30" t="str">
        <f>IF('WP2'!K$64=0,"",'WP2'!K$64)</f>
        <v/>
      </c>
      <c r="K20" s="30" t="str">
        <f>IF('WP2'!L$64=0,"",'WP2'!L$64)</f>
        <v/>
      </c>
      <c r="L20" s="30" t="str">
        <f>IF('WP2'!M$64=0,"",'WP2'!M$64)</f>
        <v/>
      </c>
      <c r="M20" s="30" t="str">
        <f>IF('WP2'!N$64=0,"",'WP2'!N$64)</f>
        <v/>
      </c>
      <c r="N20" s="30" t="str">
        <f>IF('WP2'!O$64=0,"",'WP2'!O$64)</f>
        <v/>
      </c>
      <c r="O20" s="33" t="str">
        <f t="shared" si="0"/>
        <v/>
      </c>
      <c r="P20" s="34" t="str">
        <f>IF('WP2'!Q$64=0,"",'WP2'!Q$64)</f>
        <v/>
      </c>
      <c r="Q20" s="33" t="str">
        <f t="shared" si="1"/>
        <v/>
      </c>
      <c r="R20" s="1"/>
    </row>
    <row r="21" spans="2:18" ht="11.25" customHeight="1" x14ac:dyDescent="0.25">
      <c r="B21" s="1"/>
      <c r="C21" s="121"/>
      <c r="D21" s="123"/>
      <c r="E21" s="36" t="s">
        <v>15</v>
      </c>
      <c r="F21" s="32" t="str">
        <f>IF('WP2'!G$65=0,"",'WP2'!G$65)</f>
        <v/>
      </c>
      <c r="G21" s="32" t="str">
        <f>IF('WP2'!H$65=0,"",'WP2'!H$65)</f>
        <v/>
      </c>
      <c r="H21" s="32" t="str">
        <f>IF('WP2'!I$65=0,"",'WP2'!I$65)</f>
        <v/>
      </c>
      <c r="I21" s="32" t="str">
        <f>IF('WP2'!J$65=0,"",'WP2'!J$65)</f>
        <v/>
      </c>
      <c r="J21" s="32" t="str">
        <f>IF('WP2'!K$65=0,"",'WP2'!K$65)</f>
        <v/>
      </c>
      <c r="K21" s="32" t="str">
        <f>IF('WP2'!L$65=0,"",'WP2'!L$65)</f>
        <v/>
      </c>
      <c r="L21" s="32" t="str">
        <f>IF('WP2'!M$65=0,"",'WP2'!M$65)</f>
        <v/>
      </c>
      <c r="M21" s="32" t="str">
        <f>IF('WP2'!N$65=0,"",'WP2'!N$65)</f>
        <v/>
      </c>
      <c r="N21" s="32" t="str">
        <f>IF('WP2'!O$65=0,"",'WP2'!O$65)</f>
        <v/>
      </c>
      <c r="O21" s="68" t="str">
        <f t="shared" si="0"/>
        <v/>
      </c>
      <c r="P21" s="69" t="str">
        <f>IF('WP2'!Q$65=0,"",'WP2'!Q$65)</f>
        <v/>
      </c>
      <c r="Q21" s="68" t="str">
        <f t="shared" si="1"/>
        <v/>
      </c>
      <c r="R21" s="1"/>
    </row>
    <row r="22" spans="2:18" ht="11.25" customHeight="1" x14ac:dyDescent="0.25">
      <c r="B22" s="1"/>
      <c r="C22" s="120" t="str">
        <f ca="1">IF(LEFT('WP3'!$D$5,3)="WPx","",'WP3'!$D$5)</f>
        <v>WP3</v>
      </c>
      <c r="D22" s="122" t="str">
        <f>IF('WP3'!$E$5="","",'WP3'!$E$5)</f>
        <v>Beoordelen van de plandocumenten van het project</v>
      </c>
      <c r="E22" s="29" t="s">
        <v>14</v>
      </c>
      <c r="F22" s="30" t="str">
        <f>IF('WP3'!G$64=0,"",'WP3'!G$64)</f>
        <v/>
      </c>
      <c r="G22" s="30" t="str">
        <f>IF('WP3'!H$64=0,"",'WP3'!H$64)</f>
        <v/>
      </c>
      <c r="H22" s="30" t="str">
        <f>IF('WP3'!I$64=0,"",'WP3'!I$64)</f>
        <v/>
      </c>
      <c r="I22" s="30" t="str">
        <f>IF('WP3'!J$64=0,"",'WP3'!J$64)</f>
        <v/>
      </c>
      <c r="J22" s="30" t="str">
        <f>IF('WP3'!K$64=0,"",'WP3'!K$64)</f>
        <v/>
      </c>
      <c r="K22" s="30" t="str">
        <f>IF('WP3'!L$64=0,"",'WP3'!L$64)</f>
        <v/>
      </c>
      <c r="L22" s="30" t="str">
        <f>IF('WP3'!M$64=0,"",'WP3'!M$64)</f>
        <v/>
      </c>
      <c r="M22" s="30" t="str">
        <f>IF('WP3'!N$64=0,"",'WP3'!N$64)</f>
        <v/>
      </c>
      <c r="N22" s="30" t="str">
        <f>IF('WP3'!O$64=0,"",'WP3'!O$64)</f>
        <v/>
      </c>
      <c r="O22" s="33" t="str">
        <f t="shared" si="0"/>
        <v/>
      </c>
      <c r="P22" s="34" t="str">
        <f>IF('WP3'!Q$64=0,"",'WP3'!Q$64)</f>
        <v/>
      </c>
      <c r="Q22" s="33" t="str">
        <f t="shared" si="1"/>
        <v/>
      </c>
      <c r="R22" s="1"/>
    </row>
    <row r="23" spans="2:18" ht="11.25" customHeight="1" x14ac:dyDescent="0.25">
      <c r="B23" s="1"/>
      <c r="C23" s="121"/>
      <c r="D23" s="123"/>
      <c r="E23" s="36" t="s">
        <v>15</v>
      </c>
      <c r="F23" s="32" t="str">
        <f>IF('WP3'!G$65=0,"",'WP3'!G$65)</f>
        <v/>
      </c>
      <c r="G23" s="32" t="str">
        <f>IF('WP3'!H$65=0,"",'WP3'!H$65)</f>
        <v/>
      </c>
      <c r="H23" s="32" t="str">
        <f>IF('WP3'!I$65=0,"",'WP3'!I$65)</f>
        <v/>
      </c>
      <c r="I23" s="32" t="str">
        <f>IF('WP3'!J$65=0,"",'WP3'!J$65)</f>
        <v/>
      </c>
      <c r="J23" s="32" t="str">
        <f>IF('WP3'!K$65=0,"",'WP3'!K$65)</f>
        <v/>
      </c>
      <c r="K23" s="32" t="str">
        <f>IF('WP3'!L$65=0,"",'WP3'!L$65)</f>
        <v/>
      </c>
      <c r="L23" s="32" t="str">
        <f>IF('WP3'!M$65=0,"",'WP3'!M$65)</f>
        <v/>
      </c>
      <c r="M23" s="32" t="str">
        <f>IF('WP3'!N$65=0,"",'WP3'!N$65)</f>
        <v/>
      </c>
      <c r="N23" s="32" t="str">
        <f>IF('WP3'!O$65=0,"",'WP3'!O$65)</f>
        <v/>
      </c>
      <c r="O23" s="68" t="str">
        <f t="shared" si="0"/>
        <v/>
      </c>
      <c r="P23" s="69" t="str">
        <f>IF('WP3'!Q$65=0,"",'WP3'!Q$65)</f>
        <v/>
      </c>
      <c r="Q23" s="68" t="str">
        <f t="shared" si="1"/>
        <v/>
      </c>
      <c r="R23" s="1"/>
    </row>
    <row r="24" spans="2:18" ht="11.25" customHeight="1" x14ac:dyDescent="0.25">
      <c r="B24" s="1"/>
      <c r="C24" s="120" t="str">
        <f ca="1">IF(LEFT('WP4'!$D$5,3)="WPx","",'WP4'!$D$5)</f>
        <v>WP4</v>
      </c>
      <c r="D24" s="122" t="str">
        <f>IF('WP4'!$E$5="","",'WP4'!$E$5)</f>
        <v>Kennisnemen van related safety cases</v>
      </c>
      <c r="E24" s="29" t="s">
        <v>14</v>
      </c>
      <c r="F24" s="30" t="str">
        <f>IF('WP4'!G$64=0,"",'WP4'!G$64)</f>
        <v/>
      </c>
      <c r="G24" s="30" t="str">
        <f>IF('WP4'!H$64=0,"",'WP4'!H$64)</f>
        <v/>
      </c>
      <c r="H24" s="30" t="str">
        <f>IF('WP4'!I$64=0,"",'WP4'!I$64)</f>
        <v/>
      </c>
      <c r="I24" s="30" t="str">
        <f>IF('WP4'!J$64=0,"",'WP4'!J$64)</f>
        <v/>
      </c>
      <c r="J24" s="30" t="str">
        <f>IF('WP4'!K$64=0,"",'WP4'!K$64)</f>
        <v/>
      </c>
      <c r="K24" s="30" t="str">
        <f>IF('WP4'!L$64=0,"",'WP4'!L$64)</f>
        <v/>
      </c>
      <c r="L24" s="30" t="str">
        <f>IF('WP4'!M$64=0,"",'WP4'!M$64)</f>
        <v/>
      </c>
      <c r="M24" s="30" t="str">
        <f>IF('WP4'!N$64=0,"",'WP4'!N$64)</f>
        <v/>
      </c>
      <c r="N24" s="30" t="str">
        <f>IF('WP4'!O$64=0,"",'WP4'!O$64)</f>
        <v/>
      </c>
      <c r="O24" s="33" t="str">
        <f t="shared" si="0"/>
        <v/>
      </c>
      <c r="P24" s="34" t="str">
        <f>IF('WP4'!Q$64=0,"",'WP4'!Q$64)</f>
        <v/>
      </c>
      <c r="Q24" s="33" t="str">
        <f t="shared" si="1"/>
        <v/>
      </c>
      <c r="R24" s="1"/>
    </row>
    <row r="25" spans="2:18" ht="11.25" customHeight="1" x14ac:dyDescent="0.25">
      <c r="B25" s="1"/>
      <c r="C25" s="121"/>
      <c r="D25" s="123"/>
      <c r="E25" s="36" t="s">
        <v>15</v>
      </c>
      <c r="F25" s="32" t="str">
        <f>IF('WP4'!G$65=0,"",'WP4'!G$65)</f>
        <v/>
      </c>
      <c r="G25" s="32" t="str">
        <f>IF('WP4'!H$65=0,"",'WP4'!H$65)</f>
        <v/>
      </c>
      <c r="H25" s="32" t="str">
        <f>IF('WP4'!I$65=0,"",'WP4'!I$65)</f>
        <v/>
      </c>
      <c r="I25" s="32" t="str">
        <f>IF('WP4'!J$65=0,"",'WP4'!J$65)</f>
        <v/>
      </c>
      <c r="J25" s="32" t="str">
        <f>IF('WP4'!K$65=0,"",'WP4'!K$65)</f>
        <v/>
      </c>
      <c r="K25" s="32" t="str">
        <f>IF('WP4'!L$65=0,"",'WP4'!L$65)</f>
        <v/>
      </c>
      <c r="L25" s="32" t="str">
        <f>IF('WP4'!M$65=0,"",'WP4'!M$65)</f>
        <v/>
      </c>
      <c r="M25" s="32" t="str">
        <f>IF('WP4'!N$65=0,"",'WP4'!N$65)</f>
        <v/>
      </c>
      <c r="N25" s="32" t="str">
        <f>IF('WP4'!O$65=0,"",'WP4'!O$65)</f>
        <v/>
      </c>
      <c r="O25" s="68" t="str">
        <f t="shared" si="0"/>
        <v/>
      </c>
      <c r="P25" s="69" t="str">
        <f>IF('WP4'!Q$65=0,"",'WP4'!Q$65)</f>
        <v/>
      </c>
      <c r="Q25" s="68" t="str">
        <f t="shared" si="1"/>
        <v/>
      </c>
      <c r="R25" s="1"/>
    </row>
    <row r="26" spans="2:18" ht="11.25" customHeight="1" x14ac:dyDescent="0.25">
      <c r="B26" s="1"/>
      <c r="C26" s="120" t="str">
        <f ca="1">IF(LEFT('WP5'!$D$5,3)="WPx","",'WP5'!$D$5)</f>
        <v>WP5</v>
      </c>
      <c r="D26" s="122" t="str">
        <f>IF('WP5'!$E$5="","",'WP5'!$E$5)</f>
        <v>Uitvoeren AsBo-beoordeling RVTO – per baanvak</v>
      </c>
      <c r="E26" s="29" t="s">
        <v>14</v>
      </c>
      <c r="F26" s="30" t="str">
        <f>IF('WP5'!G$76=0,"",'WP5'!G$76)</f>
        <v/>
      </c>
      <c r="G26" s="30" t="str">
        <f>IF('WP5'!H$76=0,"",'WP5'!H$76)</f>
        <v/>
      </c>
      <c r="H26" s="30" t="str">
        <f>IF('WP5'!I$76=0,"",'WP5'!I$76)</f>
        <v/>
      </c>
      <c r="I26" s="30" t="str">
        <f>IF('WP5'!J$76=0,"",'WP5'!J$76)</f>
        <v/>
      </c>
      <c r="J26" s="30" t="str">
        <f>IF('WP5'!K$76=0,"",'WP5'!K$76)</f>
        <v/>
      </c>
      <c r="K26" s="30" t="str">
        <f>IF('WP5'!L$76=0,"",'WP5'!L$76)</f>
        <v/>
      </c>
      <c r="L26" s="30" t="str">
        <f>IF('WP5'!M$76=0,"",'WP5'!M$76)</f>
        <v/>
      </c>
      <c r="M26" s="30" t="str">
        <f>IF('WP5'!N$76=0,"",'WP5'!N$76)</f>
        <v/>
      </c>
      <c r="N26" s="30" t="str">
        <f>IF('WP5'!O$76=0,"",'WP5'!O$76)</f>
        <v/>
      </c>
      <c r="O26" s="33" t="str">
        <f t="shared" si="0"/>
        <v/>
      </c>
      <c r="P26" s="34" t="str">
        <f>IF('WP5'!Q$76=0,"",'WP5'!Q$76)</f>
        <v/>
      </c>
      <c r="Q26" s="33" t="str">
        <f t="shared" si="1"/>
        <v/>
      </c>
      <c r="R26" s="1"/>
    </row>
    <row r="27" spans="2:18" ht="11.25" customHeight="1" x14ac:dyDescent="0.25">
      <c r="B27" s="1"/>
      <c r="C27" s="121"/>
      <c r="D27" s="123"/>
      <c r="E27" s="36" t="s">
        <v>15</v>
      </c>
      <c r="F27" s="32" t="str">
        <f>IF('WP5'!G$77=0,"",'WP5'!G$77)</f>
        <v/>
      </c>
      <c r="G27" s="32" t="str">
        <f>IF('WP5'!H$77=0,"",'WP5'!H$77)</f>
        <v/>
      </c>
      <c r="H27" s="32" t="str">
        <f>IF('WP5'!I$77=0,"",'WP5'!I$77)</f>
        <v/>
      </c>
      <c r="I27" s="32" t="str">
        <f>IF('WP5'!J$77=0,"",'WP5'!J$77)</f>
        <v/>
      </c>
      <c r="J27" s="32" t="str">
        <f>IF('WP5'!K$77=0,"",'WP5'!K$77)</f>
        <v/>
      </c>
      <c r="K27" s="32" t="str">
        <f>IF('WP5'!L$77=0,"",'WP5'!L$77)</f>
        <v/>
      </c>
      <c r="L27" s="32" t="str">
        <f>IF('WP5'!M$77=0,"",'WP5'!M$77)</f>
        <v/>
      </c>
      <c r="M27" s="32" t="str">
        <f>IF('WP5'!N$77=0,"",'WP5'!N$77)</f>
        <v/>
      </c>
      <c r="N27" s="32" t="str">
        <f>IF('WP5'!O$77=0,"",'WP5'!O$77)</f>
        <v/>
      </c>
      <c r="O27" s="68" t="str">
        <f t="shared" si="0"/>
        <v/>
      </c>
      <c r="P27" s="69" t="str">
        <f>IF('WP5'!Q$77=0,"",'WP5'!Q$77)</f>
        <v/>
      </c>
      <c r="Q27" s="68" t="str">
        <f t="shared" si="1"/>
        <v/>
      </c>
      <c r="R27" s="1"/>
    </row>
    <row r="28" spans="2:18" ht="11.25" customHeight="1" x14ac:dyDescent="0.25">
      <c r="B28" s="1"/>
      <c r="C28" s="120" t="str">
        <f ca="1">IF(LEFT('WP6'!$D$5,3)="WPx","",'WP6'!$D$5)</f>
        <v>WP6</v>
      </c>
      <c r="D28" s="122" t="str">
        <f>IF('WP6'!$E$5="","",'WP6'!$E$5)</f>
        <v>Uitvoeren AsBo-beoordeling RVTO – per emplacement</v>
      </c>
      <c r="E28" s="29" t="s">
        <v>14</v>
      </c>
      <c r="F28" s="30" t="str">
        <f>IF('WP6'!G$76=0,"",'WP6'!G$76)</f>
        <v/>
      </c>
      <c r="G28" s="30" t="str">
        <f>IF('WP6'!H$76=0,"",'WP6'!H$76)</f>
        <v/>
      </c>
      <c r="H28" s="30" t="str">
        <f>IF('WP6'!I$76=0,"",'WP6'!I$76)</f>
        <v/>
      </c>
      <c r="I28" s="30" t="str">
        <f>IF('WP6'!J$76=0,"",'WP6'!J$76)</f>
        <v/>
      </c>
      <c r="J28" s="30" t="str">
        <f>IF('WP6'!K$76=0,"",'WP6'!K$76)</f>
        <v/>
      </c>
      <c r="K28" s="30" t="str">
        <f>IF('WP6'!L$76=0,"",'WP6'!L$76)</f>
        <v/>
      </c>
      <c r="L28" s="30" t="str">
        <f>IF('WP6'!M$76=0,"",'WP6'!M$76)</f>
        <v/>
      </c>
      <c r="M28" s="30" t="str">
        <f>IF('WP6'!N$76=0,"",'WP6'!N$76)</f>
        <v/>
      </c>
      <c r="N28" s="30" t="str">
        <f>IF('WP6'!O$76=0,"",'WP6'!O$76)</f>
        <v/>
      </c>
      <c r="O28" s="33" t="str">
        <f t="shared" si="0"/>
        <v/>
      </c>
      <c r="P28" s="34" t="str">
        <f>IF('WP6'!Q$76=0,"",'WP6'!Q$76)</f>
        <v/>
      </c>
      <c r="Q28" s="33" t="str">
        <f t="shared" si="1"/>
        <v/>
      </c>
      <c r="R28" s="1"/>
    </row>
    <row r="29" spans="2:18" ht="11.25" customHeight="1" x14ac:dyDescent="0.25">
      <c r="B29" s="1"/>
      <c r="C29" s="121"/>
      <c r="D29" s="123"/>
      <c r="E29" s="36" t="s">
        <v>15</v>
      </c>
      <c r="F29" s="32" t="str">
        <f>IF('WP6'!G$77=0,"",'WP6'!G$77)</f>
        <v/>
      </c>
      <c r="G29" s="32" t="str">
        <f>IF('WP6'!H$77=0,"",'WP6'!H$77)</f>
        <v/>
      </c>
      <c r="H29" s="32" t="str">
        <f>IF('WP6'!I$77=0,"",'WP6'!I$77)</f>
        <v/>
      </c>
      <c r="I29" s="32" t="str">
        <f>IF('WP6'!J$77=0,"",'WP6'!J$77)</f>
        <v/>
      </c>
      <c r="J29" s="32" t="str">
        <f>IF('WP6'!K$77=0,"",'WP6'!K$77)</f>
        <v/>
      </c>
      <c r="K29" s="32" t="str">
        <f>IF('WP6'!L$77=0,"",'WP6'!L$77)</f>
        <v/>
      </c>
      <c r="L29" s="32" t="str">
        <f>IF('WP6'!M$77=0,"",'WP6'!M$77)</f>
        <v/>
      </c>
      <c r="M29" s="32" t="str">
        <f>IF('WP6'!N$77=0,"",'WP6'!N$77)</f>
        <v/>
      </c>
      <c r="N29" s="32" t="str">
        <f>IF('WP6'!O$77=0,"",'WP6'!O$77)</f>
        <v/>
      </c>
      <c r="O29" s="68" t="str">
        <f t="shared" si="0"/>
        <v/>
      </c>
      <c r="P29" s="69" t="str">
        <f>IF('WP6'!Q$77=0,"",'WP6'!Q$77)</f>
        <v/>
      </c>
      <c r="Q29" s="68" t="str">
        <f t="shared" si="1"/>
        <v/>
      </c>
      <c r="R29" s="1"/>
    </row>
    <row r="30" spans="2:18" ht="11.25" customHeight="1" x14ac:dyDescent="0.25">
      <c r="B30" s="1"/>
      <c r="C30" s="120" t="str">
        <f ca="1">IF(LEFT('WP7'!$D$5,3)="WPx","",'WP7'!$D$5)</f>
        <v>WP7</v>
      </c>
      <c r="D30" s="122" t="str">
        <f>IF('WP7'!$E$5="","",'WP7'!$E$5)</f>
        <v>Uitvoeren AsBo-beoordeling ontheffingsdossier per IDS</v>
      </c>
      <c r="E30" s="29" t="s">
        <v>14</v>
      </c>
      <c r="F30" s="30" t="str">
        <f>IF('WP7'!G$76=0,"",'WP7'!G$76)</f>
        <v/>
      </c>
      <c r="G30" s="30" t="str">
        <f>IF('WP7'!H$76=0,"",'WP7'!H$76)</f>
        <v/>
      </c>
      <c r="H30" s="30" t="str">
        <f>IF('WP7'!I$76=0,"",'WP7'!I$76)</f>
        <v/>
      </c>
      <c r="I30" s="30" t="str">
        <f>IF('WP7'!J$76=0,"",'WP7'!J$76)</f>
        <v/>
      </c>
      <c r="J30" s="30" t="str">
        <f>IF('WP7'!K$76=0,"",'WP7'!K$76)</f>
        <v/>
      </c>
      <c r="K30" s="30" t="str">
        <f>IF('WP7'!L$76=0,"",'WP7'!L$76)</f>
        <v/>
      </c>
      <c r="L30" s="30" t="str">
        <f>IF('WP7'!M$76=0,"",'WP7'!M$76)</f>
        <v/>
      </c>
      <c r="M30" s="30" t="str">
        <f>IF('WP7'!N$76=0,"",'WP7'!N$76)</f>
        <v/>
      </c>
      <c r="N30" s="30" t="str">
        <f>IF('WP7'!O$76=0,"",'WP7'!O$76)</f>
        <v/>
      </c>
      <c r="O30" s="33" t="str">
        <f t="shared" si="0"/>
        <v/>
      </c>
      <c r="P30" s="34" t="str">
        <f>IF('WP7'!Q$76=0,"",'WP7'!Q$76)</f>
        <v/>
      </c>
      <c r="Q30" s="33" t="str">
        <f t="shared" si="1"/>
        <v/>
      </c>
      <c r="R30" s="1"/>
    </row>
    <row r="31" spans="2:18" ht="11.25" customHeight="1" x14ac:dyDescent="0.25">
      <c r="B31" s="1"/>
      <c r="C31" s="121"/>
      <c r="D31" s="123"/>
      <c r="E31" s="36" t="s">
        <v>15</v>
      </c>
      <c r="F31" s="32" t="str">
        <f>IF('WP7'!G$77=0,"",'WP7'!G$77)</f>
        <v/>
      </c>
      <c r="G31" s="32" t="str">
        <f>IF('WP7'!H$77=0,"",'WP7'!H$77)</f>
        <v/>
      </c>
      <c r="H31" s="32" t="str">
        <f>IF('WP7'!I$77=0,"",'WP7'!I$77)</f>
        <v/>
      </c>
      <c r="I31" s="32" t="str">
        <f>IF('WP7'!J$77=0,"",'WP7'!J$77)</f>
        <v/>
      </c>
      <c r="J31" s="32" t="str">
        <f>IF('WP7'!K$77=0,"",'WP7'!K$77)</f>
        <v/>
      </c>
      <c r="K31" s="32" t="str">
        <f>IF('WP7'!L$77=0,"",'WP7'!L$77)</f>
        <v/>
      </c>
      <c r="L31" s="32" t="str">
        <f>IF('WP7'!M$77=0,"",'WP7'!M$77)</f>
        <v/>
      </c>
      <c r="M31" s="32" t="str">
        <f>IF('WP7'!N$77=0,"",'WP7'!N$77)</f>
        <v/>
      </c>
      <c r="N31" s="32" t="str">
        <f>IF('WP7'!O$77=0,"",'WP7'!O$77)</f>
        <v/>
      </c>
      <c r="O31" s="68" t="str">
        <f t="shared" si="0"/>
        <v/>
      </c>
      <c r="P31" s="69" t="str">
        <f>IF('WP7'!Q$77=0,"",'WP7'!Q$77)</f>
        <v/>
      </c>
      <c r="Q31" s="68" t="str">
        <f t="shared" si="1"/>
        <v/>
      </c>
      <c r="R31" s="1"/>
    </row>
    <row r="32" spans="2:18" ht="11.25" customHeight="1" x14ac:dyDescent="0.25">
      <c r="B32" s="1"/>
      <c r="C32" s="120" t="str">
        <f ca="1">IF(LEFT('WP8'!$D$5,3)="WPx","",'WP8'!$D$5)</f>
        <v>WP8</v>
      </c>
      <c r="D32" s="122" t="str">
        <f>IF('WP8'!$E$5="","",'WP8'!$E$5)</f>
        <v>Uitvoeren NoBo-beoordeling CCS ontheffingsdossier per IDS</v>
      </c>
      <c r="E32" s="29" t="s">
        <v>14</v>
      </c>
      <c r="F32" s="30" t="str">
        <f>IF('WP8'!G$94=0,"",'WP8'!G$94)</f>
        <v/>
      </c>
      <c r="G32" s="30" t="str">
        <f>IF('WP8'!H$94=0,"",'WP8'!H$94)</f>
        <v/>
      </c>
      <c r="H32" s="30" t="str">
        <f>IF('WP8'!I$94=0,"",'WP8'!I$94)</f>
        <v/>
      </c>
      <c r="I32" s="30" t="str">
        <f>IF('WP8'!J$94=0,"",'WP8'!J$94)</f>
        <v/>
      </c>
      <c r="J32" s="30" t="str">
        <f>IF('WP8'!K$94=0,"",'WP8'!K$94)</f>
        <v/>
      </c>
      <c r="K32" s="30" t="str">
        <f>IF('WP8'!L$94=0,"",'WP8'!L$94)</f>
        <v/>
      </c>
      <c r="L32" s="30" t="str">
        <f>IF('WP8'!M$94=0,"",'WP8'!M$94)</f>
        <v/>
      </c>
      <c r="M32" s="30" t="str">
        <f>IF('WP8'!N$94=0,"",'WP8'!N$94)</f>
        <v/>
      </c>
      <c r="N32" s="30" t="str">
        <f>IF('WP8'!O$94=0,"",'WP8'!O$94)</f>
        <v/>
      </c>
      <c r="O32" s="33" t="str">
        <f t="shared" si="0"/>
        <v/>
      </c>
      <c r="P32" s="34" t="str">
        <f>IF('WP8'!Q$94=0,"",'WP8'!Q$94)</f>
        <v/>
      </c>
      <c r="Q32" s="33" t="str">
        <f t="shared" si="1"/>
        <v/>
      </c>
      <c r="R32" s="1"/>
    </row>
    <row r="33" spans="2:18" ht="11.25" customHeight="1" x14ac:dyDescent="0.25">
      <c r="B33" s="1"/>
      <c r="C33" s="121"/>
      <c r="D33" s="123"/>
      <c r="E33" s="36" t="s">
        <v>15</v>
      </c>
      <c r="F33" s="32" t="str">
        <f>IF('WP8'!G$95=0,"",'WP8'!G$95)</f>
        <v/>
      </c>
      <c r="G33" s="32" t="str">
        <f>IF('WP8'!H$95=0,"",'WP8'!H$95)</f>
        <v/>
      </c>
      <c r="H33" s="32" t="str">
        <f>IF('WP8'!I$95=0,"",'WP8'!I$95)</f>
        <v/>
      </c>
      <c r="I33" s="32" t="str">
        <f>IF('WP8'!J$95=0,"",'WP8'!J$95)</f>
        <v/>
      </c>
      <c r="J33" s="32" t="str">
        <f>IF('WP8'!K$95=0,"",'WP8'!K$95)</f>
        <v/>
      </c>
      <c r="K33" s="32" t="str">
        <f>IF('WP8'!L$95=0,"",'WP8'!L$95)</f>
        <v/>
      </c>
      <c r="L33" s="32" t="str">
        <f>IF('WP8'!M$95=0,"",'WP8'!M$95)</f>
        <v/>
      </c>
      <c r="M33" s="32" t="str">
        <f>IF('WP8'!N$95=0,"",'WP8'!N$95)</f>
        <v/>
      </c>
      <c r="N33" s="32" t="str">
        <f>IF('WP8'!O$95=0,"",'WP8'!O$95)</f>
        <v/>
      </c>
      <c r="O33" s="68" t="str">
        <f t="shared" si="0"/>
        <v/>
      </c>
      <c r="P33" s="69" t="str">
        <f>IF('WP8'!Q$95=0,"",'WP8'!Q$95)</f>
        <v/>
      </c>
      <c r="Q33" s="68" t="str">
        <f t="shared" si="1"/>
        <v/>
      </c>
      <c r="R33" s="1"/>
    </row>
    <row r="34" spans="2:18" ht="11.25" customHeight="1" x14ac:dyDescent="0.25">
      <c r="B34" s="1"/>
      <c r="C34" s="120" t="str">
        <f ca="1">IF(LEFT('WP9'!$D$5,3)="WPx","",'WP9'!$D$5)</f>
        <v>WP9</v>
      </c>
      <c r="D34" s="122" t="str">
        <f>IF('WP9'!$E$5="","",'WP9'!$E$5)</f>
        <v>Uitvoeren AsBo-beoordeling vergunningsdossier per IDS</v>
      </c>
      <c r="E34" s="29" t="s">
        <v>14</v>
      </c>
      <c r="F34" s="30" t="str">
        <f>IF('WP9'!G$76=0,"",'WP9'!G$76)</f>
        <v/>
      </c>
      <c r="G34" s="30" t="str">
        <f>IF('WP9'!H$76=0,"",'WP9'!H$76)</f>
        <v/>
      </c>
      <c r="H34" s="30" t="str">
        <f>IF('WP9'!I$76=0,"",'WP9'!I$76)</f>
        <v/>
      </c>
      <c r="I34" s="30" t="str">
        <f>IF('WP9'!J$76=0,"",'WP9'!J$76)</f>
        <v/>
      </c>
      <c r="J34" s="30" t="str">
        <f>IF('WP9'!K$76=0,"",'WP9'!K$76)</f>
        <v/>
      </c>
      <c r="K34" s="30" t="str">
        <f>IF('WP9'!L$76=0,"",'WP9'!L$76)</f>
        <v/>
      </c>
      <c r="L34" s="30" t="str">
        <f>IF('WP9'!M$76=0,"",'WP9'!M$76)</f>
        <v/>
      </c>
      <c r="M34" s="30" t="str">
        <f>IF('WP9'!N$76=0,"",'WP9'!N$76)</f>
        <v/>
      </c>
      <c r="N34" s="30" t="str">
        <f>IF('WP9'!O$76=0,"",'WP9'!O$76)</f>
        <v/>
      </c>
      <c r="O34" s="33" t="str">
        <f t="shared" si="0"/>
        <v/>
      </c>
      <c r="P34" s="34" t="str">
        <f>IF('WP9'!Q$76=0,"",'WP9'!Q$76)</f>
        <v/>
      </c>
      <c r="Q34" s="33" t="str">
        <f t="shared" si="1"/>
        <v/>
      </c>
      <c r="R34" s="1"/>
    </row>
    <row r="35" spans="2:18" ht="11.25" customHeight="1" x14ac:dyDescent="0.25">
      <c r="B35" s="1"/>
      <c r="C35" s="121"/>
      <c r="D35" s="123"/>
      <c r="E35" s="36" t="s">
        <v>15</v>
      </c>
      <c r="F35" s="32" t="str">
        <f>IF('WP9'!G$77=0,"",'WP9'!G$77)</f>
        <v/>
      </c>
      <c r="G35" s="32" t="str">
        <f>IF('WP9'!H$77=0,"",'WP9'!H$77)</f>
        <v/>
      </c>
      <c r="H35" s="32" t="str">
        <f>IF('WP9'!I$77=0,"",'WP9'!I$77)</f>
        <v/>
      </c>
      <c r="I35" s="32" t="str">
        <f>IF('WP9'!J$77=0,"",'WP9'!J$77)</f>
        <v/>
      </c>
      <c r="J35" s="32" t="str">
        <f>IF('WP9'!K$77=0,"",'WP9'!K$77)</f>
        <v/>
      </c>
      <c r="K35" s="32" t="str">
        <f>IF('WP9'!L$77=0,"",'WP9'!L$77)</f>
        <v/>
      </c>
      <c r="L35" s="32" t="str">
        <f>IF('WP9'!M$77=0,"",'WP9'!M$77)</f>
        <v/>
      </c>
      <c r="M35" s="32" t="str">
        <f>IF('WP9'!N$77=0,"",'WP9'!N$77)</f>
        <v/>
      </c>
      <c r="N35" s="32" t="str">
        <f>IF('WP9'!O$77=0,"",'WP9'!O$77)</f>
        <v/>
      </c>
      <c r="O35" s="68" t="str">
        <f t="shared" si="0"/>
        <v/>
      </c>
      <c r="P35" s="69" t="str">
        <f>IF('WP9'!Q$77=0,"",'WP9'!Q$77)</f>
        <v/>
      </c>
      <c r="Q35" s="68" t="str">
        <f t="shared" si="1"/>
        <v/>
      </c>
      <c r="R35" s="1"/>
    </row>
    <row r="36" spans="2:18" ht="11.25" customHeight="1" x14ac:dyDescent="0.25">
      <c r="B36" s="1"/>
      <c r="C36" s="120" t="str">
        <f ca="1">IF(LEFT('WP10'!$D$5,3)="WPx","",'WP10'!$D$5)</f>
        <v>WP10</v>
      </c>
      <c r="D36" s="122" t="str">
        <f>IF('WP10'!$E$5="","",'WP10'!$E$5)</f>
        <v>Uitvoeren NoBo-beoordeling CCS vergunningdossier per IDS</v>
      </c>
      <c r="E36" s="29" t="s">
        <v>14</v>
      </c>
      <c r="F36" s="30" t="str">
        <f>IF('WP10'!G$94=0,"",'WP10'!G$94)</f>
        <v/>
      </c>
      <c r="G36" s="30" t="str">
        <f>IF('WP10'!H$94=0,"",'WP10'!H$94)</f>
        <v/>
      </c>
      <c r="H36" s="30" t="str">
        <f>IF('WP10'!I$94=0,"",'WP10'!I$94)</f>
        <v/>
      </c>
      <c r="I36" s="30" t="str">
        <f>IF('WP10'!J$94=0,"",'WP10'!J$94)</f>
        <v/>
      </c>
      <c r="J36" s="30" t="str">
        <f>IF('WP10'!K$94=0,"",'WP10'!K$94)</f>
        <v/>
      </c>
      <c r="K36" s="30" t="str">
        <f>IF('WP10'!L$94=0,"",'WP10'!L$94)</f>
        <v/>
      </c>
      <c r="L36" s="30" t="str">
        <f>IF('WP10'!M$94=0,"",'WP10'!M$94)</f>
        <v/>
      </c>
      <c r="M36" s="30" t="str">
        <f>IF('WP10'!N$94=0,"",'WP10'!N$94)</f>
        <v/>
      </c>
      <c r="N36" s="30" t="str">
        <f>IF('WP10'!O$94=0,"",'WP10'!O$94)</f>
        <v/>
      </c>
      <c r="O36" s="33" t="str">
        <f t="shared" si="0"/>
        <v/>
      </c>
      <c r="P36" s="34" t="str">
        <f>IF('WP10'!Q$94=0,"",'WP10'!Q$94)</f>
        <v/>
      </c>
      <c r="Q36" s="33" t="str">
        <f t="shared" si="1"/>
        <v/>
      </c>
      <c r="R36" s="1"/>
    </row>
    <row r="37" spans="2:18" ht="11.25" customHeight="1" x14ac:dyDescent="0.25">
      <c r="B37" s="1"/>
      <c r="C37" s="121"/>
      <c r="D37" s="123"/>
      <c r="E37" s="36" t="s">
        <v>15</v>
      </c>
      <c r="F37" s="32" t="str">
        <f>IF('WP10'!G$95=0,"",'WP10'!G$95)</f>
        <v/>
      </c>
      <c r="G37" s="32" t="str">
        <f>IF('WP10'!H$95=0,"",'WP10'!H$95)</f>
        <v/>
      </c>
      <c r="H37" s="32" t="str">
        <f>IF('WP10'!I$95=0,"",'WP10'!I$95)</f>
        <v/>
      </c>
      <c r="I37" s="32" t="str">
        <f>IF('WP10'!J$95=0,"",'WP10'!J$95)</f>
        <v/>
      </c>
      <c r="J37" s="32" t="str">
        <f>IF('WP10'!K$95=0,"",'WP10'!K$95)</f>
        <v/>
      </c>
      <c r="K37" s="32" t="str">
        <f>IF('WP10'!L$95=0,"",'WP10'!L$95)</f>
        <v/>
      </c>
      <c r="L37" s="32" t="str">
        <f>IF('WP10'!M$95=0,"",'WP10'!M$95)</f>
        <v/>
      </c>
      <c r="M37" s="32" t="str">
        <f>IF('WP10'!N$95=0,"",'WP10'!N$95)</f>
        <v/>
      </c>
      <c r="N37" s="32" t="str">
        <f>IF('WP10'!O$95=0,"",'WP10'!O$95)</f>
        <v/>
      </c>
      <c r="O37" s="68" t="str">
        <f t="shared" si="0"/>
        <v/>
      </c>
      <c r="P37" s="69" t="str">
        <f>IF('WP10'!Q$95=0,"",'WP10'!Q$95)</f>
        <v/>
      </c>
      <c r="Q37" s="68" t="str">
        <f t="shared" si="1"/>
        <v/>
      </c>
      <c r="R37" s="1"/>
    </row>
    <row r="38" spans="2:18" ht="11.25" customHeight="1" x14ac:dyDescent="0.25">
      <c r="B38" s="1"/>
      <c r="C38" s="120" t="str">
        <f ca="1">IF(LEFT('WP11'!$D$5,3)="WPx","",'WP11'!$D$5)</f>
        <v>WP11</v>
      </c>
      <c r="D38" s="122" t="str">
        <f>IF('WP11'!$E$5="","",'WP11'!$E$5)</f>
        <v>Uitvoeren ISA-beoordeling IXL tbv ontheffingdossier per IDS</v>
      </c>
      <c r="E38" s="29" t="s">
        <v>14</v>
      </c>
      <c r="F38" s="30" t="str">
        <f>IF('WP11'!G$64=0,"",'WP11'!G$64)</f>
        <v/>
      </c>
      <c r="G38" s="30" t="str">
        <f>IF('WP11'!H$64=0,"",'WP11'!H$64)</f>
        <v/>
      </c>
      <c r="H38" s="30" t="str">
        <f>IF('WP11'!I$64=0,"",'WP11'!I$64)</f>
        <v/>
      </c>
      <c r="I38" s="30" t="str">
        <f>IF('WP11'!J$64=0,"",'WP11'!J$64)</f>
        <v/>
      </c>
      <c r="J38" s="30" t="str">
        <f>IF('WP11'!K$64=0,"",'WP11'!K$64)</f>
        <v/>
      </c>
      <c r="K38" s="30" t="str">
        <f>IF('WP11'!L$64=0,"",'WP11'!L$64)</f>
        <v/>
      </c>
      <c r="L38" s="30" t="str">
        <f>IF('WP11'!M$64=0,"",'WP11'!M$64)</f>
        <v/>
      </c>
      <c r="M38" s="30" t="str">
        <f>IF('WP11'!N$64=0,"",'WP11'!N$64)</f>
        <v/>
      </c>
      <c r="N38" s="30" t="str">
        <f>IF('WP11'!O$64=0,"",'WP11'!O$64)</f>
        <v/>
      </c>
      <c r="O38" s="33" t="str">
        <f t="shared" si="0"/>
        <v/>
      </c>
      <c r="P38" s="34" t="str">
        <f>IF('WP11'!Q$64=0,"",'WP11'!Q$64)</f>
        <v/>
      </c>
      <c r="Q38" s="33" t="str">
        <f t="shared" si="1"/>
        <v/>
      </c>
      <c r="R38" s="1"/>
    </row>
    <row r="39" spans="2:18" ht="11.25" customHeight="1" x14ac:dyDescent="0.25">
      <c r="B39" s="1"/>
      <c r="C39" s="121"/>
      <c r="D39" s="123"/>
      <c r="E39" s="36" t="s">
        <v>15</v>
      </c>
      <c r="F39" s="32" t="str">
        <f>IF('WP11'!G$65=0,"",'WP11'!G$65)</f>
        <v/>
      </c>
      <c r="G39" s="32" t="str">
        <f>IF('WP11'!H$65=0,"",'WP11'!H$65)</f>
        <v/>
      </c>
      <c r="H39" s="32" t="str">
        <f>IF('WP11'!I$65=0,"",'WP11'!I$65)</f>
        <v/>
      </c>
      <c r="I39" s="32" t="str">
        <f>IF('WP11'!J$65=0,"",'WP11'!J$65)</f>
        <v/>
      </c>
      <c r="J39" s="32" t="str">
        <f>IF('WP11'!K$65=0,"",'WP11'!K$65)</f>
        <v/>
      </c>
      <c r="K39" s="32" t="str">
        <f>IF('WP11'!L$65=0,"",'WP11'!L$65)</f>
        <v/>
      </c>
      <c r="L39" s="32" t="str">
        <f>IF('WP11'!M$65=0,"",'WP11'!M$65)</f>
        <v/>
      </c>
      <c r="M39" s="32" t="str">
        <f>IF('WP11'!N$65=0,"",'WP11'!N$65)</f>
        <v/>
      </c>
      <c r="N39" s="32" t="str">
        <f>IF('WP11'!O$65=0,"",'WP11'!O$65)</f>
        <v/>
      </c>
      <c r="O39" s="68" t="str">
        <f t="shared" si="0"/>
        <v/>
      </c>
      <c r="P39" s="69" t="str">
        <f>IF('WP11'!Q$65=0,"",'WP11'!Q$65)</f>
        <v/>
      </c>
      <c r="Q39" s="68" t="str">
        <f t="shared" si="1"/>
        <v/>
      </c>
      <c r="R39" s="1"/>
    </row>
    <row r="40" spans="2:18" ht="11.25" customHeight="1" x14ac:dyDescent="0.25">
      <c r="B40" s="1"/>
      <c r="C40" s="120" t="str">
        <f ca="1">IF(LEFT('WP12'!$D$5,3)="WPx","",'WP12'!$D$5)</f>
        <v>WP12</v>
      </c>
      <c r="D40" s="122" t="str">
        <f>IF('WP12'!$E$5="","",'WP12'!$E$5)</f>
        <v>Uitvoeren ISA-beoordeling IXL tbv vergunningsdossier per IDS</v>
      </c>
      <c r="E40" s="29" t="s">
        <v>14</v>
      </c>
      <c r="F40" s="30" t="str">
        <f>IF('WP12'!G$64=0,"",'WP12'!G$64)</f>
        <v/>
      </c>
      <c r="G40" s="30" t="str">
        <f>IF('WP12'!H$64=0,"",'WP12'!H$64)</f>
        <v/>
      </c>
      <c r="H40" s="30" t="str">
        <f>IF('WP12'!I$64=0,"",'WP12'!I$64)</f>
        <v/>
      </c>
      <c r="I40" s="30" t="str">
        <f>IF('WP12'!J$64=0,"",'WP12'!J$64)</f>
        <v/>
      </c>
      <c r="J40" s="30" t="str">
        <f>IF('WP12'!K$64=0,"",'WP12'!K$64)</f>
        <v/>
      </c>
      <c r="K40" s="30" t="str">
        <f>IF('WP12'!L$64=0,"",'WP12'!L$64)</f>
        <v/>
      </c>
      <c r="L40" s="30" t="str">
        <f>IF('WP12'!M$64=0,"",'WP12'!M$64)</f>
        <v/>
      </c>
      <c r="M40" s="30" t="str">
        <f>IF('WP12'!N$64=0,"",'WP12'!N$64)</f>
        <v/>
      </c>
      <c r="N40" s="30" t="str">
        <f>IF('WP12'!O$64=0,"",'WP12'!O$64)</f>
        <v/>
      </c>
      <c r="O40" s="33" t="str">
        <f t="shared" si="0"/>
        <v/>
      </c>
      <c r="P40" s="34" t="str">
        <f>IF('WP12'!Q$64=0,"",'WP12'!Q$64)</f>
        <v/>
      </c>
      <c r="Q40" s="33" t="str">
        <f t="shared" si="1"/>
        <v/>
      </c>
      <c r="R40" s="1"/>
    </row>
    <row r="41" spans="2:18" ht="11.25" customHeight="1" x14ac:dyDescent="0.25">
      <c r="B41" s="1"/>
      <c r="C41" s="121"/>
      <c r="D41" s="123"/>
      <c r="E41" s="36" t="s">
        <v>15</v>
      </c>
      <c r="F41" s="32" t="str">
        <f>IF('WP12'!G$65=0,"",'WP12'!G$65)</f>
        <v/>
      </c>
      <c r="G41" s="32" t="str">
        <f>IF('WP12'!H$65=0,"",'WP12'!H$65)</f>
        <v/>
      </c>
      <c r="H41" s="32" t="str">
        <f>IF('WP12'!I$65=0,"",'WP12'!I$65)</f>
        <v/>
      </c>
      <c r="I41" s="32" t="str">
        <f>IF('WP12'!J$65=0,"",'WP12'!J$65)</f>
        <v/>
      </c>
      <c r="J41" s="32" t="str">
        <f>IF('WP12'!K$65=0,"",'WP12'!K$65)</f>
        <v/>
      </c>
      <c r="K41" s="32" t="str">
        <f>IF('WP12'!L$65=0,"",'WP12'!L$65)</f>
        <v/>
      </c>
      <c r="L41" s="32" t="str">
        <f>IF('WP12'!M$65=0,"",'WP12'!M$65)</f>
        <v/>
      </c>
      <c r="M41" s="32" t="str">
        <f>IF('WP12'!N$65=0,"",'WP12'!N$65)</f>
        <v/>
      </c>
      <c r="N41" s="32" t="str">
        <f>IF('WP12'!O$65=0,"",'WP12'!O$65)</f>
        <v/>
      </c>
      <c r="O41" s="68" t="str">
        <f t="shared" si="0"/>
        <v/>
      </c>
      <c r="P41" s="69" t="str">
        <f>IF('WP12'!Q$65=0,"",'WP12'!Q$65)</f>
        <v/>
      </c>
      <c r="Q41" s="68" t="str">
        <f t="shared" si="1"/>
        <v/>
      </c>
      <c r="R41" s="1"/>
    </row>
    <row r="42" spans="2:18" ht="11.25" customHeight="1" x14ac:dyDescent="0.25">
      <c r="B42" s="1"/>
      <c r="C42" s="120" t="str">
        <f ca="1">IF(LEFT('WP13'!$D$5,3)="WPx","",'WP13'!$D$5)</f>
        <v>WP13</v>
      </c>
      <c r="D42" s="122" t="str">
        <f>IF('WP13'!$E$5="","",'WP13'!$E$5)</f>
        <v>Uitvoeren NoBo-beoordeling i.h.k.v. de generieke bewijsvoering – CSS</v>
      </c>
      <c r="E42" s="29" t="s">
        <v>14</v>
      </c>
      <c r="F42" s="30" t="str">
        <f>IF('WP13'!G$94=0,"",'WP13'!G$94)</f>
        <v/>
      </c>
      <c r="G42" s="30" t="str">
        <f>IF('WP13'!H$94=0,"",'WP13'!H$94)</f>
        <v/>
      </c>
      <c r="H42" s="30" t="str">
        <f>IF('WP13'!I$94=0,"",'WP13'!I$94)</f>
        <v/>
      </c>
      <c r="I42" s="30" t="str">
        <f>IF('WP13'!J$94=0,"",'WP13'!J$94)</f>
        <v/>
      </c>
      <c r="J42" s="30" t="str">
        <f>IF('WP13'!K$94=0,"",'WP13'!K$94)</f>
        <v/>
      </c>
      <c r="K42" s="30" t="str">
        <f>IF('WP13'!L$94=0,"",'WP13'!L$94)</f>
        <v/>
      </c>
      <c r="L42" s="30" t="str">
        <f>IF('WP13'!M$94=0,"",'WP13'!M$94)</f>
        <v/>
      </c>
      <c r="M42" s="30" t="str">
        <f>IF('WP13'!N$94=0,"",'WP13'!N$94)</f>
        <v/>
      </c>
      <c r="N42" s="30" t="str">
        <f>IF('WP13'!O$94=0,"",'WP13'!O$94)</f>
        <v/>
      </c>
      <c r="O42" s="33" t="str">
        <f t="shared" si="0"/>
        <v/>
      </c>
      <c r="P42" s="34" t="str">
        <f>IF('WP13'!Q$94=0,"",'WP13'!Q$94)</f>
        <v/>
      </c>
      <c r="Q42" s="33" t="str">
        <f t="shared" si="1"/>
        <v/>
      </c>
      <c r="R42" s="1"/>
    </row>
    <row r="43" spans="2:18" ht="11.25" customHeight="1" x14ac:dyDescent="0.25">
      <c r="B43" s="1"/>
      <c r="C43" s="121"/>
      <c r="D43" s="123"/>
      <c r="E43" s="36" t="s">
        <v>15</v>
      </c>
      <c r="F43" s="32" t="str">
        <f>IF('WP13'!G$95=0,"",'WP13'!G$95)</f>
        <v/>
      </c>
      <c r="G43" s="32" t="str">
        <f>IF('WP13'!H$95=0,"",'WP13'!H$95)</f>
        <v/>
      </c>
      <c r="H43" s="32" t="str">
        <f>IF('WP13'!I$95=0,"",'WP13'!I$95)</f>
        <v/>
      </c>
      <c r="I43" s="32" t="str">
        <f>IF('WP13'!J$95=0,"",'WP13'!J$95)</f>
        <v/>
      </c>
      <c r="J43" s="32" t="str">
        <f>IF('WP13'!K$95=0,"",'WP13'!K$95)</f>
        <v/>
      </c>
      <c r="K43" s="32" t="str">
        <f>IF('WP13'!L$95=0,"",'WP13'!L$95)</f>
        <v/>
      </c>
      <c r="L43" s="32" t="str">
        <f>IF('WP13'!M$95=0,"",'WP13'!M$95)</f>
        <v/>
      </c>
      <c r="M43" s="32" t="str">
        <f>IF('WP13'!N$95=0,"",'WP13'!N$95)</f>
        <v/>
      </c>
      <c r="N43" s="32" t="str">
        <f>IF('WP13'!O$95=0,"",'WP13'!O$95)</f>
        <v/>
      </c>
      <c r="O43" s="68" t="str">
        <f t="shared" si="0"/>
        <v/>
      </c>
      <c r="P43" s="69" t="str">
        <f>IF('WP13'!Q$95=0,"",'WP13'!Q$95)</f>
        <v/>
      </c>
      <c r="Q43" s="68" t="str">
        <f t="shared" si="1"/>
        <v/>
      </c>
      <c r="R43" s="1"/>
    </row>
    <row r="44" spans="2:18" ht="11.25" customHeight="1" x14ac:dyDescent="0.25">
      <c r="B44" s="1"/>
      <c r="C44" s="120" t="str">
        <f ca="1">IF(LEFT('WP14'!$D$5,3)="WPx","",'WP14'!$D$5)</f>
        <v>WP14</v>
      </c>
      <c r="D44" s="122" t="str">
        <f>IF('WP14'!$E$5="","",'WP14'!$E$5)</f>
        <v>Uitvoeren NoBo-beoordeling i.h.k.v. de generieke bewijsvoering – Assentelsysteem</v>
      </c>
      <c r="E44" s="29" t="s">
        <v>14</v>
      </c>
      <c r="F44" s="30" t="str">
        <f>IF('WP14'!G$94=0,"",'WP14'!G$94)</f>
        <v/>
      </c>
      <c r="G44" s="30" t="str">
        <f>IF('WP14'!H$94=0,"",'WP14'!H$94)</f>
        <v/>
      </c>
      <c r="H44" s="30" t="str">
        <f>IF('WP14'!I$94=0,"",'WP14'!I$94)</f>
        <v/>
      </c>
      <c r="I44" s="30" t="str">
        <f>IF('WP14'!J$94=0,"",'WP14'!J$94)</f>
        <v/>
      </c>
      <c r="J44" s="30" t="str">
        <f>IF('WP14'!K$94=0,"",'WP14'!K$94)</f>
        <v/>
      </c>
      <c r="K44" s="30" t="str">
        <f>IF('WP14'!L$94=0,"",'WP14'!L$94)</f>
        <v/>
      </c>
      <c r="L44" s="30" t="str">
        <f>IF('WP14'!M$94=0,"",'WP14'!M$94)</f>
        <v/>
      </c>
      <c r="M44" s="30" t="str">
        <f>IF('WP14'!N$94=0,"",'WP14'!N$94)</f>
        <v/>
      </c>
      <c r="N44" s="30" t="str">
        <f>IF('WP14'!O$94=0,"",'WP14'!O$94)</f>
        <v/>
      </c>
      <c r="O44" s="33" t="str">
        <f t="shared" si="0"/>
        <v/>
      </c>
      <c r="P44" s="34" t="str">
        <f>IF('WP14'!Q$94=0,"",'WP14'!Q$94)</f>
        <v/>
      </c>
      <c r="Q44" s="33" t="str">
        <f t="shared" si="1"/>
        <v/>
      </c>
      <c r="R44" s="1"/>
    </row>
    <row r="45" spans="2:18" ht="11.25" customHeight="1" x14ac:dyDescent="0.25">
      <c r="B45" s="1"/>
      <c r="C45" s="121"/>
      <c r="D45" s="123"/>
      <c r="E45" s="36" t="s">
        <v>15</v>
      </c>
      <c r="F45" s="32" t="str">
        <f>IF('WP14'!G$95=0,"",'WP14'!G$95)</f>
        <v/>
      </c>
      <c r="G45" s="32" t="str">
        <f>IF('WP14'!H$95=0,"",'WP14'!H$95)</f>
        <v/>
      </c>
      <c r="H45" s="32" t="str">
        <f>IF('WP14'!I$95=0,"",'WP14'!I$95)</f>
        <v/>
      </c>
      <c r="I45" s="32" t="str">
        <f>IF('WP14'!J$95=0,"",'WP14'!J$95)</f>
        <v/>
      </c>
      <c r="J45" s="32" t="str">
        <f>IF('WP14'!K$95=0,"",'WP14'!K$95)</f>
        <v/>
      </c>
      <c r="K45" s="32" t="str">
        <f>IF('WP14'!L$95=0,"",'WP14'!L$95)</f>
        <v/>
      </c>
      <c r="L45" s="32" t="str">
        <f>IF('WP14'!M$95=0,"",'WP14'!M$95)</f>
        <v/>
      </c>
      <c r="M45" s="32" t="str">
        <f>IF('WP14'!N$95=0,"",'WP14'!N$95)</f>
        <v/>
      </c>
      <c r="N45" s="32" t="str">
        <f>IF('WP14'!O$95=0,"",'WP14'!O$95)</f>
        <v/>
      </c>
      <c r="O45" s="68" t="str">
        <f t="shared" si="0"/>
        <v/>
      </c>
      <c r="P45" s="69" t="str">
        <f>IF('WP14'!Q$95=0,"",'WP14'!Q$95)</f>
        <v/>
      </c>
      <c r="Q45" s="68" t="str">
        <f t="shared" si="1"/>
        <v/>
      </c>
      <c r="R45" s="1"/>
    </row>
    <row r="46" spans="2:18" ht="11.25" customHeight="1" x14ac:dyDescent="0.25">
      <c r="B46" s="1"/>
      <c r="C46" s="120" t="str">
        <f ca="1">IF(LEFT('WP15'!$D$5,3)="WPx","",'WP15'!$D$5)</f>
        <v>WP15</v>
      </c>
      <c r="D46" s="122" t="str">
        <f>IF('WP15'!$E$5="","",'WP15'!$E$5)</f>
        <v>Uitvoeren NoBo-beoordeling i.h.k.v. de generieke bewijsvoering – GSM-R</v>
      </c>
      <c r="E46" s="29" t="s">
        <v>14</v>
      </c>
      <c r="F46" s="30" t="str">
        <f>IF('WP15'!G$94=0,"",'WP15'!G$94)</f>
        <v/>
      </c>
      <c r="G46" s="30" t="str">
        <f>IF('WP15'!H$94=0,"",'WP15'!H$94)</f>
        <v/>
      </c>
      <c r="H46" s="30" t="str">
        <f>IF('WP15'!I$94=0,"",'WP15'!I$94)</f>
        <v/>
      </c>
      <c r="I46" s="30" t="str">
        <f>IF('WP15'!J$94=0,"",'WP15'!J$94)</f>
        <v/>
      </c>
      <c r="J46" s="30" t="str">
        <f>IF('WP15'!K$94=0,"",'WP15'!K$94)</f>
        <v/>
      </c>
      <c r="K46" s="30" t="str">
        <f>IF('WP15'!L$94=0,"",'WP15'!L$94)</f>
        <v/>
      </c>
      <c r="L46" s="30" t="str">
        <f>IF('WP15'!M$94=0,"",'WP15'!M$94)</f>
        <v/>
      </c>
      <c r="M46" s="30" t="str">
        <f>IF('WP15'!N$94=0,"",'WP15'!N$94)</f>
        <v/>
      </c>
      <c r="N46" s="30" t="str">
        <f>IF('WP15'!O$94=0,"",'WP15'!O$94)</f>
        <v/>
      </c>
      <c r="O46" s="33" t="str">
        <f t="shared" si="0"/>
        <v/>
      </c>
      <c r="P46" s="34" t="str">
        <f>IF('WP15'!Q$94=0,"",'WP15'!Q$94)</f>
        <v/>
      </c>
      <c r="Q46" s="33" t="str">
        <f t="shared" si="1"/>
        <v/>
      </c>
      <c r="R46" s="1"/>
    </row>
    <row r="47" spans="2:18" ht="11.25" customHeight="1" x14ac:dyDescent="0.25">
      <c r="B47" s="1"/>
      <c r="C47" s="121"/>
      <c r="D47" s="123"/>
      <c r="E47" s="36" t="s">
        <v>15</v>
      </c>
      <c r="F47" s="32" t="str">
        <f>IF('WP15'!G$95=0,"",'WP15'!G$95)</f>
        <v/>
      </c>
      <c r="G47" s="32" t="str">
        <f>IF('WP15'!H$95=0,"",'WP15'!H$95)</f>
        <v/>
      </c>
      <c r="H47" s="32" t="str">
        <f>IF('WP15'!I$95=0,"",'WP15'!I$95)</f>
        <v/>
      </c>
      <c r="I47" s="32" t="str">
        <f>IF('WP15'!J$95=0,"",'WP15'!J$95)</f>
        <v/>
      </c>
      <c r="J47" s="32" t="str">
        <f>IF('WP15'!K$95=0,"",'WP15'!K$95)</f>
        <v/>
      </c>
      <c r="K47" s="32" t="str">
        <f>IF('WP15'!L$95=0,"",'WP15'!L$95)</f>
        <v/>
      </c>
      <c r="L47" s="32" t="str">
        <f>IF('WP15'!M$95=0,"",'WP15'!M$95)</f>
        <v/>
      </c>
      <c r="M47" s="32" t="str">
        <f>IF('WP15'!N$95=0,"",'WP15'!N$95)</f>
        <v/>
      </c>
      <c r="N47" s="32" t="str">
        <f>IF('WP15'!O$95=0,"",'WP15'!O$95)</f>
        <v/>
      </c>
      <c r="O47" s="68" t="str">
        <f t="shared" si="0"/>
        <v/>
      </c>
      <c r="P47" s="69" t="str">
        <f>IF('WP15'!Q$95=0,"",'WP15'!Q$95)</f>
        <v/>
      </c>
      <c r="Q47" s="68" t="str">
        <f t="shared" si="1"/>
        <v/>
      </c>
      <c r="R47" s="1"/>
    </row>
    <row r="48" spans="2:18" ht="11.25" customHeight="1" x14ac:dyDescent="0.25">
      <c r="B48" s="1"/>
      <c r="C48" s="120"/>
      <c r="D48" s="122"/>
      <c r="E48" s="29"/>
      <c r="F48" s="30"/>
      <c r="G48" s="30"/>
      <c r="H48" s="30"/>
      <c r="I48" s="30"/>
      <c r="J48" s="30"/>
      <c r="K48" s="30"/>
      <c r="L48" s="30"/>
      <c r="M48" s="30"/>
      <c r="N48" s="30"/>
      <c r="O48" s="33" t="str">
        <f t="shared" si="0"/>
        <v/>
      </c>
      <c r="P48" s="34"/>
      <c r="Q48" s="33" t="str">
        <f t="shared" si="1"/>
        <v/>
      </c>
      <c r="R48" s="1"/>
    </row>
    <row r="49" spans="2:18" ht="11.25" customHeight="1" x14ac:dyDescent="0.25">
      <c r="B49" s="1"/>
      <c r="C49" s="121"/>
      <c r="D49" s="123"/>
      <c r="E49" s="36"/>
      <c r="F49" s="31"/>
      <c r="G49" s="31"/>
      <c r="H49" s="31"/>
      <c r="I49" s="31"/>
      <c r="J49" s="31"/>
      <c r="K49" s="31"/>
      <c r="L49" s="31"/>
      <c r="M49" s="31"/>
      <c r="N49" s="31"/>
      <c r="O49" s="33" t="str">
        <f t="shared" si="0"/>
        <v/>
      </c>
      <c r="P49" s="37"/>
      <c r="Q49" s="33" t="str">
        <f t="shared" si="1"/>
        <v/>
      </c>
      <c r="R49" s="1"/>
    </row>
    <row r="50" spans="2:18" ht="11.25" customHeight="1" x14ac:dyDescent="0.25">
      <c r="B50" s="1"/>
      <c r="C50" s="120"/>
      <c r="D50" s="122"/>
      <c r="E50" s="29"/>
      <c r="F50" s="30"/>
      <c r="G50" s="30"/>
      <c r="H50" s="30"/>
      <c r="I50" s="30"/>
      <c r="J50" s="30"/>
      <c r="K50" s="30"/>
      <c r="L50" s="30"/>
      <c r="M50" s="30"/>
      <c r="N50" s="30"/>
      <c r="O50" s="33" t="str">
        <f t="shared" si="0"/>
        <v/>
      </c>
      <c r="P50" s="34"/>
      <c r="Q50" s="33" t="str">
        <f t="shared" si="1"/>
        <v/>
      </c>
      <c r="R50" s="1"/>
    </row>
    <row r="51" spans="2:18" ht="11.25" customHeight="1" x14ac:dyDescent="0.25">
      <c r="B51" s="1"/>
      <c r="C51" s="121"/>
      <c r="D51" s="123"/>
      <c r="E51" s="36"/>
      <c r="F51" s="31"/>
      <c r="G51" s="31"/>
      <c r="H51" s="31"/>
      <c r="I51" s="31"/>
      <c r="J51" s="31"/>
      <c r="K51" s="31"/>
      <c r="L51" s="31"/>
      <c r="M51" s="31"/>
      <c r="N51" s="31"/>
      <c r="O51" s="33" t="str">
        <f t="shared" si="0"/>
        <v/>
      </c>
      <c r="P51" s="37"/>
      <c r="Q51" s="33" t="str">
        <f t="shared" si="1"/>
        <v/>
      </c>
      <c r="R51" s="1"/>
    </row>
    <row r="52" spans="2:18" ht="11.25" customHeight="1" x14ac:dyDescent="0.25">
      <c r="B52" s="1"/>
      <c r="C52" s="120"/>
      <c r="D52" s="122"/>
      <c r="E52" s="29"/>
      <c r="F52" s="30"/>
      <c r="G52" s="30"/>
      <c r="H52" s="30"/>
      <c r="I52" s="30"/>
      <c r="J52" s="30"/>
      <c r="K52" s="30"/>
      <c r="L52" s="30"/>
      <c r="M52" s="30"/>
      <c r="N52" s="30"/>
      <c r="O52" s="33" t="str">
        <f t="shared" si="0"/>
        <v/>
      </c>
      <c r="P52" s="34"/>
      <c r="Q52" s="33" t="str">
        <f t="shared" si="1"/>
        <v/>
      </c>
      <c r="R52" s="1"/>
    </row>
    <row r="53" spans="2:18" ht="11.25" customHeight="1" x14ac:dyDescent="0.25">
      <c r="B53" s="1"/>
      <c r="C53" s="121"/>
      <c r="D53" s="123"/>
      <c r="E53" s="36"/>
      <c r="F53" s="31"/>
      <c r="G53" s="31"/>
      <c r="H53" s="31"/>
      <c r="I53" s="31"/>
      <c r="J53" s="31"/>
      <c r="K53" s="31"/>
      <c r="L53" s="31"/>
      <c r="M53" s="31"/>
      <c r="N53" s="31"/>
      <c r="O53" s="33" t="str">
        <f t="shared" si="0"/>
        <v/>
      </c>
      <c r="P53" s="37"/>
      <c r="Q53" s="33" t="str">
        <f t="shared" si="1"/>
        <v/>
      </c>
      <c r="R53" s="1"/>
    </row>
    <row r="54" spans="2:18" ht="11.25" customHeight="1" x14ac:dyDescent="0.25">
      <c r="B54" s="1"/>
      <c r="C54" s="120"/>
      <c r="D54" s="122"/>
      <c r="E54" s="29"/>
      <c r="F54" s="30"/>
      <c r="G54" s="30"/>
      <c r="H54" s="30"/>
      <c r="I54" s="30"/>
      <c r="J54" s="30"/>
      <c r="K54" s="30"/>
      <c r="L54" s="30"/>
      <c r="M54" s="30"/>
      <c r="N54" s="30"/>
      <c r="O54" s="33" t="str">
        <f t="shared" si="0"/>
        <v/>
      </c>
      <c r="P54" s="34"/>
      <c r="Q54" s="33" t="str">
        <f t="shared" si="1"/>
        <v/>
      </c>
      <c r="R54" s="1"/>
    </row>
    <row r="55" spans="2:18" ht="11.25" customHeight="1" x14ac:dyDescent="0.25">
      <c r="B55" s="1"/>
      <c r="C55" s="121"/>
      <c r="D55" s="123"/>
      <c r="E55" s="36"/>
      <c r="F55" s="31"/>
      <c r="G55" s="31"/>
      <c r="H55" s="31"/>
      <c r="I55" s="31"/>
      <c r="J55" s="31"/>
      <c r="K55" s="31"/>
      <c r="L55" s="31"/>
      <c r="M55" s="31"/>
      <c r="N55" s="31"/>
      <c r="O55" s="33" t="str">
        <f t="shared" si="0"/>
        <v/>
      </c>
      <c r="P55" s="37"/>
      <c r="Q55" s="33" t="str">
        <f t="shared" si="1"/>
        <v/>
      </c>
      <c r="R55" s="1"/>
    </row>
    <row r="56" spans="2:18" ht="11.25" customHeight="1" x14ac:dyDescent="0.25">
      <c r="B56" s="1"/>
      <c r="C56" s="120"/>
      <c r="D56" s="122"/>
      <c r="E56" s="29"/>
      <c r="F56" s="30"/>
      <c r="G56" s="30"/>
      <c r="H56" s="30"/>
      <c r="I56" s="30"/>
      <c r="J56" s="30"/>
      <c r="K56" s="30"/>
      <c r="L56" s="30"/>
      <c r="M56" s="30"/>
      <c r="N56" s="30"/>
      <c r="O56" s="33" t="str">
        <f t="shared" si="0"/>
        <v/>
      </c>
      <c r="P56" s="34"/>
      <c r="Q56" s="33" t="str">
        <f t="shared" si="1"/>
        <v/>
      </c>
      <c r="R56" s="1"/>
    </row>
    <row r="57" spans="2:18" ht="11.25" customHeight="1" x14ac:dyDescent="0.25">
      <c r="B57" s="1"/>
      <c r="C57" s="121"/>
      <c r="D57" s="123"/>
      <c r="E57" s="36"/>
      <c r="F57" s="31"/>
      <c r="G57" s="31"/>
      <c r="H57" s="31"/>
      <c r="I57" s="31"/>
      <c r="J57" s="31"/>
      <c r="K57" s="31"/>
      <c r="L57" s="31"/>
      <c r="M57" s="31"/>
      <c r="N57" s="31"/>
      <c r="O57" s="33" t="str">
        <f t="shared" si="0"/>
        <v/>
      </c>
      <c r="P57" s="37"/>
      <c r="Q57" s="33" t="str">
        <f t="shared" si="1"/>
        <v/>
      </c>
      <c r="R57" s="1"/>
    </row>
    <row r="58" spans="2:18" ht="11.25" customHeight="1" x14ac:dyDescent="0.25">
      <c r="B58" s="1"/>
      <c r="C58" s="117" t="s">
        <v>16</v>
      </c>
      <c r="D58" s="118"/>
      <c r="E58" s="119"/>
      <c r="F58" s="24" t="str">
        <f t="shared" ref="F58:Q58" si="2">IF(SUMIF($E$10:$E$57,"vast",F$10:F$57)=0,"",SUMIF($E$10:$E$57,"vast",F$10:F$57))</f>
        <v/>
      </c>
      <c r="G58" s="24" t="str">
        <f t="shared" si="2"/>
        <v/>
      </c>
      <c r="H58" s="24" t="str">
        <f t="shared" si="2"/>
        <v/>
      </c>
      <c r="I58" s="24" t="str">
        <f t="shared" si="2"/>
        <v/>
      </c>
      <c r="J58" s="24" t="str">
        <f t="shared" si="2"/>
        <v/>
      </c>
      <c r="K58" s="24" t="str">
        <f t="shared" si="2"/>
        <v/>
      </c>
      <c r="L58" s="24" t="str">
        <f t="shared" si="2"/>
        <v/>
      </c>
      <c r="M58" s="24" t="str">
        <f t="shared" si="2"/>
        <v/>
      </c>
      <c r="N58" s="24" t="str">
        <f t="shared" si="2"/>
        <v/>
      </c>
      <c r="O58" s="33" t="str">
        <f t="shared" si="2"/>
        <v/>
      </c>
      <c r="P58" s="33" t="str">
        <f t="shared" si="2"/>
        <v/>
      </c>
      <c r="Q58" s="33" t="str">
        <f t="shared" si="2"/>
        <v/>
      </c>
      <c r="R58" s="1"/>
    </row>
    <row r="59" spans="2:18" ht="11.25" customHeight="1" x14ac:dyDescent="0.25">
      <c r="B59" s="1"/>
      <c r="C59" s="117" t="s">
        <v>17</v>
      </c>
      <c r="D59" s="118"/>
      <c r="E59" s="119"/>
      <c r="F59" s="24" t="str">
        <f t="shared" ref="F59:Q59" si="3">IF(SUMIF($E$10:$E$57,"regie",F$10:F$57)=0,"",SUMIF($E$10:$E$57,"regie",F$10:F$57))</f>
        <v/>
      </c>
      <c r="G59" s="24" t="str">
        <f t="shared" si="3"/>
        <v/>
      </c>
      <c r="H59" s="24" t="str">
        <f t="shared" si="3"/>
        <v/>
      </c>
      <c r="I59" s="24" t="str">
        <f t="shared" si="3"/>
        <v/>
      </c>
      <c r="J59" s="24" t="str">
        <f t="shared" si="3"/>
        <v/>
      </c>
      <c r="K59" s="24" t="str">
        <f t="shared" si="3"/>
        <v/>
      </c>
      <c r="L59" s="24" t="str">
        <f t="shared" si="3"/>
        <v/>
      </c>
      <c r="M59" s="24" t="str">
        <f t="shared" si="3"/>
        <v/>
      </c>
      <c r="N59" s="24" t="str">
        <f t="shared" si="3"/>
        <v/>
      </c>
      <c r="O59" s="33" t="str">
        <f t="shared" si="3"/>
        <v/>
      </c>
      <c r="P59" s="33" t="str">
        <f t="shared" si="3"/>
        <v/>
      </c>
      <c r="Q59" s="33" t="str">
        <f t="shared" si="3"/>
        <v/>
      </c>
      <c r="R59" s="1"/>
    </row>
    <row r="60" spans="2:18" ht="11.25" customHeight="1" x14ac:dyDescent="0.25">
      <c r="B60" s="1"/>
      <c r="C60" s="17"/>
      <c r="D60" s="38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"/>
    </row>
    <row r="61" spans="2:18" ht="11.25" customHeight="1" x14ac:dyDescent="0.25">
      <c r="B61" s="1"/>
      <c r="C61" s="17"/>
      <c r="D61" s="38"/>
      <c r="E61" s="17"/>
      <c r="F61" s="17"/>
      <c r="G61" s="17"/>
      <c r="H61" s="17"/>
      <c r="I61" s="17"/>
      <c r="J61" s="17"/>
      <c r="K61" s="17"/>
      <c r="L61" s="8" t="s">
        <v>18</v>
      </c>
      <c r="M61" s="71"/>
      <c r="N61" s="71"/>
      <c r="O61" s="39"/>
      <c r="P61" s="39"/>
      <c r="Q61" s="40" t="str">
        <f>IF(SUM(F58:N58)=0,"",SUM(F58:N58))</f>
        <v/>
      </c>
      <c r="R61" s="1"/>
    </row>
    <row r="62" spans="2:18" ht="11.25" customHeight="1" x14ac:dyDescent="0.25">
      <c r="B62" s="1"/>
      <c r="C62" s="17"/>
      <c r="D62" s="38"/>
      <c r="E62" s="17"/>
      <c r="F62" s="17"/>
      <c r="G62" s="17"/>
      <c r="H62" s="17"/>
      <c r="I62" s="17"/>
      <c r="J62" s="17"/>
      <c r="K62" s="17"/>
      <c r="L62" s="8" t="s">
        <v>19</v>
      </c>
      <c r="M62" s="71"/>
      <c r="N62" s="71"/>
      <c r="O62" s="39"/>
      <c r="P62" s="39"/>
      <c r="Q62" s="40" t="str">
        <f>IF(SUM(F59:N59)=0,"",SUM(F59:N59))</f>
        <v/>
      </c>
      <c r="R62" s="1"/>
    </row>
    <row r="63" spans="2:18" ht="11.25" customHeight="1" x14ac:dyDescent="0.25">
      <c r="B63" s="1"/>
      <c r="C63" s="17"/>
      <c r="D63" s="38"/>
      <c r="E63" s="17"/>
      <c r="F63" s="17"/>
      <c r="G63" s="17"/>
      <c r="H63" s="17"/>
      <c r="I63" s="17"/>
      <c r="J63" s="17"/>
      <c r="K63" s="17"/>
      <c r="L63" s="1"/>
      <c r="M63" s="1"/>
      <c r="N63" s="1"/>
      <c r="O63" s="17"/>
      <c r="P63" s="17"/>
      <c r="Q63" s="17"/>
      <c r="R63" s="1"/>
    </row>
    <row r="64" spans="2:18" ht="11.25" customHeight="1" x14ac:dyDescent="0.25">
      <c r="B64" s="1"/>
      <c r="C64" s="17"/>
      <c r="D64" s="38"/>
      <c r="E64" s="17"/>
      <c r="F64" s="17"/>
      <c r="G64" s="17"/>
      <c r="H64" s="17"/>
      <c r="I64" s="17"/>
      <c r="J64" s="17"/>
      <c r="K64" s="17"/>
      <c r="L64" s="8" t="s">
        <v>20</v>
      </c>
      <c r="M64" s="71"/>
      <c r="N64" s="71"/>
      <c r="O64" s="39"/>
      <c r="P64" s="39"/>
      <c r="Q64" s="41" t="str">
        <f>IF(Q58="","",Q58)</f>
        <v/>
      </c>
      <c r="R64" s="1"/>
    </row>
    <row r="65" spans="2:18" ht="11.25" customHeight="1" x14ac:dyDescent="0.25">
      <c r="B65" s="1"/>
      <c r="C65" s="17"/>
      <c r="D65" s="38"/>
      <c r="E65" s="17"/>
      <c r="F65" s="17"/>
      <c r="G65" s="17"/>
      <c r="H65" s="17"/>
      <c r="I65" s="17"/>
      <c r="J65" s="17"/>
      <c r="K65" s="17"/>
      <c r="L65" s="8" t="s">
        <v>21</v>
      </c>
      <c r="M65" s="71"/>
      <c r="N65" s="71"/>
      <c r="O65" s="39"/>
      <c r="P65" s="39"/>
      <c r="Q65" s="41" t="str">
        <f>IF(Q59="","",Q59)</f>
        <v/>
      </c>
      <c r="R65" s="1"/>
    </row>
    <row r="66" spans="2:18" ht="11.25" customHeight="1" x14ac:dyDescent="0.25">
      <c r="B66" s="1"/>
      <c r="C66" s="17"/>
      <c r="D66" s="38"/>
      <c r="E66" s="17"/>
      <c r="F66" s="17"/>
      <c r="G66" s="17"/>
      <c r="H66" s="17"/>
      <c r="I66" s="17"/>
      <c r="J66" s="17"/>
      <c r="K66" s="17"/>
      <c r="L66" s="9" t="s">
        <v>22</v>
      </c>
      <c r="M66" s="72"/>
      <c r="N66" s="72"/>
      <c r="O66" s="42"/>
      <c r="P66" s="42"/>
      <c r="Q66" s="43" t="str">
        <f>IF(SUM(Q64:Q65)=0,"",SUM(Q64:Q65))</f>
        <v/>
      </c>
      <c r="R66" s="1"/>
    </row>
    <row r="67" spans="2:18" ht="11.25" customHeight="1" x14ac:dyDescent="0.25">
      <c r="B67" s="1"/>
      <c r="C67" s="1"/>
      <c r="D67" s="1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</sheetData>
  <sheetProtection algorithmName="SHA-512" hashValue="OtUsecGNZcHWzZ/okwwK8QxBHkqDvZTfqWJ5+yiSmRO66hDZ3efZhUkho07LwFd9hunFmuDUHPKwdEwi+o55Yw==" saltValue="Q1up112/iIN6hwF9RzmS6A==" spinCount="100000" sheet="1" objects="1" scenarios="1"/>
  <mergeCells count="47">
    <mergeCell ref="C2:Q2"/>
    <mergeCell ref="C7:C9"/>
    <mergeCell ref="D7:D9"/>
    <mergeCell ref="O7:Q7"/>
    <mergeCell ref="O8:Q8"/>
    <mergeCell ref="C18:C19"/>
    <mergeCell ref="D18:D19"/>
    <mergeCell ref="C20:C21"/>
    <mergeCell ref="D20:D21"/>
    <mergeCell ref="C22:C23"/>
    <mergeCell ref="D22:D23"/>
    <mergeCell ref="C24:C25"/>
    <mergeCell ref="D24:D25"/>
    <mergeCell ref="C26:C27"/>
    <mergeCell ref="D26:D27"/>
    <mergeCell ref="C28:C29"/>
    <mergeCell ref="D28:D29"/>
    <mergeCell ref="C30:C31"/>
    <mergeCell ref="D30:D31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C56:C57"/>
    <mergeCell ref="D56:D57"/>
    <mergeCell ref="C58:E58"/>
    <mergeCell ref="C59:E59"/>
    <mergeCell ref="C50:C51"/>
    <mergeCell ref="D50:D51"/>
    <mergeCell ref="C52:C53"/>
    <mergeCell ref="D52:D53"/>
    <mergeCell ref="C54:C55"/>
    <mergeCell ref="D54:D55"/>
  </mergeCells>
  <pageMargins left="0.7" right="0.7" top="0.75" bottom="0.75" header="0.3" footer="0.3"/>
  <pageSetup paperSize="9" scale="48" orientation="portrait" horizontalDpi="1200" verticalDpi="1200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D4:E13"/>
  <sheetViews>
    <sheetView workbookViewId="0">
      <selection activeCell="E21" sqref="A1:XFD1048576"/>
    </sheetView>
  </sheetViews>
  <sheetFormatPr defaultRowHeight="12.75" x14ac:dyDescent="0.2"/>
  <cols>
    <col min="1" max="3" width="9.140625" style="10"/>
    <col min="4" max="4" width="3" style="10" bestFit="1" customWidth="1"/>
    <col min="5" max="5" width="53.42578125" style="10" customWidth="1"/>
    <col min="6" max="16384" width="9.140625" style="10"/>
  </cols>
  <sheetData>
    <row r="4" spans="4:5" x14ac:dyDescent="0.2">
      <c r="E4" s="10" t="s">
        <v>56</v>
      </c>
    </row>
    <row r="5" spans="4:5" x14ac:dyDescent="0.2">
      <c r="D5" s="82" t="s">
        <v>46</v>
      </c>
      <c r="E5" s="79" t="s">
        <v>77</v>
      </c>
    </row>
    <row r="6" spans="4:5" x14ac:dyDescent="0.2">
      <c r="D6" s="83" t="s">
        <v>47</v>
      </c>
      <c r="E6" s="80" t="s">
        <v>79</v>
      </c>
    </row>
    <row r="7" spans="4:5" x14ac:dyDescent="0.2">
      <c r="D7" s="83" t="s">
        <v>48</v>
      </c>
      <c r="E7" s="80" t="s">
        <v>81</v>
      </c>
    </row>
    <row r="8" spans="4:5" x14ac:dyDescent="0.2">
      <c r="D8" s="83" t="s">
        <v>49</v>
      </c>
      <c r="E8" s="80" t="s">
        <v>83</v>
      </c>
    </row>
    <row r="9" spans="4:5" x14ac:dyDescent="0.2">
      <c r="D9" s="83" t="s">
        <v>51</v>
      </c>
      <c r="E9" s="80" t="s">
        <v>84</v>
      </c>
    </row>
    <row r="10" spans="4:5" x14ac:dyDescent="0.2">
      <c r="D10" s="83" t="s">
        <v>52</v>
      </c>
      <c r="E10" s="80" t="s">
        <v>86</v>
      </c>
    </row>
    <row r="11" spans="4:5" x14ac:dyDescent="0.2">
      <c r="D11" s="83" t="s">
        <v>53</v>
      </c>
      <c r="E11" s="80" t="s">
        <v>88</v>
      </c>
    </row>
    <row r="12" spans="4:5" ht="13.5" thickBot="1" x14ac:dyDescent="0.25">
      <c r="D12" s="84" t="s">
        <v>54</v>
      </c>
      <c r="E12" s="81" t="s">
        <v>90</v>
      </c>
    </row>
    <row r="13" spans="4:5" ht="13.5" thickTop="1" x14ac:dyDescent="0.2"/>
  </sheetData>
  <sheetProtection algorithmName="SHA-512" hashValue="GWXkllkr9iXgNudaIS97p40AEWeoVojlBhY6w8TEXGNK57/DEiWoxyERpaG41CEGSw8zUnqNjYvnbpgPXNhM1A==" saltValue="FSj+Kr6HhWhJX9QtmMy2qg==" spinCount="100000" sheet="1" objects="1" scenarios="1"/>
  <phoneticPr fontId="16" type="noConversion"/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729C-5787-448C-B03F-C9D5613C7DE8}">
  <sheetPr>
    <tabColor rgb="FF0000FF"/>
  </sheetPr>
  <dimension ref="A1:G41"/>
  <sheetViews>
    <sheetView workbookViewId="0">
      <selection activeCell="G17" sqref="G17"/>
    </sheetView>
  </sheetViews>
  <sheetFormatPr defaultRowHeight="15" x14ac:dyDescent="0.25"/>
  <cols>
    <col min="1" max="1" width="9.140625" style="1"/>
    <col min="2" max="2" width="23.28515625" style="1" customWidth="1"/>
    <col min="3" max="3" width="9.140625" style="1"/>
    <col min="4" max="4" width="40.42578125" style="1" customWidth="1"/>
    <col min="5" max="16384" width="9.140625" style="1"/>
  </cols>
  <sheetData>
    <row r="1" spans="1:7" ht="18" x14ac:dyDescent="0.25">
      <c r="A1" s="167" t="s">
        <v>73</v>
      </c>
      <c r="B1" s="167"/>
      <c r="C1" s="167"/>
      <c r="D1" s="167"/>
    </row>
    <row r="2" spans="1:7" ht="16.5" thickBot="1" x14ac:dyDescent="0.3">
      <c r="A2" s="66"/>
      <c r="B2" s="67"/>
      <c r="C2" s="54"/>
      <c r="D2" s="55" t="s">
        <v>74</v>
      </c>
    </row>
    <row r="3" spans="1:7" x14ac:dyDescent="0.25">
      <c r="A3" s="168" t="s">
        <v>39</v>
      </c>
      <c r="B3" s="169"/>
      <c r="C3" s="169"/>
      <c r="D3" s="169"/>
    </row>
    <row r="4" spans="1:7" ht="15.75" thickBot="1" x14ac:dyDescent="0.3">
      <c r="A4" s="165" t="s">
        <v>40</v>
      </c>
      <c r="B4" s="166"/>
      <c r="C4" s="166"/>
      <c r="D4" s="166"/>
    </row>
    <row r="5" spans="1:7" ht="16.5" thickBot="1" x14ac:dyDescent="0.3">
      <c r="A5" s="66"/>
      <c r="B5" s="56"/>
      <c r="C5" s="164"/>
      <c r="D5" s="164"/>
    </row>
    <row r="6" spans="1:7" ht="15.75" thickTop="1" x14ac:dyDescent="0.25">
      <c r="A6" s="176" t="s">
        <v>41</v>
      </c>
      <c r="B6" s="57"/>
      <c r="C6" s="178" t="s">
        <v>43</v>
      </c>
      <c r="D6" s="179"/>
    </row>
    <row r="7" spans="1:7" x14ac:dyDescent="0.25">
      <c r="A7" s="177"/>
      <c r="B7" s="58" t="s">
        <v>42</v>
      </c>
      <c r="C7" s="180"/>
      <c r="D7" s="181"/>
    </row>
    <row r="8" spans="1:7" x14ac:dyDescent="0.25">
      <c r="A8" s="170"/>
      <c r="B8" s="58" t="s">
        <v>75</v>
      </c>
      <c r="C8" s="172" t="s">
        <v>44</v>
      </c>
      <c r="D8" s="173"/>
    </row>
    <row r="9" spans="1:7" ht="15.75" thickBot="1" x14ac:dyDescent="0.3">
      <c r="A9" s="171"/>
      <c r="B9" s="59" t="s">
        <v>76</v>
      </c>
      <c r="C9" s="174" t="s">
        <v>45</v>
      </c>
      <c r="D9" s="175"/>
    </row>
    <row r="10" spans="1:7" ht="18.75" thickTop="1" x14ac:dyDescent="0.25">
      <c r="A10" s="60" t="s">
        <v>46</v>
      </c>
      <c r="B10" s="61" t="s">
        <v>77</v>
      </c>
      <c r="C10" s="193" t="s">
        <v>78</v>
      </c>
      <c r="D10" s="194"/>
      <c r="G10" s="1" t="str">
        <f>B10</f>
        <v>Secretariaat</v>
      </c>
    </row>
    <row r="11" spans="1:7" ht="34.5" thickBot="1" x14ac:dyDescent="0.3">
      <c r="A11" s="62" t="s">
        <v>47</v>
      </c>
      <c r="B11" s="63" t="s">
        <v>79</v>
      </c>
      <c r="C11" s="195" t="s">
        <v>80</v>
      </c>
      <c r="D11" s="196"/>
      <c r="G11" s="1" t="str">
        <f>B11</f>
        <v>Technisch assistent / Projectassistent . / Jr. Consultant</v>
      </c>
    </row>
    <row r="12" spans="1:7" ht="15.75" thickTop="1" x14ac:dyDescent="0.25">
      <c r="A12" s="182" t="s">
        <v>48</v>
      </c>
      <c r="B12" s="191" t="s">
        <v>81</v>
      </c>
      <c r="C12" s="185" t="s">
        <v>82</v>
      </c>
      <c r="D12" s="186"/>
      <c r="G12" s="1" t="str">
        <f>B12</f>
        <v>Technisch onderzoeker / Sr. Surveyor / Projectsecretaris</v>
      </c>
    </row>
    <row r="13" spans="1:7" x14ac:dyDescent="0.25">
      <c r="A13" s="183"/>
      <c r="B13" s="191"/>
      <c r="C13" s="187"/>
      <c r="D13" s="188"/>
      <c r="G13" s="1" t="str">
        <f>B18</f>
        <v>Ervaren technicus / Technisch Specialist</v>
      </c>
    </row>
    <row r="14" spans="1:7" x14ac:dyDescent="0.25">
      <c r="A14" s="183"/>
      <c r="B14" s="191"/>
      <c r="C14" s="187"/>
      <c r="D14" s="188"/>
      <c r="G14" s="1" t="str">
        <f>B25</f>
        <v>Sr. Technicus / Projectleider</v>
      </c>
    </row>
    <row r="15" spans="1:7" x14ac:dyDescent="0.25">
      <c r="A15" s="183"/>
      <c r="B15" s="191"/>
      <c r="C15" s="187"/>
      <c r="D15" s="188"/>
      <c r="G15" s="1" t="str">
        <f>B34</f>
        <v>Consultant/ Assessor</v>
      </c>
    </row>
    <row r="16" spans="1:7" x14ac:dyDescent="0.25">
      <c r="A16" s="183"/>
      <c r="B16" s="191"/>
      <c r="C16" s="187"/>
      <c r="D16" s="188"/>
      <c r="G16" s="1" t="str">
        <f>B39</f>
        <v>Lead Assessor / Projectmanager</v>
      </c>
    </row>
    <row r="17" spans="1:7" x14ac:dyDescent="0.25">
      <c r="A17" s="184"/>
      <c r="B17" s="192"/>
      <c r="C17" s="189"/>
      <c r="D17" s="190"/>
      <c r="G17" s="1" t="str">
        <f>B41</f>
        <v>Sr. Consultant / Sr. Projectmanager</v>
      </c>
    </row>
    <row r="18" spans="1:7" x14ac:dyDescent="0.25">
      <c r="A18" s="197" t="s">
        <v>49</v>
      </c>
      <c r="B18" s="203" t="s">
        <v>83</v>
      </c>
      <c r="C18" s="198" t="s">
        <v>50</v>
      </c>
      <c r="D18" s="199"/>
    </row>
    <row r="19" spans="1:7" x14ac:dyDescent="0.25">
      <c r="A19" s="183"/>
      <c r="B19" s="191"/>
      <c r="C19" s="187"/>
      <c r="D19" s="188"/>
    </row>
    <row r="20" spans="1:7" x14ac:dyDescent="0.25">
      <c r="A20" s="183"/>
      <c r="B20" s="191"/>
      <c r="C20" s="187"/>
      <c r="D20" s="188"/>
    </row>
    <row r="21" spans="1:7" x14ac:dyDescent="0.25">
      <c r="A21" s="183"/>
      <c r="B21" s="191"/>
      <c r="C21" s="187"/>
      <c r="D21" s="188"/>
    </row>
    <row r="22" spans="1:7" x14ac:dyDescent="0.25">
      <c r="A22" s="183"/>
      <c r="B22" s="191"/>
      <c r="C22" s="187"/>
      <c r="D22" s="188"/>
    </row>
    <row r="23" spans="1:7" x14ac:dyDescent="0.25">
      <c r="A23" s="183"/>
      <c r="B23" s="191"/>
      <c r="C23" s="187"/>
      <c r="D23" s="188"/>
    </row>
    <row r="24" spans="1:7" x14ac:dyDescent="0.25">
      <c r="A24" s="183"/>
      <c r="B24" s="192"/>
      <c r="C24" s="187"/>
      <c r="D24" s="188"/>
    </row>
    <row r="25" spans="1:7" x14ac:dyDescent="0.25">
      <c r="A25" s="197" t="s">
        <v>51</v>
      </c>
      <c r="B25" s="200" t="s">
        <v>84</v>
      </c>
      <c r="C25" s="198" t="s">
        <v>85</v>
      </c>
      <c r="D25" s="199"/>
    </row>
    <row r="26" spans="1:7" x14ac:dyDescent="0.25">
      <c r="A26" s="183"/>
      <c r="B26" s="201"/>
      <c r="C26" s="187"/>
      <c r="D26" s="188"/>
    </row>
    <row r="27" spans="1:7" x14ac:dyDescent="0.25">
      <c r="A27" s="183"/>
      <c r="B27" s="201"/>
      <c r="C27" s="187"/>
      <c r="D27" s="188"/>
    </row>
    <row r="28" spans="1:7" x14ac:dyDescent="0.25">
      <c r="A28" s="183"/>
      <c r="B28" s="201"/>
      <c r="C28" s="187"/>
      <c r="D28" s="188"/>
    </row>
    <row r="29" spans="1:7" x14ac:dyDescent="0.25">
      <c r="A29" s="183"/>
      <c r="B29" s="201"/>
      <c r="C29" s="187"/>
      <c r="D29" s="188"/>
    </row>
    <row r="30" spans="1:7" x14ac:dyDescent="0.25">
      <c r="A30" s="183"/>
      <c r="B30" s="201"/>
      <c r="C30" s="187"/>
      <c r="D30" s="188"/>
    </row>
    <row r="31" spans="1:7" x14ac:dyDescent="0.25">
      <c r="A31" s="183"/>
      <c r="B31" s="201"/>
      <c r="C31" s="187"/>
      <c r="D31" s="188"/>
    </row>
    <row r="32" spans="1:7" x14ac:dyDescent="0.25">
      <c r="A32" s="183"/>
      <c r="B32" s="201"/>
      <c r="C32" s="187"/>
      <c r="D32" s="188"/>
    </row>
    <row r="33" spans="1:4" x14ac:dyDescent="0.25">
      <c r="A33" s="184"/>
      <c r="B33" s="202"/>
      <c r="C33" s="189"/>
      <c r="D33" s="190"/>
    </row>
    <row r="34" spans="1:4" x14ac:dyDescent="0.25">
      <c r="A34" s="197" t="s">
        <v>52</v>
      </c>
      <c r="B34" s="206" t="s">
        <v>86</v>
      </c>
      <c r="C34" s="198" t="s">
        <v>87</v>
      </c>
      <c r="D34" s="199"/>
    </row>
    <row r="35" spans="1:4" x14ac:dyDescent="0.25">
      <c r="A35" s="183"/>
      <c r="B35" s="207"/>
      <c r="C35" s="187"/>
      <c r="D35" s="188"/>
    </row>
    <row r="36" spans="1:4" x14ac:dyDescent="0.25">
      <c r="A36" s="183"/>
      <c r="B36" s="207"/>
      <c r="C36" s="187"/>
      <c r="D36" s="188"/>
    </row>
    <row r="37" spans="1:4" x14ac:dyDescent="0.25">
      <c r="A37" s="183"/>
      <c r="B37" s="207"/>
      <c r="C37" s="187"/>
      <c r="D37" s="188"/>
    </row>
    <row r="38" spans="1:4" x14ac:dyDescent="0.25">
      <c r="A38" s="183"/>
      <c r="B38" s="208"/>
      <c r="C38" s="187"/>
      <c r="D38" s="188"/>
    </row>
    <row r="39" spans="1:4" x14ac:dyDescent="0.25">
      <c r="A39" s="197" t="s">
        <v>53</v>
      </c>
      <c r="B39" s="191" t="s">
        <v>88</v>
      </c>
      <c r="C39" s="198" t="s">
        <v>89</v>
      </c>
      <c r="D39" s="199"/>
    </row>
    <row r="40" spans="1:4" x14ac:dyDescent="0.25">
      <c r="A40" s="184"/>
      <c r="B40" s="192"/>
      <c r="C40" s="189"/>
      <c r="D40" s="190"/>
    </row>
    <row r="41" spans="1:4" ht="25.5" x14ac:dyDescent="0.25">
      <c r="A41" s="64" t="s">
        <v>54</v>
      </c>
      <c r="B41" s="65" t="s">
        <v>90</v>
      </c>
      <c r="C41" s="204" t="s">
        <v>55</v>
      </c>
      <c r="D41" s="205"/>
    </row>
  </sheetData>
  <sheetProtection algorithmName="SHA-512" hashValue="N+TTXBgAoGXd3XNLsTGz9ZnVsVx3dcF8/cyUKBwoHBJ86gIyhSAuWz4UVvvfnWT4y+0UO/lvr4sPiP788Ld7yg==" saltValue="w818jTx2FzR04NNvCVp3oQ==" spinCount="100000" sheet="1" objects="1" scenarios="1"/>
  <mergeCells count="27">
    <mergeCell ref="B39:B40"/>
    <mergeCell ref="A39:A40"/>
    <mergeCell ref="C39:D40"/>
    <mergeCell ref="C41:D41"/>
    <mergeCell ref="A34:A38"/>
    <mergeCell ref="C34:D38"/>
    <mergeCell ref="B34:B38"/>
    <mergeCell ref="A25:A33"/>
    <mergeCell ref="C25:D33"/>
    <mergeCell ref="B25:B33"/>
    <mergeCell ref="A18:A24"/>
    <mergeCell ref="C18:D24"/>
    <mergeCell ref="B18:B24"/>
    <mergeCell ref="A12:A17"/>
    <mergeCell ref="C12:D17"/>
    <mergeCell ref="B12:B17"/>
    <mergeCell ref="C10:D10"/>
    <mergeCell ref="C11:D11"/>
    <mergeCell ref="C5:D5"/>
    <mergeCell ref="A4:D4"/>
    <mergeCell ref="A1:D1"/>
    <mergeCell ref="A3:D3"/>
    <mergeCell ref="A8:A9"/>
    <mergeCell ref="C8:D8"/>
    <mergeCell ref="C9:D9"/>
    <mergeCell ref="A6:A7"/>
    <mergeCell ref="C6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2451-3884-45EE-AD48-1245304F9D93}">
  <sheetPr>
    <tabColor theme="7" tint="0.59999389629810485"/>
  </sheetPr>
  <dimension ref="A1:R67"/>
  <sheetViews>
    <sheetView topLeftCell="B1" zoomScaleNormal="100" workbookViewId="0">
      <selection activeCell="D3" sqref="D3"/>
    </sheetView>
  </sheetViews>
  <sheetFormatPr defaultRowHeight="11.25" customHeight="1" x14ac:dyDescent="0.25"/>
  <cols>
    <col min="1" max="1" width="10" style="2" hidden="1" customWidth="1"/>
    <col min="2" max="2" width="3.7109375" style="2" customWidth="1"/>
    <col min="3" max="3" width="13.5703125" style="2" customWidth="1"/>
    <col min="4" max="4" width="46.85546875" style="2" customWidth="1"/>
    <col min="5" max="5" width="9.85546875" style="2" bestFit="1" customWidth="1"/>
    <col min="6" max="14" width="9.140625" style="2"/>
    <col min="15" max="17" width="12.7109375" style="2" customWidth="1"/>
    <col min="18" max="16384" width="9.140625" style="2"/>
  </cols>
  <sheetData>
    <row r="1" spans="1:18" ht="1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1.25" customHeight="1" x14ac:dyDescent="0.25">
      <c r="A2" s="39"/>
      <c r="B2" s="109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  <c r="R2" s="1"/>
    </row>
    <row r="3" spans="1:18" ht="11.25" customHeight="1" x14ac:dyDescent="0.25">
      <c r="A3" s="38"/>
      <c r="B3" s="109"/>
      <c r="C3" s="17" t="s">
        <v>107</v>
      </c>
      <c r="D3" s="295"/>
      <c r="E3" s="17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 t="s">
        <v>1</v>
      </c>
      <c r="P3" s="297" t="str">
        <f>IF(Datum="","",Datum)</f>
        <v/>
      </c>
      <c r="Q3" s="19"/>
      <c r="R3" s="1"/>
    </row>
    <row r="4" spans="1:18" ht="11.25" customHeight="1" x14ac:dyDescent="0.25">
      <c r="A4" s="38"/>
      <c r="B4" s="109"/>
      <c r="C4" s="17" t="s">
        <v>2</v>
      </c>
      <c r="D4" s="20"/>
      <c r="E4" s="17"/>
      <c r="F4" s="17"/>
      <c r="G4" s="17"/>
      <c r="H4" s="17"/>
      <c r="I4" s="17"/>
      <c r="J4" s="17"/>
      <c r="K4" s="17"/>
      <c r="L4" s="17"/>
      <c r="M4" s="17"/>
      <c r="N4" s="17"/>
      <c r="O4" s="17" t="s">
        <v>3</v>
      </c>
      <c r="P4" s="11" t="str">
        <f>IF(Versie="","",Versie)</f>
        <v/>
      </c>
      <c r="Q4" s="21"/>
      <c r="R4" s="1"/>
    </row>
    <row r="5" spans="1:18" ht="11.25" customHeight="1" x14ac:dyDescent="0.25">
      <c r="A5" s="38"/>
      <c r="B5" s="109"/>
      <c r="C5" s="17"/>
      <c r="D5" s="20" t="s">
        <v>127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21"/>
      <c r="R5" s="1"/>
    </row>
    <row r="6" spans="1:18" ht="11.25" customHeight="1" x14ac:dyDescent="0.25">
      <c r="A6" s="38"/>
      <c r="B6" s="109"/>
      <c r="C6" s="17" t="s">
        <v>106</v>
      </c>
      <c r="D6" s="29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2"/>
      <c r="R6" s="1"/>
    </row>
    <row r="7" spans="1:18" ht="11.25" customHeight="1" x14ac:dyDescent="0.25">
      <c r="A7" s="104"/>
      <c r="B7" s="109"/>
      <c r="C7" s="136" t="s">
        <v>24</v>
      </c>
      <c r="D7" s="130" t="s">
        <v>6</v>
      </c>
      <c r="E7" s="23" t="s">
        <v>7</v>
      </c>
      <c r="F7" s="24" t="s">
        <v>46</v>
      </c>
      <c r="G7" s="24" t="s">
        <v>47</v>
      </c>
      <c r="H7" s="24" t="s">
        <v>48</v>
      </c>
      <c r="I7" s="24" t="s">
        <v>49</v>
      </c>
      <c r="J7" s="24" t="s">
        <v>51</v>
      </c>
      <c r="K7" s="24" t="s">
        <v>52</v>
      </c>
      <c r="L7" s="24" t="s">
        <v>53</v>
      </c>
      <c r="M7" s="24" t="s">
        <v>54</v>
      </c>
      <c r="N7" s="24"/>
      <c r="O7" s="133" t="s">
        <v>8</v>
      </c>
      <c r="P7" s="133"/>
      <c r="Q7" s="133"/>
      <c r="R7" s="5"/>
    </row>
    <row r="8" spans="1:18" ht="11.25" customHeight="1" x14ac:dyDescent="0.25">
      <c r="A8" s="105"/>
      <c r="B8" s="109"/>
      <c r="C8" s="137"/>
      <c r="D8" s="131"/>
      <c r="E8" s="25" t="s">
        <v>9</v>
      </c>
      <c r="F8" s="24"/>
      <c r="G8" s="24"/>
      <c r="H8" s="24"/>
      <c r="I8" s="24"/>
      <c r="J8" s="24"/>
      <c r="K8" s="24"/>
      <c r="L8" s="24"/>
      <c r="M8" s="24"/>
      <c r="N8" s="24"/>
      <c r="O8" s="133"/>
      <c r="P8" s="133"/>
      <c r="Q8" s="133"/>
      <c r="R8" s="5"/>
    </row>
    <row r="9" spans="1:18" ht="11.25" customHeight="1" x14ac:dyDescent="0.25">
      <c r="A9" s="106"/>
      <c r="B9" s="109"/>
      <c r="C9" s="138"/>
      <c r="D9" s="132"/>
      <c r="E9" s="26" t="s">
        <v>10</v>
      </c>
      <c r="F9" s="27">
        <f>'Totaal WP versus tarief'!F9</f>
        <v>0</v>
      </c>
      <c r="G9" s="27">
        <f>'Totaal WP versus tarief'!G9</f>
        <v>0</v>
      </c>
      <c r="H9" s="27">
        <f>'Totaal WP versus tarief'!H9</f>
        <v>0</v>
      </c>
      <c r="I9" s="27">
        <f>'Totaal WP versus tarief'!I9</f>
        <v>0</v>
      </c>
      <c r="J9" s="27">
        <f>'Totaal WP versus tarief'!J9</f>
        <v>0</v>
      </c>
      <c r="K9" s="27">
        <f>'Totaal WP versus tarief'!K9</f>
        <v>0</v>
      </c>
      <c r="L9" s="27">
        <f>'Totaal WP versus tarief'!L9</f>
        <v>0</v>
      </c>
      <c r="M9" s="27">
        <f>'Totaal WP versus tarief'!M9</f>
        <v>0</v>
      </c>
      <c r="N9" s="27" t="s">
        <v>57</v>
      </c>
      <c r="O9" s="24" t="s">
        <v>11</v>
      </c>
      <c r="P9" s="24" t="s">
        <v>12</v>
      </c>
      <c r="Q9" s="24" t="s">
        <v>13</v>
      </c>
      <c r="R9" s="5"/>
    </row>
    <row r="10" spans="1:18" ht="23.25" x14ac:dyDescent="0.25">
      <c r="A10" s="107"/>
      <c r="B10" s="109"/>
      <c r="C10" s="108" t="s">
        <v>25</v>
      </c>
      <c r="D10" s="28" t="s">
        <v>26</v>
      </c>
      <c r="E10" s="45" t="s">
        <v>14</v>
      </c>
      <c r="F10" s="30"/>
      <c r="G10" s="30"/>
      <c r="H10" s="30"/>
      <c r="I10" s="30"/>
      <c r="J10" s="30"/>
      <c r="K10" s="30"/>
      <c r="L10" s="30"/>
      <c r="M10" s="30"/>
      <c r="N10" s="30"/>
      <c r="O10" s="33" t="str">
        <f t="shared" ref="O10:O33" si="0">IF(SUMPRODUCT($F$9:$N$9,F10:N10)=0,"",SUMPRODUCT($F$9:$N$9,F10:N10))</f>
        <v/>
      </c>
      <c r="P10" s="34"/>
      <c r="Q10" s="33" t="str">
        <f>IF(SUM(O10:P10)=0,"",SUM(O10:P10))</f>
        <v/>
      </c>
      <c r="R10" s="1"/>
    </row>
    <row r="11" spans="1:18" ht="11.25" customHeight="1" x14ac:dyDescent="0.25">
      <c r="A11" s="107"/>
      <c r="B11" s="109"/>
      <c r="C11" s="108" t="s">
        <v>27</v>
      </c>
      <c r="D11" s="28" t="s">
        <v>28</v>
      </c>
      <c r="E11" s="45" t="s">
        <v>14</v>
      </c>
      <c r="F11" s="30"/>
      <c r="G11" s="30"/>
      <c r="H11" s="30"/>
      <c r="I11" s="30"/>
      <c r="J11" s="30"/>
      <c r="K11" s="30"/>
      <c r="L11" s="30"/>
      <c r="M11" s="30"/>
      <c r="N11" s="30"/>
      <c r="O11" s="33" t="str">
        <f t="shared" si="0"/>
        <v/>
      </c>
      <c r="P11" s="34"/>
      <c r="Q11" s="33" t="str">
        <f t="shared" ref="Q11:Q57" si="1">IF(SUM(O11:P11)=0,"",SUM(O11:P11))</f>
        <v/>
      </c>
      <c r="R11" s="1"/>
    </row>
    <row r="12" spans="1:18" ht="11.25" customHeight="1" x14ac:dyDescent="0.25">
      <c r="A12" s="107"/>
      <c r="B12" s="109"/>
      <c r="C12" s="108" t="s">
        <v>29</v>
      </c>
      <c r="D12" s="28" t="s">
        <v>30</v>
      </c>
      <c r="E12" s="45" t="s">
        <v>14</v>
      </c>
      <c r="F12" s="30"/>
      <c r="G12" s="30"/>
      <c r="H12" s="30"/>
      <c r="I12" s="30"/>
      <c r="J12" s="30"/>
      <c r="K12" s="30"/>
      <c r="L12" s="30"/>
      <c r="M12" s="30"/>
      <c r="N12" s="30"/>
      <c r="O12" s="33" t="str">
        <f t="shared" si="0"/>
        <v/>
      </c>
      <c r="P12" s="34"/>
      <c r="Q12" s="33" t="str">
        <f t="shared" si="1"/>
        <v/>
      </c>
      <c r="R12" s="1"/>
    </row>
    <row r="13" spans="1:18" ht="11.25" customHeight="1" x14ac:dyDescent="0.25">
      <c r="A13" s="107"/>
      <c r="B13" s="109"/>
      <c r="C13" s="108" t="s">
        <v>31</v>
      </c>
      <c r="D13" s="28" t="s">
        <v>32</v>
      </c>
      <c r="E13" s="45" t="s">
        <v>14</v>
      </c>
      <c r="F13" s="30"/>
      <c r="G13" s="30"/>
      <c r="H13" s="30"/>
      <c r="I13" s="30"/>
      <c r="J13" s="30"/>
      <c r="K13" s="30"/>
      <c r="L13" s="30"/>
      <c r="M13" s="30"/>
      <c r="N13" s="30"/>
      <c r="O13" s="33" t="str">
        <f t="shared" si="0"/>
        <v/>
      </c>
      <c r="P13" s="34"/>
      <c r="Q13" s="33" t="str">
        <f t="shared" si="1"/>
        <v/>
      </c>
      <c r="R13" s="1"/>
    </row>
    <row r="14" spans="1:18" ht="11.25" customHeight="1" x14ac:dyDescent="0.25">
      <c r="A14" s="107"/>
      <c r="B14" s="109"/>
      <c r="C14" s="108" t="s">
        <v>33</v>
      </c>
      <c r="D14" s="28" t="s">
        <v>34</v>
      </c>
      <c r="E14" s="45" t="s">
        <v>14</v>
      </c>
      <c r="F14" s="30"/>
      <c r="G14" s="30"/>
      <c r="H14" s="30"/>
      <c r="I14" s="30"/>
      <c r="J14" s="30"/>
      <c r="K14" s="30"/>
      <c r="L14" s="30"/>
      <c r="M14" s="30"/>
      <c r="N14" s="30"/>
      <c r="O14" s="33" t="str">
        <f t="shared" si="0"/>
        <v/>
      </c>
      <c r="P14" s="34"/>
      <c r="Q14" s="33" t="str">
        <f t="shared" si="1"/>
        <v/>
      </c>
      <c r="R14" s="1"/>
    </row>
    <row r="15" spans="1:18" ht="23.25" x14ac:dyDescent="0.25">
      <c r="A15" s="107"/>
      <c r="B15" s="109"/>
      <c r="C15" s="108" t="s">
        <v>35</v>
      </c>
      <c r="D15" s="28" t="s">
        <v>36</v>
      </c>
      <c r="E15" s="45" t="s">
        <v>14</v>
      </c>
      <c r="F15" s="30"/>
      <c r="G15" s="30"/>
      <c r="H15" s="30"/>
      <c r="I15" s="30"/>
      <c r="J15" s="30"/>
      <c r="K15" s="30"/>
      <c r="L15" s="30"/>
      <c r="M15" s="30"/>
      <c r="N15" s="30"/>
      <c r="O15" s="33" t="str">
        <f t="shared" si="0"/>
        <v/>
      </c>
      <c r="P15" s="34"/>
      <c r="Q15" s="33" t="str">
        <f t="shared" si="1"/>
        <v/>
      </c>
      <c r="R15" s="1"/>
    </row>
    <row r="16" spans="1:18" ht="23.25" x14ac:dyDescent="0.25">
      <c r="A16" s="107"/>
      <c r="B16" s="109"/>
      <c r="C16" s="108" t="s">
        <v>37</v>
      </c>
      <c r="D16" s="28" t="s">
        <v>38</v>
      </c>
      <c r="E16" s="45" t="s">
        <v>14</v>
      </c>
      <c r="F16" s="30"/>
      <c r="G16" s="30"/>
      <c r="H16" s="30"/>
      <c r="I16" s="30"/>
      <c r="J16" s="30"/>
      <c r="K16" s="30"/>
      <c r="L16" s="30"/>
      <c r="M16" s="30"/>
      <c r="N16" s="30"/>
      <c r="O16" s="33" t="str">
        <f t="shared" si="0"/>
        <v/>
      </c>
      <c r="P16" s="34"/>
      <c r="Q16" s="33" t="str">
        <f t="shared" si="1"/>
        <v/>
      </c>
      <c r="R16" s="1"/>
    </row>
    <row r="17" spans="1:18" ht="11.25" customHeight="1" x14ac:dyDescent="0.25">
      <c r="A17" s="107"/>
      <c r="B17" s="109"/>
      <c r="C17" s="40"/>
      <c r="D17" s="28"/>
      <c r="E17" s="29" t="s">
        <v>14</v>
      </c>
      <c r="F17" s="30"/>
      <c r="G17" s="30"/>
      <c r="H17" s="30"/>
      <c r="I17" s="30"/>
      <c r="J17" s="30"/>
      <c r="K17" s="30"/>
      <c r="L17" s="30"/>
      <c r="M17" s="30"/>
      <c r="N17" s="30"/>
      <c r="O17" s="33" t="str">
        <f t="shared" si="0"/>
        <v/>
      </c>
      <c r="P17" s="34"/>
      <c r="Q17" s="33" t="str">
        <f t="shared" si="1"/>
        <v/>
      </c>
      <c r="R17" s="1"/>
    </row>
    <row r="18" spans="1:18" ht="11.25" customHeight="1" x14ac:dyDescent="0.25">
      <c r="A18" s="98" t="str">
        <f>IF(C18="","",C18)</f>
        <v>Lw-Hlgh</v>
      </c>
      <c r="B18" s="109"/>
      <c r="C18" s="134" t="s">
        <v>114</v>
      </c>
      <c r="D18" s="122" t="s">
        <v>108</v>
      </c>
      <c r="E18" s="29" t="s">
        <v>14</v>
      </c>
      <c r="F18" s="30" t="str">
        <f>IF(SUMIFS('WP1'!G:G,'WP1'!$A:$A,$A18,'WP1'!$F:$F,$E18)+SUMIFS('WP2'!G:G,'WP2'!$A:$A,$A18,'WP2'!$F:$F,$E18)+SUMIFS('WP3'!G:G,'WP3'!$A:$A,$A18,'WP3'!$F:$F,$E18)+SUMIFS('WP4'!G:G,'WP4'!$A:$A,$A18,'WP4'!$F:$F,$E18)+SUMIFS('WP5'!G:G,'WP5'!$A:$A,$A18,'WP5'!$F:$F,$E18)+SUMIFS('WP6'!G:G,'WP6'!$A:$A,$A18,'WP6'!$F:$F,$E18)+SUMIFS('WP7'!G:G,'WP7'!$A:$A,$A18,'WP7'!$F:$F,$E18)++SUMIFS('WP8'!G:G,'WP8'!$A:$A,$A18,'WP8'!$F:$F,$E18)+SUMIFS('WP9'!G:G,'WP9'!$A:$A,$A18,'WP9'!$F:$F,$E18)+SUMIFS('WP10'!G:G,'WP10'!$A:$A,$A18,'WP10'!$F:$F,$E18)+SUMIFS('WP11'!G:G,'WP11'!$A:$A,$A18,'WP11'!$F:$F,$E18)+SUMIFS('WP12'!G:G,'WP12'!$A:$A,$A18,'WP12'!$F:$F,$E18)+SUMIFS('WP13'!G:G,'WP13'!$A:$A,$A18,'WP13'!$F:$F,$E18)+SUMIFS('WP14'!G:G,'WP14'!$A:$A,$A18,'WP14'!$F:$F,$E18)+SUMIFS('WP15'!G:G,'WP15'!$A:$A,$A18,'WP15'!$F:$F,$E18)=0,"",SUMIFS('WP1'!G:G,'WP1'!$A:$A,$A18,'WP1'!$F:$F,$E18)+SUMIFS('WP2'!G:G,'WP2'!$A:$A,$A18,'WP2'!$F:$F,$E18)+SUMIFS('WP3'!G:G,'WP3'!$A:$A,$A18,'WP3'!$F:$F,$E18)+SUMIFS('WP4'!G:G,'WP4'!$A:$A,$A18,'WP4'!$F:$F,$E18)+SUMIFS('WP5'!G:G,'WP5'!$A:$A,$A18,'WP5'!$F:$F,$E18)+SUMIFS('WP6'!G:G,'WP6'!$A:$A,$A18,'WP6'!$F:$F,$E18)+SUMIFS('WP7'!G:G,'WP7'!$A:$A,$A18,'WP7'!$F:$F,$E18)++SUMIFS('WP8'!G:G,'WP8'!$A:$A,$A18,'WP8'!$F:$F,$E18)+SUMIFS('WP9'!G:G,'WP9'!$A:$A,$A18,'WP9'!$F:$F,$E18)+SUMIFS('WP10'!G:G,'WP10'!$A:$A,$A18,'WP10'!$F:$F,$E18)+SUMIFS('WP11'!G:G,'WP11'!$A:$A,$A18,'WP11'!$F:$F,$E18)+SUMIFS('WP12'!G:G,'WP12'!$A:$A,$A18,'WP12'!$F:$F,$E18)+SUMIFS('WP13'!G:G,'WP13'!$A:$A,$A18,'WP13'!$F:$F,$E18)+SUMIFS('WP14'!G:G,'WP14'!$A:$A,$A18,'WP14'!$F:$F,$E18)+SUMIFS('WP15'!G:G,'WP15'!$A:$A,$A18,'WP15'!$F:$F,$E18))</f>
        <v/>
      </c>
      <c r="G18" s="30" t="str">
        <f>IF(SUMIFS('WP1'!H:H,'WP1'!$A:$A,$A18,'WP1'!$F:$F,$E18)+SUMIFS('WP2'!H:H,'WP2'!$A:$A,$A18,'WP2'!$F:$F,$E18)+SUMIFS('WP3'!H:H,'WP3'!$A:$A,$A18,'WP3'!$F:$F,$E18)+SUMIFS('WP4'!H:H,'WP4'!$A:$A,$A18,'WP4'!$F:$F,$E18)+SUMIFS('WP5'!H:H,'WP5'!$A:$A,$A18,'WP5'!$F:$F,$E18)+SUMIFS('WP6'!H:H,'WP6'!$A:$A,$A18,'WP6'!$F:$F,$E18)+SUMIFS('WP7'!H:H,'WP7'!$A:$A,$A18,'WP7'!$F:$F,$E18)++SUMIFS('WP8'!H:H,'WP8'!$A:$A,$A18,'WP8'!$F:$F,$E18)+SUMIFS('WP9'!H:H,'WP9'!$A:$A,$A18,'WP9'!$F:$F,$E18)+SUMIFS('WP10'!H:H,'WP10'!$A:$A,$A18,'WP10'!$F:$F,$E18)+SUMIFS('WP11'!H:H,'WP11'!$A:$A,$A18,'WP11'!$F:$F,$E18)+SUMIFS('WP12'!H:H,'WP12'!$A:$A,$A18,'WP12'!$F:$F,$E18)+SUMIFS('WP13'!H:H,'WP13'!$A:$A,$A18,'WP13'!$F:$F,$E18)+SUMIFS('WP14'!H:H,'WP14'!$A:$A,$A18,'WP14'!$F:$F,$E18)+SUMIFS('WP15'!H:H,'WP15'!$A:$A,$A18,'WP15'!$F:$F,$E18)=0,"",SUMIFS('WP1'!H:H,'WP1'!$A:$A,$A18,'WP1'!$F:$F,$E18)+SUMIFS('WP2'!H:H,'WP2'!$A:$A,$A18,'WP2'!$F:$F,$E18)+SUMIFS('WP3'!H:H,'WP3'!$A:$A,$A18,'WP3'!$F:$F,$E18)+SUMIFS('WP4'!H:H,'WP4'!$A:$A,$A18,'WP4'!$F:$F,$E18)+SUMIFS('WP5'!H:H,'WP5'!$A:$A,$A18,'WP5'!$F:$F,$E18)+SUMIFS('WP6'!H:H,'WP6'!$A:$A,$A18,'WP6'!$F:$F,$E18)+SUMIFS('WP7'!H:H,'WP7'!$A:$A,$A18,'WP7'!$F:$F,$E18)++SUMIFS('WP8'!H:H,'WP8'!$A:$A,$A18,'WP8'!$F:$F,$E18)+SUMIFS('WP9'!H:H,'WP9'!$A:$A,$A18,'WP9'!$F:$F,$E18)+SUMIFS('WP10'!H:H,'WP10'!$A:$A,$A18,'WP10'!$F:$F,$E18)+SUMIFS('WP11'!H:H,'WP11'!$A:$A,$A18,'WP11'!$F:$F,$E18)+SUMIFS('WP12'!H:H,'WP12'!$A:$A,$A18,'WP12'!$F:$F,$E18)+SUMIFS('WP13'!H:H,'WP13'!$A:$A,$A18,'WP13'!$F:$F,$E18)+SUMIFS('WP14'!H:H,'WP14'!$A:$A,$A18,'WP14'!$F:$F,$E18)+SUMIFS('WP15'!H:H,'WP15'!$A:$A,$A18,'WP15'!$F:$F,$E18))</f>
        <v/>
      </c>
      <c r="H18" s="30" t="str">
        <f>IF(SUMIFS('WP1'!I:I,'WP1'!$A:$A,$A18,'WP1'!$F:$F,$E18)+SUMIFS('WP2'!I:I,'WP2'!$A:$A,$A18,'WP2'!$F:$F,$E18)+SUMIFS('WP3'!I:I,'WP3'!$A:$A,$A18,'WP3'!$F:$F,$E18)+SUMIFS('WP4'!I:I,'WP4'!$A:$A,$A18,'WP4'!$F:$F,$E18)+SUMIFS('WP5'!I:I,'WP5'!$A:$A,$A18,'WP5'!$F:$F,$E18)+SUMIFS('WP6'!I:I,'WP6'!$A:$A,$A18,'WP6'!$F:$F,$E18)+SUMIFS('WP7'!I:I,'WP7'!$A:$A,$A18,'WP7'!$F:$F,$E18)++SUMIFS('WP8'!I:I,'WP8'!$A:$A,$A18,'WP8'!$F:$F,$E18)+SUMIFS('WP9'!I:I,'WP9'!$A:$A,$A18,'WP9'!$F:$F,$E18)+SUMIFS('WP10'!I:I,'WP10'!$A:$A,$A18,'WP10'!$F:$F,$E18)+SUMIFS('WP11'!I:I,'WP11'!$A:$A,$A18,'WP11'!$F:$F,$E18)+SUMIFS('WP12'!I:I,'WP12'!$A:$A,$A18,'WP12'!$F:$F,$E18)+SUMIFS('WP13'!I:I,'WP13'!$A:$A,$A18,'WP13'!$F:$F,$E18)+SUMIFS('WP14'!I:I,'WP14'!$A:$A,$A18,'WP14'!$F:$F,$E18)+SUMIFS('WP15'!I:I,'WP15'!$A:$A,$A18,'WP15'!$F:$F,$E18)=0,"",SUMIFS('WP1'!I:I,'WP1'!$A:$A,$A18,'WP1'!$F:$F,$E18)+SUMIFS('WP2'!I:I,'WP2'!$A:$A,$A18,'WP2'!$F:$F,$E18)+SUMIFS('WP3'!I:I,'WP3'!$A:$A,$A18,'WP3'!$F:$F,$E18)+SUMIFS('WP4'!I:I,'WP4'!$A:$A,$A18,'WP4'!$F:$F,$E18)+SUMIFS('WP5'!I:I,'WP5'!$A:$A,$A18,'WP5'!$F:$F,$E18)+SUMIFS('WP6'!I:I,'WP6'!$A:$A,$A18,'WP6'!$F:$F,$E18)+SUMIFS('WP7'!I:I,'WP7'!$A:$A,$A18,'WP7'!$F:$F,$E18)++SUMIFS('WP8'!I:I,'WP8'!$A:$A,$A18,'WP8'!$F:$F,$E18)+SUMIFS('WP9'!I:I,'WP9'!$A:$A,$A18,'WP9'!$F:$F,$E18)+SUMIFS('WP10'!I:I,'WP10'!$A:$A,$A18,'WP10'!$F:$F,$E18)+SUMIFS('WP11'!I:I,'WP11'!$A:$A,$A18,'WP11'!$F:$F,$E18)+SUMIFS('WP12'!I:I,'WP12'!$A:$A,$A18,'WP12'!$F:$F,$E18)+SUMIFS('WP13'!I:I,'WP13'!$A:$A,$A18,'WP13'!$F:$F,$E18)+SUMIFS('WP14'!I:I,'WP14'!$A:$A,$A18,'WP14'!$F:$F,$E18)+SUMIFS('WP15'!I:I,'WP15'!$A:$A,$A18,'WP15'!$F:$F,$E18))</f>
        <v/>
      </c>
      <c r="I18" s="30" t="str">
        <f>IF(SUMIFS('WP1'!J:J,'WP1'!$A:$A,$A18,'WP1'!$F:$F,$E18)+SUMIFS('WP2'!J:J,'WP2'!$A:$A,$A18,'WP2'!$F:$F,$E18)+SUMIFS('WP3'!J:J,'WP3'!$A:$A,$A18,'WP3'!$F:$F,$E18)+SUMIFS('WP4'!J:J,'WP4'!$A:$A,$A18,'WP4'!$F:$F,$E18)+SUMIFS('WP5'!J:J,'WP5'!$A:$A,$A18,'WP5'!$F:$F,$E18)+SUMIFS('WP6'!J:J,'WP6'!$A:$A,$A18,'WP6'!$F:$F,$E18)+SUMIFS('WP7'!J:J,'WP7'!$A:$A,$A18,'WP7'!$F:$F,$E18)++SUMIFS('WP8'!J:J,'WP8'!$A:$A,$A18,'WP8'!$F:$F,$E18)+SUMIFS('WP9'!J:J,'WP9'!$A:$A,$A18,'WP9'!$F:$F,$E18)+SUMIFS('WP10'!J:J,'WP10'!$A:$A,$A18,'WP10'!$F:$F,$E18)+SUMIFS('WP11'!J:J,'WP11'!$A:$A,$A18,'WP11'!$F:$F,$E18)+SUMIFS('WP12'!J:J,'WP12'!$A:$A,$A18,'WP12'!$F:$F,$E18)+SUMIFS('WP13'!J:J,'WP13'!$A:$A,$A18,'WP13'!$F:$F,$E18)+SUMIFS('WP14'!J:J,'WP14'!$A:$A,$A18,'WP14'!$F:$F,$E18)+SUMIFS('WP15'!J:J,'WP15'!$A:$A,$A18,'WP15'!$F:$F,$E18)=0,"",SUMIFS('WP1'!J:J,'WP1'!$A:$A,$A18,'WP1'!$F:$F,$E18)+SUMIFS('WP2'!J:J,'WP2'!$A:$A,$A18,'WP2'!$F:$F,$E18)+SUMIFS('WP3'!J:J,'WP3'!$A:$A,$A18,'WP3'!$F:$F,$E18)+SUMIFS('WP4'!J:J,'WP4'!$A:$A,$A18,'WP4'!$F:$F,$E18)+SUMIFS('WP5'!J:J,'WP5'!$A:$A,$A18,'WP5'!$F:$F,$E18)+SUMIFS('WP6'!J:J,'WP6'!$A:$A,$A18,'WP6'!$F:$F,$E18)+SUMIFS('WP7'!J:J,'WP7'!$A:$A,$A18,'WP7'!$F:$F,$E18)++SUMIFS('WP8'!J:J,'WP8'!$A:$A,$A18,'WP8'!$F:$F,$E18)+SUMIFS('WP9'!J:J,'WP9'!$A:$A,$A18,'WP9'!$F:$F,$E18)+SUMIFS('WP10'!J:J,'WP10'!$A:$A,$A18,'WP10'!$F:$F,$E18)+SUMIFS('WP11'!J:J,'WP11'!$A:$A,$A18,'WP11'!$F:$F,$E18)+SUMIFS('WP12'!J:J,'WP12'!$A:$A,$A18,'WP12'!$F:$F,$E18)+SUMIFS('WP13'!J:J,'WP13'!$A:$A,$A18,'WP13'!$F:$F,$E18)+SUMIFS('WP14'!J:J,'WP14'!$A:$A,$A18,'WP14'!$F:$F,$E18)+SUMIFS('WP15'!J:J,'WP15'!$A:$A,$A18,'WP15'!$F:$F,$E18))</f>
        <v/>
      </c>
      <c r="J18" s="30" t="str">
        <f>IF(SUMIFS('WP1'!K:K,'WP1'!$A:$A,$A18,'WP1'!$F:$F,$E18)+SUMIFS('WP2'!K:K,'WP2'!$A:$A,$A18,'WP2'!$F:$F,$E18)+SUMIFS('WP3'!K:K,'WP3'!$A:$A,$A18,'WP3'!$F:$F,$E18)+SUMIFS('WP4'!K:K,'WP4'!$A:$A,$A18,'WP4'!$F:$F,$E18)+SUMIFS('WP5'!K:K,'WP5'!$A:$A,$A18,'WP5'!$F:$F,$E18)+SUMIFS('WP6'!K:K,'WP6'!$A:$A,$A18,'WP6'!$F:$F,$E18)+SUMIFS('WP7'!K:K,'WP7'!$A:$A,$A18,'WP7'!$F:$F,$E18)++SUMIFS('WP8'!K:K,'WP8'!$A:$A,$A18,'WP8'!$F:$F,$E18)+SUMIFS('WP9'!K:K,'WP9'!$A:$A,$A18,'WP9'!$F:$F,$E18)+SUMIFS('WP10'!K:K,'WP10'!$A:$A,$A18,'WP10'!$F:$F,$E18)+SUMIFS('WP11'!K:K,'WP11'!$A:$A,$A18,'WP11'!$F:$F,$E18)+SUMIFS('WP12'!K:K,'WP12'!$A:$A,$A18,'WP12'!$F:$F,$E18)+SUMIFS('WP13'!K:K,'WP13'!$A:$A,$A18,'WP13'!$F:$F,$E18)+SUMIFS('WP14'!K:K,'WP14'!$A:$A,$A18,'WP14'!$F:$F,$E18)+SUMIFS('WP15'!K:K,'WP15'!$A:$A,$A18,'WP15'!$F:$F,$E18)=0,"",SUMIFS('WP1'!K:K,'WP1'!$A:$A,$A18,'WP1'!$F:$F,$E18)+SUMIFS('WP2'!K:K,'WP2'!$A:$A,$A18,'WP2'!$F:$F,$E18)+SUMIFS('WP3'!K:K,'WP3'!$A:$A,$A18,'WP3'!$F:$F,$E18)+SUMIFS('WP4'!K:K,'WP4'!$A:$A,$A18,'WP4'!$F:$F,$E18)+SUMIFS('WP5'!K:K,'WP5'!$A:$A,$A18,'WP5'!$F:$F,$E18)+SUMIFS('WP6'!K:K,'WP6'!$A:$A,$A18,'WP6'!$F:$F,$E18)+SUMIFS('WP7'!K:K,'WP7'!$A:$A,$A18,'WP7'!$F:$F,$E18)++SUMIFS('WP8'!K:K,'WP8'!$A:$A,$A18,'WP8'!$F:$F,$E18)+SUMIFS('WP9'!K:K,'WP9'!$A:$A,$A18,'WP9'!$F:$F,$E18)+SUMIFS('WP10'!K:K,'WP10'!$A:$A,$A18,'WP10'!$F:$F,$E18)+SUMIFS('WP11'!K:K,'WP11'!$A:$A,$A18,'WP11'!$F:$F,$E18)+SUMIFS('WP12'!K:K,'WP12'!$A:$A,$A18,'WP12'!$F:$F,$E18)+SUMIFS('WP13'!K:K,'WP13'!$A:$A,$A18,'WP13'!$F:$F,$E18)+SUMIFS('WP14'!K:K,'WP14'!$A:$A,$A18,'WP14'!$F:$F,$E18)+SUMIFS('WP15'!K:K,'WP15'!$A:$A,$A18,'WP15'!$F:$F,$E18))</f>
        <v/>
      </c>
      <c r="K18" s="30" t="str">
        <f>IF(SUMIFS('WP1'!L:L,'WP1'!$A:$A,$A18,'WP1'!$F:$F,$E18)+SUMIFS('WP2'!L:L,'WP2'!$A:$A,$A18,'WP2'!$F:$F,$E18)+SUMIFS('WP3'!L:L,'WP3'!$A:$A,$A18,'WP3'!$F:$F,$E18)+SUMIFS('WP4'!L:L,'WP4'!$A:$A,$A18,'WP4'!$F:$F,$E18)+SUMIFS('WP5'!L:L,'WP5'!$A:$A,$A18,'WP5'!$F:$F,$E18)+SUMIFS('WP6'!L:L,'WP6'!$A:$A,$A18,'WP6'!$F:$F,$E18)+SUMIFS('WP7'!L:L,'WP7'!$A:$A,$A18,'WP7'!$F:$F,$E18)++SUMIFS('WP8'!L:L,'WP8'!$A:$A,$A18,'WP8'!$F:$F,$E18)+SUMIFS('WP9'!L:L,'WP9'!$A:$A,$A18,'WP9'!$F:$F,$E18)+SUMIFS('WP10'!L:L,'WP10'!$A:$A,$A18,'WP10'!$F:$F,$E18)+SUMIFS('WP11'!L:L,'WP11'!$A:$A,$A18,'WP11'!$F:$F,$E18)+SUMIFS('WP12'!L:L,'WP12'!$A:$A,$A18,'WP12'!$F:$F,$E18)+SUMIFS('WP13'!L:L,'WP13'!$A:$A,$A18,'WP13'!$F:$F,$E18)+SUMIFS('WP14'!L:L,'WP14'!$A:$A,$A18,'WP14'!$F:$F,$E18)+SUMIFS('WP15'!L:L,'WP15'!$A:$A,$A18,'WP15'!$F:$F,$E18)=0,"",SUMIFS('WP1'!L:L,'WP1'!$A:$A,$A18,'WP1'!$F:$F,$E18)+SUMIFS('WP2'!L:L,'WP2'!$A:$A,$A18,'WP2'!$F:$F,$E18)+SUMIFS('WP3'!L:L,'WP3'!$A:$A,$A18,'WP3'!$F:$F,$E18)+SUMIFS('WP4'!L:L,'WP4'!$A:$A,$A18,'WP4'!$F:$F,$E18)+SUMIFS('WP5'!L:L,'WP5'!$A:$A,$A18,'WP5'!$F:$F,$E18)+SUMIFS('WP6'!L:L,'WP6'!$A:$A,$A18,'WP6'!$F:$F,$E18)+SUMIFS('WP7'!L:L,'WP7'!$A:$A,$A18,'WP7'!$F:$F,$E18)++SUMIFS('WP8'!L:L,'WP8'!$A:$A,$A18,'WP8'!$F:$F,$E18)+SUMIFS('WP9'!L:L,'WP9'!$A:$A,$A18,'WP9'!$F:$F,$E18)+SUMIFS('WP10'!L:L,'WP10'!$A:$A,$A18,'WP10'!$F:$F,$E18)+SUMIFS('WP11'!L:L,'WP11'!$A:$A,$A18,'WP11'!$F:$F,$E18)+SUMIFS('WP12'!L:L,'WP12'!$A:$A,$A18,'WP12'!$F:$F,$E18)+SUMIFS('WP13'!L:L,'WP13'!$A:$A,$A18,'WP13'!$F:$F,$E18)+SUMIFS('WP14'!L:L,'WP14'!$A:$A,$A18,'WP14'!$F:$F,$E18)+SUMIFS('WP15'!L:L,'WP15'!$A:$A,$A18,'WP15'!$F:$F,$E18))</f>
        <v/>
      </c>
      <c r="L18" s="30" t="str">
        <f>IF(SUMIFS('WP1'!M:M,'WP1'!$A:$A,$A18,'WP1'!$F:$F,$E18)+SUMIFS('WP2'!M:M,'WP2'!$A:$A,$A18,'WP2'!$F:$F,$E18)+SUMIFS('WP3'!M:M,'WP3'!$A:$A,$A18,'WP3'!$F:$F,$E18)+SUMIFS('WP4'!M:M,'WP4'!$A:$A,$A18,'WP4'!$F:$F,$E18)+SUMIFS('WP5'!M:M,'WP5'!$A:$A,$A18,'WP5'!$F:$F,$E18)+SUMIFS('WP6'!M:M,'WP6'!$A:$A,$A18,'WP6'!$F:$F,$E18)+SUMIFS('WP7'!M:M,'WP7'!$A:$A,$A18,'WP7'!$F:$F,$E18)++SUMIFS('WP8'!M:M,'WP8'!$A:$A,$A18,'WP8'!$F:$F,$E18)+SUMIFS('WP9'!M:M,'WP9'!$A:$A,$A18,'WP9'!$F:$F,$E18)+SUMIFS('WP10'!M:M,'WP10'!$A:$A,$A18,'WP10'!$F:$F,$E18)+SUMIFS('WP11'!M:M,'WP11'!$A:$A,$A18,'WP11'!$F:$F,$E18)+SUMIFS('WP12'!M:M,'WP12'!$A:$A,$A18,'WP12'!$F:$F,$E18)+SUMIFS('WP13'!M:M,'WP13'!$A:$A,$A18,'WP13'!$F:$F,$E18)+SUMIFS('WP14'!M:M,'WP14'!$A:$A,$A18,'WP14'!$F:$F,$E18)+SUMIFS('WP15'!M:M,'WP15'!$A:$A,$A18,'WP15'!$F:$F,$E18)=0,"",SUMIFS('WP1'!M:M,'WP1'!$A:$A,$A18,'WP1'!$F:$F,$E18)+SUMIFS('WP2'!M:M,'WP2'!$A:$A,$A18,'WP2'!$F:$F,$E18)+SUMIFS('WP3'!M:M,'WP3'!$A:$A,$A18,'WP3'!$F:$F,$E18)+SUMIFS('WP4'!M:M,'WP4'!$A:$A,$A18,'WP4'!$F:$F,$E18)+SUMIFS('WP5'!M:M,'WP5'!$A:$A,$A18,'WP5'!$F:$F,$E18)+SUMIFS('WP6'!M:M,'WP6'!$A:$A,$A18,'WP6'!$F:$F,$E18)+SUMIFS('WP7'!M:M,'WP7'!$A:$A,$A18,'WP7'!$F:$F,$E18)++SUMIFS('WP8'!M:M,'WP8'!$A:$A,$A18,'WP8'!$F:$F,$E18)+SUMIFS('WP9'!M:M,'WP9'!$A:$A,$A18,'WP9'!$F:$F,$E18)+SUMIFS('WP10'!M:M,'WP10'!$A:$A,$A18,'WP10'!$F:$F,$E18)+SUMIFS('WP11'!M:M,'WP11'!$A:$A,$A18,'WP11'!$F:$F,$E18)+SUMIFS('WP12'!M:M,'WP12'!$A:$A,$A18,'WP12'!$F:$F,$E18)+SUMIFS('WP13'!M:M,'WP13'!$A:$A,$A18,'WP13'!$F:$F,$E18)+SUMIFS('WP14'!M:M,'WP14'!$A:$A,$A18,'WP14'!$F:$F,$E18)+SUMIFS('WP15'!M:M,'WP15'!$A:$A,$A18,'WP15'!$F:$F,$E18))</f>
        <v/>
      </c>
      <c r="M18" s="30" t="str">
        <f>IF(SUMIFS('WP1'!N:N,'WP1'!$A:$A,$A18,'WP1'!$F:$F,$E18)+SUMIFS('WP2'!N:N,'WP2'!$A:$A,$A18,'WP2'!$F:$F,$E18)+SUMIFS('WP3'!N:N,'WP3'!$A:$A,$A18,'WP3'!$F:$F,$E18)+SUMIFS('WP4'!N:N,'WP4'!$A:$A,$A18,'WP4'!$F:$F,$E18)+SUMIFS('WP5'!N:N,'WP5'!$A:$A,$A18,'WP5'!$F:$F,$E18)+SUMIFS('WP6'!N:N,'WP6'!$A:$A,$A18,'WP6'!$F:$F,$E18)+SUMIFS('WP7'!N:N,'WP7'!$A:$A,$A18,'WP7'!$F:$F,$E18)++SUMIFS('WP8'!N:N,'WP8'!$A:$A,$A18,'WP8'!$F:$F,$E18)+SUMIFS('WP9'!N:N,'WP9'!$A:$A,$A18,'WP9'!$F:$F,$E18)+SUMIFS('WP10'!N:N,'WP10'!$A:$A,$A18,'WP10'!$F:$F,$E18)+SUMIFS('WP11'!N:N,'WP11'!$A:$A,$A18,'WP11'!$F:$F,$E18)+SUMIFS('WP12'!N:N,'WP12'!$A:$A,$A18,'WP12'!$F:$F,$E18)+SUMIFS('WP13'!N:N,'WP13'!$A:$A,$A18,'WP13'!$F:$F,$E18)+SUMIFS('WP14'!N:N,'WP14'!$A:$A,$A18,'WP14'!$F:$F,$E18)+SUMIFS('WP15'!N:N,'WP15'!$A:$A,$A18,'WP15'!$F:$F,$E18)=0,"",SUMIFS('WP1'!N:N,'WP1'!$A:$A,$A18,'WP1'!$F:$F,$E18)+SUMIFS('WP2'!N:N,'WP2'!$A:$A,$A18,'WP2'!$F:$F,$E18)+SUMIFS('WP3'!N:N,'WP3'!$A:$A,$A18,'WP3'!$F:$F,$E18)+SUMIFS('WP4'!N:N,'WP4'!$A:$A,$A18,'WP4'!$F:$F,$E18)+SUMIFS('WP5'!N:N,'WP5'!$A:$A,$A18,'WP5'!$F:$F,$E18)+SUMIFS('WP6'!N:N,'WP6'!$A:$A,$A18,'WP6'!$F:$F,$E18)+SUMIFS('WP7'!N:N,'WP7'!$A:$A,$A18,'WP7'!$F:$F,$E18)++SUMIFS('WP8'!N:N,'WP8'!$A:$A,$A18,'WP8'!$F:$F,$E18)+SUMIFS('WP9'!N:N,'WP9'!$A:$A,$A18,'WP9'!$F:$F,$E18)+SUMIFS('WP10'!N:N,'WP10'!$A:$A,$A18,'WP10'!$F:$F,$E18)+SUMIFS('WP11'!N:N,'WP11'!$A:$A,$A18,'WP11'!$F:$F,$E18)+SUMIFS('WP12'!N:N,'WP12'!$A:$A,$A18,'WP12'!$F:$F,$E18)+SUMIFS('WP13'!N:N,'WP13'!$A:$A,$A18,'WP13'!$F:$F,$E18)+SUMIFS('WP14'!N:N,'WP14'!$A:$A,$A18,'WP14'!$F:$F,$E18)+SUMIFS('WP15'!N:N,'WP15'!$A:$A,$A18,'WP15'!$F:$F,$E18))</f>
        <v/>
      </c>
      <c r="N18" s="30" t="str">
        <f>IF(SUMIFS('WP1'!O:O,'WP1'!$A:$A,$A18,'WP1'!$F:$F,$E18)+SUMIFS('WP2'!O:O,'WP2'!$A:$A,$A18,'WP2'!$F:$F,$E18)+SUMIFS('WP3'!O:O,'WP3'!$A:$A,$A18,'WP3'!$F:$F,$E18)+SUMIFS('WP4'!O:O,'WP4'!$A:$A,$A18,'WP4'!$F:$F,$E18)+SUMIFS('WP5'!O:O,'WP5'!$A:$A,$A18,'WP5'!$F:$F,$E18)+SUMIFS('WP6'!O:O,'WP6'!$A:$A,$A18,'WP6'!$F:$F,$E18)+SUMIFS('WP7'!O:O,'WP7'!$A:$A,$A18,'WP7'!$F:$F,$E18)++SUMIFS('WP8'!O:O,'WP8'!$A:$A,$A18,'WP8'!$F:$F,$E18)+SUMIFS('WP9'!O:O,'WP9'!$A:$A,$A18,'WP9'!$F:$F,$E18)+SUMIFS('WP10'!O:O,'WP10'!$A:$A,$A18,'WP10'!$F:$F,$E18)+SUMIFS('WP11'!O:O,'WP11'!$A:$A,$A18,'WP11'!$F:$F,$E18)+SUMIFS('WP12'!O:O,'WP12'!$A:$A,$A18,'WP12'!$F:$F,$E18)+SUMIFS('WP13'!O:O,'WP13'!$A:$A,$A18,'WP13'!$F:$F,$E18)+SUMIFS('WP14'!O:O,'WP14'!$A:$A,$A18,'WP14'!$F:$F,$E18)+SUMIFS('WP15'!O:O,'WP15'!$A:$A,$A18,'WP15'!$F:$F,$E18)=0,"",SUMIFS('WP1'!O:O,'WP1'!$A:$A,$A18,'WP1'!$F:$F,$E18)+SUMIFS('WP2'!O:O,'WP2'!$A:$A,$A18,'WP2'!$F:$F,$E18)+SUMIFS('WP3'!O:O,'WP3'!$A:$A,$A18,'WP3'!$F:$F,$E18)+SUMIFS('WP4'!O:O,'WP4'!$A:$A,$A18,'WP4'!$F:$F,$E18)+SUMIFS('WP5'!O:O,'WP5'!$A:$A,$A18,'WP5'!$F:$F,$E18)+SUMIFS('WP6'!O:O,'WP6'!$A:$A,$A18,'WP6'!$F:$F,$E18)+SUMIFS('WP7'!O:O,'WP7'!$A:$A,$A18,'WP7'!$F:$F,$E18)++SUMIFS('WP8'!O:O,'WP8'!$A:$A,$A18,'WP8'!$F:$F,$E18)+SUMIFS('WP9'!O:O,'WP9'!$A:$A,$A18,'WP9'!$F:$F,$E18)+SUMIFS('WP10'!O:O,'WP10'!$A:$A,$A18,'WP10'!$F:$F,$E18)+SUMIFS('WP11'!O:O,'WP11'!$A:$A,$A18,'WP11'!$F:$F,$E18)+SUMIFS('WP12'!O:O,'WP12'!$A:$A,$A18,'WP12'!$F:$F,$E18)+SUMIFS('WP13'!O:O,'WP13'!$A:$A,$A18,'WP13'!$F:$F,$E18)+SUMIFS('WP14'!O:O,'WP14'!$A:$A,$A18,'WP14'!$F:$F,$E18)+SUMIFS('WP15'!O:O,'WP15'!$A:$A,$A18,'WP15'!$F:$F,$E18))</f>
        <v/>
      </c>
      <c r="O18" s="33" t="str">
        <f t="shared" si="0"/>
        <v/>
      </c>
      <c r="P18" s="34" t="str">
        <f>IF(SUMIFS('WP1'!Q:Q,'WP1'!$A:$A,$A18,'WP1'!$F:$F,$E18)+SUMIFS('WP2'!Q:Q,'WP2'!$A:$A,$A18,'WP2'!$F:$F,$E18)+SUMIFS('WP3'!Q:Q,'WP3'!$A:$A,$A18,'WP3'!$F:$F,$E18)+SUMIFS('WP4'!Q:Q,'WP4'!$A:$A,$A18,'WP4'!$F:$F,$E18)+SUMIFS('WP5'!Q:Q,'WP5'!$A:$A,$A18,'WP5'!$F:$F,$E18)+SUMIFS('WP6'!Q:Q,'WP6'!$A:$A,$A18,'WP6'!$F:$F,$E18)+SUMIFS('WP7'!Q:Q,'WP7'!$A:$A,$A18,'WP7'!$F:$F,$E18)++SUMIFS('WP8'!Q:Q,'WP8'!$A:$A,$A18,'WP8'!$F:$F,$E18)+SUMIFS('WP9'!Q:Q,'WP9'!$A:$A,$A18,'WP9'!$F:$F,$E18)+SUMIFS('WP10'!Q:Q,'WP10'!$A:$A,$A18,'WP10'!$F:$F,$E18)+SUMIFS('WP11'!Q:Q,'WP11'!$A:$A,$A18,'WP11'!$F:$F,$E18)+SUMIFS('WP12'!Q:Q,'WP12'!$A:$A,$A18,'WP12'!$F:$F,$E18)+SUMIFS('WP13'!Q:Q,'WP13'!$A:$A,$A18,'WP13'!$F:$F,$E18)+SUMIFS('WP14'!Q:Q,'WP14'!$A:$A,$A18,'WP14'!$F:$F,$E18)+SUMIFS('WP15'!Q:Q,'WP15'!$A:$A,$A18,'WP15'!$F:$F,$E18)=0,"",SUMIFS('WP1'!Q:Q,'WP1'!$A:$A,$A18,'WP1'!$F:$F,$E18)+SUMIFS('WP2'!Q:Q,'WP2'!$A:$A,$A18,'WP2'!$F:$F,$E18)+SUMIFS('WP3'!Q:Q,'WP3'!$A:$A,$A18,'WP3'!$F:$F,$E18)+SUMIFS('WP4'!Q:Q,'WP4'!$A:$A,$A18,'WP4'!$F:$F,$E18)+SUMIFS('WP5'!Q:Q,'WP5'!$A:$A,$A18,'WP5'!$F:$F,$E18)+SUMIFS('WP6'!Q:Q,'WP6'!$A:$A,$A18,'WP6'!$F:$F,$E18)+SUMIFS('WP7'!Q:Q,'WP7'!$A:$A,$A18,'WP7'!$F:$F,$E18)++SUMIFS('WP8'!Q:Q,'WP8'!$A:$A,$A18,'WP8'!$F:$F,$E18)+SUMIFS('WP9'!Q:Q,'WP9'!$A:$A,$A18,'WP9'!$F:$F,$E18)+SUMIFS('WP10'!Q:Q,'WP10'!$A:$A,$A18,'WP10'!$F:$F,$E18)+SUMIFS('WP11'!Q:Q,'WP11'!$A:$A,$A18,'WP11'!$F:$F,$E18)+SUMIFS('WP12'!Q:Q,'WP12'!$A:$A,$A18,'WP12'!$F:$F,$E18)+SUMIFS('WP13'!Q:Q,'WP13'!$A:$A,$A18,'WP13'!$F:$F,$E18)+SUMIFS('WP14'!Q:Q,'WP14'!$A:$A,$A18,'WP14'!$F:$F,$E18)+SUMIFS('WP15'!Q:Q,'WP15'!$A:$A,$A18,'WP15'!$F:$F,$E18))</f>
        <v/>
      </c>
      <c r="Q18" s="33" t="str">
        <f t="shared" si="1"/>
        <v/>
      </c>
      <c r="R18" s="1"/>
    </row>
    <row r="19" spans="1:18" ht="11.25" customHeight="1" x14ac:dyDescent="0.25">
      <c r="A19" s="99" t="str">
        <f>IF(C18="","",C18)</f>
        <v>Lw-Hlgh</v>
      </c>
      <c r="B19" s="109"/>
      <c r="C19" s="135"/>
      <c r="D19" s="123"/>
      <c r="E19" s="36" t="s">
        <v>15</v>
      </c>
      <c r="F19" s="32" t="str">
        <f>IF(SUMIFS('WP1'!G:G,'WP1'!$A:$A,$A19,'WP1'!$F:$F,$E19)+SUMIFS('WP2'!G:G,'WP2'!$A:$A,$A19,'WP2'!$F:$F,$E19)+SUMIFS('WP3'!G:G,'WP3'!$A:$A,$A19,'WP3'!$F:$F,$E19)+SUMIFS('WP4'!G:G,'WP4'!$A:$A,$A19,'WP4'!$F:$F,$E19)+SUMIFS('WP5'!G:G,'WP5'!$A:$A,$A19,'WP5'!$F:$F,$E19)+SUMIFS('WP6'!G:G,'WP6'!$A:$A,$A19,'WP6'!$F:$F,$E19)+SUMIFS('WP7'!G:G,'WP7'!$A:$A,$A19,'WP7'!$F:$F,$E19)++SUMIFS('WP8'!G:G,'WP8'!$A:$A,$A19,'WP8'!$F:$F,$E19)+SUMIFS('WP9'!G:G,'WP9'!$A:$A,$A19,'WP9'!$F:$F,$E19)+SUMIFS('WP10'!G:G,'WP10'!$A:$A,$A19,'WP10'!$F:$F,$E19)+SUMIFS('WP11'!G:G,'WP11'!$A:$A,$A19,'WP11'!$F:$F,$E19)+SUMIFS('WP12'!G:G,'WP12'!$A:$A,$A19,'WP12'!$F:$F,$E19)+SUMIFS('WP13'!G:G,'WP13'!$A:$A,$A19,'WP13'!$F:$F,$E19)+SUMIFS('WP14'!G:G,'WP14'!$A:$A,$A19,'WP14'!$F:$F,$E19)+SUMIFS('WP15'!G:G,'WP15'!$A:$A,$A19,'WP15'!$F:$F,$E19)=0,"",SUMIFS('WP1'!G:G,'WP1'!$A:$A,$A19,'WP1'!$F:$F,$E19)+SUMIFS('WP2'!G:G,'WP2'!$A:$A,$A19,'WP2'!$F:$F,$E19)+SUMIFS('WP3'!G:G,'WP3'!$A:$A,$A19,'WP3'!$F:$F,$E19)+SUMIFS('WP4'!G:G,'WP4'!$A:$A,$A19,'WP4'!$F:$F,$E19)+SUMIFS('WP5'!G:G,'WP5'!$A:$A,$A19,'WP5'!$F:$F,$E19)+SUMIFS('WP6'!G:G,'WP6'!$A:$A,$A19,'WP6'!$F:$F,$E19)+SUMIFS('WP7'!G:G,'WP7'!$A:$A,$A19,'WP7'!$F:$F,$E19)++SUMIFS('WP8'!G:G,'WP8'!$A:$A,$A19,'WP8'!$F:$F,$E19)+SUMIFS('WP9'!G:G,'WP9'!$A:$A,$A19,'WP9'!$F:$F,$E19)+SUMIFS('WP10'!G:G,'WP10'!$A:$A,$A19,'WP10'!$F:$F,$E19)+SUMIFS('WP11'!G:G,'WP11'!$A:$A,$A19,'WP11'!$F:$F,$E19)+SUMIFS('WP12'!G:G,'WP12'!$A:$A,$A19,'WP12'!$F:$F,$E19)+SUMIFS('WP13'!G:G,'WP13'!$A:$A,$A19,'WP13'!$F:$F,$E19)+SUMIFS('WP14'!G:G,'WP14'!$A:$A,$A19,'WP14'!$F:$F,$E19)+SUMIFS('WP15'!G:G,'WP15'!$A:$A,$A19,'WP15'!$F:$F,$E19))</f>
        <v/>
      </c>
      <c r="G19" s="32" t="str">
        <f>IF(SUMIFS('WP1'!H:H,'WP1'!$A:$A,$A19,'WP1'!$F:$F,$E19)+SUMIFS('WP2'!H:H,'WP2'!$A:$A,$A19,'WP2'!$F:$F,$E19)+SUMIFS('WP3'!H:H,'WP3'!$A:$A,$A19,'WP3'!$F:$F,$E19)+SUMIFS('WP4'!H:H,'WP4'!$A:$A,$A19,'WP4'!$F:$F,$E19)+SUMIFS('WP5'!H:H,'WP5'!$A:$A,$A19,'WP5'!$F:$F,$E19)+SUMIFS('WP6'!H:H,'WP6'!$A:$A,$A19,'WP6'!$F:$F,$E19)+SUMIFS('WP7'!H:H,'WP7'!$A:$A,$A19,'WP7'!$F:$F,$E19)++SUMIFS('WP8'!H:H,'WP8'!$A:$A,$A19,'WP8'!$F:$F,$E19)+SUMIFS('WP9'!H:H,'WP9'!$A:$A,$A19,'WP9'!$F:$F,$E19)+SUMIFS('WP10'!H:H,'WP10'!$A:$A,$A19,'WP10'!$F:$F,$E19)+SUMIFS('WP11'!H:H,'WP11'!$A:$A,$A19,'WP11'!$F:$F,$E19)+SUMIFS('WP12'!H:H,'WP12'!$A:$A,$A19,'WP12'!$F:$F,$E19)+SUMIFS('WP13'!H:H,'WP13'!$A:$A,$A19,'WP13'!$F:$F,$E19)+SUMIFS('WP14'!H:H,'WP14'!$A:$A,$A19,'WP14'!$F:$F,$E19)+SUMIFS('WP15'!H:H,'WP15'!$A:$A,$A19,'WP15'!$F:$F,$E19)=0,"",SUMIFS('WP1'!H:H,'WP1'!$A:$A,$A19,'WP1'!$F:$F,$E19)+SUMIFS('WP2'!H:H,'WP2'!$A:$A,$A19,'WP2'!$F:$F,$E19)+SUMIFS('WP3'!H:H,'WP3'!$A:$A,$A19,'WP3'!$F:$F,$E19)+SUMIFS('WP4'!H:H,'WP4'!$A:$A,$A19,'WP4'!$F:$F,$E19)+SUMIFS('WP5'!H:H,'WP5'!$A:$A,$A19,'WP5'!$F:$F,$E19)+SUMIFS('WP6'!H:H,'WP6'!$A:$A,$A19,'WP6'!$F:$F,$E19)+SUMIFS('WP7'!H:H,'WP7'!$A:$A,$A19,'WP7'!$F:$F,$E19)++SUMIFS('WP8'!H:H,'WP8'!$A:$A,$A19,'WP8'!$F:$F,$E19)+SUMIFS('WP9'!H:H,'WP9'!$A:$A,$A19,'WP9'!$F:$F,$E19)+SUMIFS('WP10'!H:H,'WP10'!$A:$A,$A19,'WP10'!$F:$F,$E19)+SUMIFS('WP11'!H:H,'WP11'!$A:$A,$A19,'WP11'!$F:$F,$E19)+SUMIFS('WP12'!H:H,'WP12'!$A:$A,$A19,'WP12'!$F:$F,$E19)+SUMIFS('WP13'!H:H,'WP13'!$A:$A,$A19,'WP13'!$F:$F,$E19)+SUMIFS('WP14'!H:H,'WP14'!$A:$A,$A19,'WP14'!$F:$F,$E19)+SUMIFS('WP15'!H:H,'WP15'!$A:$A,$A19,'WP15'!$F:$F,$E19))</f>
        <v/>
      </c>
      <c r="H19" s="32" t="str">
        <f>IF(SUMIFS('WP1'!I:I,'WP1'!$A:$A,$A19,'WP1'!$F:$F,$E19)+SUMIFS('WP2'!I:I,'WP2'!$A:$A,$A19,'WP2'!$F:$F,$E19)+SUMIFS('WP3'!I:I,'WP3'!$A:$A,$A19,'WP3'!$F:$F,$E19)+SUMIFS('WP4'!I:I,'WP4'!$A:$A,$A19,'WP4'!$F:$F,$E19)+SUMIFS('WP5'!I:I,'WP5'!$A:$A,$A19,'WP5'!$F:$F,$E19)+SUMIFS('WP6'!I:I,'WP6'!$A:$A,$A19,'WP6'!$F:$F,$E19)+SUMIFS('WP7'!I:I,'WP7'!$A:$A,$A19,'WP7'!$F:$F,$E19)++SUMIFS('WP8'!I:I,'WP8'!$A:$A,$A19,'WP8'!$F:$F,$E19)+SUMIFS('WP9'!I:I,'WP9'!$A:$A,$A19,'WP9'!$F:$F,$E19)+SUMIFS('WP10'!I:I,'WP10'!$A:$A,$A19,'WP10'!$F:$F,$E19)+SUMIFS('WP11'!I:I,'WP11'!$A:$A,$A19,'WP11'!$F:$F,$E19)+SUMIFS('WP12'!I:I,'WP12'!$A:$A,$A19,'WP12'!$F:$F,$E19)+SUMIFS('WP13'!I:I,'WP13'!$A:$A,$A19,'WP13'!$F:$F,$E19)+SUMIFS('WP14'!I:I,'WP14'!$A:$A,$A19,'WP14'!$F:$F,$E19)+SUMIFS('WP15'!I:I,'WP15'!$A:$A,$A19,'WP15'!$F:$F,$E19)=0,"",SUMIFS('WP1'!I:I,'WP1'!$A:$A,$A19,'WP1'!$F:$F,$E19)+SUMIFS('WP2'!I:I,'WP2'!$A:$A,$A19,'WP2'!$F:$F,$E19)+SUMIFS('WP3'!I:I,'WP3'!$A:$A,$A19,'WP3'!$F:$F,$E19)+SUMIFS('WP4'!I:I,'WP4'!$A:$A,$A19,'WP4'!$F:$F,$E19)+SUMIFS('WP5'!I:I,'WP5'!$A:$A,$A19,'WP5'!$F:$F,$E19)+SUMIFS('WP6'!I:I,'WP6'!$A:$A,$A19,'WP6'!$F:$F,$E19)+SUMIFS('WP7'!I:I,'WP7'!$A:$A,$A19,'WP7'!$F:$F,$E19)++SUMIFS('WP8'!I:I,'WP8'!$A:$A,$A19,'WP8'!$F:$F,$E19)+SUMIFS('WP9'!I:I,'WP9'!$A:$A,$A19,'WP9'!$F:$F,$E19)+SUMIFS('WP10'!I:I,'WP10'!$A:$A,$A19,'WP10'!$F:$F,$E19)+SUMIFS('WP11'!I:I,'WP11'!$A:$A,$A19,'WP11'!$F:$F,$E19)+SUMIFS('WP12'!I:I,'WP12'!$A:$A,$A19,'WP12'!$F:$F,$E19)+SUMIFS('WP13'!I:I,'WP13'!$A:$A,$A19,'WP13'!$F:$F,$E19)+SUMIFS('WP14'!I:I,'WP14'!$A:$A,$A19,'WP14'!$F:$F,$E19)+SUMIFS('WP15'!I:I,'WP15'!$A:$A,$A19,'WP15'!$F:$F,$E19))</f>
        <v/>
      </c>
      <c r="I19" s="32" t="str">
        <f>IF(SUMIFS('WP1'!J:J,'WP1'!$A:$A,$A19,'WP1'!$F:$F,$E19)+SUMIFS('WP2'!J:J,'WP2'!$A:$A,$A19,'WP2'!$F:$F,$E19)+SUMIFS('WP3'!J:J,'WP3'!$A:$A,$A19,'WP3'!$F:$F,$E19)+SUMIFS('WP4'!J:J,'WP4'!$A:$A,$A19,'WP4'!$F:$F,$E19)+SUMIFS('WP5'!J:J,'WP5'!$A:$A,$A19,'WP5'!$F:$F,$E19)+SUMIFS('WP6'!J:J,'WP6'!$A:$A,$A19,'WP6'!$F:$F,$E19)+SUMIFS('WP7'!J:J,'WP7'!$A:$A,$A19,'WP7'!$F:$F,$E19)++SUMIFS('WP8'!J:J,'WP8'!$A:$A,$A19,'WP8'!$F:$F,$E19)+SUMIFS('WP9'!J:J,'WP9'!$A:$A,$A19,'WP9'!$F:$F,$E19)+SUMIFS('WP10'!J:J,'WP10'!$A:$A,$A19,'WP10'!$F:$F,$E19)+SUMIFS('WP11'!J:J,'WP11'!$A:$A,$A19,'WP11'!$F:$F,$E19)+SUMIFS('WP12'!J:J,'WP12'!$A:$A,$A19,'WP12'!$F:$F,$E19)+SUMIFS('WP13'!J:J,'WP13'!$A:$A,$A19,'WP13'!$F:$F,$E19)+SUMIFS('WP14'!J:J,'WP14'!$A:$A,$A19,'WP14'!$F:$F,$E19)+SUMIFS('WP15'!J:J,'WP15'!$A:$A,$A19,'WP15'!$F:$F,$E19)=0,"",SUMIFS('WP1'!J:J,'WP1'!$A:$A,$A19,'WP1'!$F:$F,$E19)+SUMIFS('WP2'!J:J,'WP2'!$A:$A,$A19,'WP2'!$F:$F,$E19)+SUMIFS('WP3'!J:J,'WP3'!$A:$A,$A19,'WP3'!$F:$F,$E19)+SUMIFS('WP4'!J:J,'WP4'!$A:$A,$A19,'WP4'!$F:$F,$E19)+SUMIFS('WP5'!J:J,'WP5'!$A:$A,$A19,'WP5'!$F:$F,$E19)+SUMIFS('WP6'!J:J,'WP6'!$A:$A,$A19,'WP6'!$F:$F,$E19)+SUMIFS('WP7'!J:J,'WP7'!$A:$A,$A19,'WP7'!$F:$F,$E19)++SUMIFS('WP8'!J:J,'WP8'!$A:$A,$A19,'WP8'!$F:$F,$E19)+SUMIFS('WP9'!J:J,'WP9'!$A:$A,$A19,'WP9'!$F:$F,$E19)+SUMIFS('WP10'!J:J,'WP10'!$A:$A,$A19,'WP10'!$F:$F,$E19)+SUMIFS('WP11'!J:J,'WP11'!$A:$A,$A19,'WP11'!$F:$F,$E19)+SUMIFS('WP12'!J:J,'WP12'!$A:$A,$A19,'WP12'!$F:$F,$E19)+SUMIFS('WP13'!J:J,'WP13'!$A:$A,$A19,'WP13'!$F:$F,$E19)+SUMIFS('WP14'!J:J,'WP14'!$A:$A,$A19,'WP14'!$F:$F,$E19)+SUMIFS('WP15'!J:J,'WP15'!$A:$A,$A19,'WP15'!$F:$F,$E19))</f>
        <v/>
      </c>
      <c r="J19" s="32" t="str">
        <f>IF(SUMIFS('WP1'!K:K,'WP1'!$A:$A,$A19,'WP1'!$F:$F,$E19)+SUMIFS('WP2'!K:K,'WP2'!$A:$A,$A19,'WP2'!$F:$F,$E19)+SUMIFS('WP3'!K:K,'WP3'!$A:$A,$A19,'WP3'!$F:$F,$E19)+SUMIFS('WP4'!K:K,'WP4'!$A:$A,$A19,'WP4'!$F:$F,$E19)+SUMIFS('WP5'!K:K,'WP5'!$A:$A,$A19,'WP5'!$F:$F,$E19)+SUMIFS('WP6'!K:K,'WP6'!$A:$A,$A19,'WP6'!$F:$F,$E19)+SUMIFS('WP7'!K:K,'WP7'!$A:$A,$A19,'WP7'!$F:$F,$E19)++SUMIFS('WP8'!K:K,'WP8'!$A:$A,$A19,'WP8'!$F:$F,$E19)+SUMIFS('WP9'!K:K,'WP9'!$A:$A,$A19,'WP9'!$F:$F,$E19)+SUMIFS('WP10'!K:K,'WP10'!$A:$A,$A19,'WP10'!$F:$F,$E19)+SUMIFS('WP11'!K:K,'WP11'!$A:$A,$A19,'WP11'!$F:$F,$E19)+SUMIFS('WP12'!K:K,'WP12'!$A:$A,$A19,'WP12'!$F:$F,$E19)+SUMIFS('WP13'!K:K,'WP13'!$A:$A,$A19,'WP13'!$F:$F,$E19)+SUMIFS('WP14'!K:K,'WP14'!$A:$A,$A19,'WP14'!$F:$F,$E19)+SUMIFS('WP15'!K:K,'WP15'!$A:$A,$A19,'WP15'!$F:$F,$E19)=0,"",SUMIFS('WP1'!K:K,'WP1'!$A:$A,$A19,'WP1'!$F:$F,$E19)+SUMIFS('WP2'!K:K,'WP2'!$A:$A,$A19,'WP2'!$F:$F,$E19)+SUMIFS('WP3'!K:K,'WP3'!$A:$A,$A19,'WP3'!$F:$F,$E19)+SUMIFS('WP4'!K:K,'WP4'!$A:$A,$A19,'WP4'!$F:$F,$E19)+SUMIFS('WP5'!K:K,'WP5'!$A:$A,$A19,'WP5'!$F:$F,$E19)+SUMIFS('WP6'!K:K,'WP6'!$A:$A,$A19,'WP6'!$F:$F,$E19)+SUMIFS('WP7'!K:K,'WP7'!$A:$A,$A19,'WP7'!$F:$F,$E19)++SUMIFS('WP8'!K:K,'WP8'!$A:$A,$A19,'WP8'!$F:$F,$E19)+SUMIFS('WP9'!K:K,'WP9'!$A:$A,$A19,'WP9'!$F:$F,$E19)+SUMIFS('WP10'!K:K,'WP10'!$A:$A,$A19,'WP10'!$F:$F,$E19)+SUMIFS('WP11'!K:K,'WP11'!$A:$A,$A19,'WP11'!$F:$F,$E19)+SUMIFS('WP12'!K:K,'WP12'!$A:$A,$A19,'WP12'!$F:$F,$E19)+SUMIFS('WP13'!K:K,'WP13'!$A:$A,$A19,'WP13'!$F:$F,$E19)+SUMIFS('WP14'!K:K,'WP14'!$A:$A,$A19,'WP14'!$F:$F,$E19)+SUMIFS('WP15'!K:K,'WP15'!$A:$A,$A19,'WP15'!$F:$F,$E19))</f>
        <v/>
      </c>
      <c r="K19" s="32" t="str">
        <f>IF(SUMIFS('WP1'!L:L,'WP1'!$A:$A,$A19,'WP1'!$F:$F,$E19)+SUMIFS('WP2'!L:L,'WP2'!$A:$A,$A19,'WP2'!$F:$F,$E19)+SUMIFS('WP3'!L:L,'WP3'!$A:$A,$A19,'WP3'!$F:$F,$E19)+SUMIFS('WP4'!L:L,'WP4'!$A:$A,$A19,'WP4'!$F:$F,$E19)+SUMIFS('WP5'!L:L,'WP5'!$A:$A,$A19,'WP5'!$F:$F,$E19)+SUMIFS('WP6'!L:L,'WP6'!$A:$A,$A19,'WP6'!$F:$F,$E19)+SUMIFS('WP7'!L:L,'WP7'!$A:$A,$A19,'WP7'!$F:$F,$E19)++SUMIFS('WP8'!L:L,'WP8'!$A:$A,$A19,'WP8'!$F:$F,$E19)+SUMIFS('WP9'!L:L,'WP9'!$A:$A,$A19,'WP9'!$F:$F,$E19)+SUMIFS('WP10'!L:L,'WP10'!$A:$A,$A19,'WP10'!$F:$F,$E19)+SUMIFS('WP11'!L:L,'WP11'!$A:$A,$A19,'WP11'!$F:$F,$E19)+SUMIFS('WP12'!L:L,'WP12'!$A:$A,$A19,'WP12'!$F:$F,$E19)+SUMIFS('WP13'!L:L,'WP13'!$A:$A,$A19,'WP13'!$F:$F,$E19)+SUMIFS('WP14'!L:L,'WP14'!$A:$A,$A19,'WP14'!$F:$F,$E19)+SUMIFS('WP15'!L:L,'WP15'!$A:$A,$A19,'WP15'!$F:$F,$E19)=0,"",SUMIFS('WP1'!L:L,'WP1'!$A:$A,$A19,'WP1'!$F:$F,$E19)+SUMIFS('WP2'!L:L,'WP2'!$A:$A,$A19,'WP2'!$F:$F,$E19)+SUMIFS('WP3'!L:L,'WP3'!$A:$A,$A19,'WP3'!$F:$F,$E19)+SUMIFS('WP4'!L:L,'WP4'!$A:$A,$A19,'WP4'!$F:$F,$E19)+SUMIFS('WP5'!L:L,'WP5'!$A:$A,$A19,'WP5'!$F:$F,$E19)+SUMIFS('WP6'!L:L,'WP6'!$A:$A,$A19,'WP6'!$F:$F,$E19)+SUMIFS('WP7'!L:L,'WP7'!$A:$A,$A19,'WP7'!$F:$F,$E19)++SUMIFS('WP8'!L:L,'WP8'!$A:$A,$A19,'WP8'!$F:$F,$E19)+SUMIFS('WP9'!L:L,'WP9'!$A:$A,$A19,'WP9'!$F:$F,$E19)+SUMIFS('WP10'!L:L,'WP10'!$A:$A,$A19,'WP10'!$F:$F,$E19)+SUMIFS('WP11'!L:L,'WP11'!$A:$A,$A19,'WP11'!$F:$F,$E19)+SUMIFS('WP12'!L:L,'WP12'!$A:$A,$A19,'WP12'!$F:$F,$E19)+SUMIFS('WP13'!L:L,'WP13'!$A:$A,$A19,'WP13'!$F:$F,$E19)+SUMIFS('WP14'!L:L,'WP14'!$A:$A,$A19,'WP14'!$F:$F,$E19)+SUMIFS('WP15'!L:L,'WP15'!$A:$A,$A19,'WP15'!$F:$F,$E19))</f>
        <v/>
      </c>
      <c r="L19" s="32" t="str">
        <f>IF(SUMIFS('WP1'!M:M,'WP1'!$A:$A,$A19,'WP1'!$F:$F,$E19)+SUMIFS('WP2'!M:M,'WP2'!$A:$A,$A19,'WP2'!$F:$F,$E19)+SUMIFS('WP3'!M:M,'WP3'!$A:$A,$A19,'WP3'!$F:$F,$E19)+SUMIFS('WP4'!M:M,'WP4'!$A:$A,$A19,'WP4'!$F:$F,$E19)+SUMIFS('WP5'!M:M,'WP5'!$A:$A,$A19,'WP5'!$F:$F,$E19)+SUMIFS('WP6'!M:M,'WP6'!$A:$A,$A19,'WP6'!$F:$F,$E19)+SUMIFS('WP7'!M:M,'WP7'!$A:$A,$A19,'WP7'!$F:$F,$E19)++SUMIFS('WP8'!M:M,'WP8'!$A:$A,$A19,'WP8'!$F:$F,$E19)+SUMIFS('WP9'!M:M,'WP9'!$A:$A,$A19,'WP9'!$F:$F,$E19)+SUMIFS('WP10'!M:M,'WP10'!$A:$A,$A19,'WP10'!$F:$F,$E19)+SUMIFS('WP11'!M:M,'WP11'!$A:$A,$A19,'WP11'!$F:$F,$E19)+SUMIFS('WP12'!M:M,'WP12'!$A:$A,$A19,'WP12'!$F:$F,$E19)+SUMIFS('WP13'!M:M,'WP13'!$A:$A,$A19,'WP13'!$F:$F,$E19)+SUMIFS('WP14'!M:M,'WP14'!$A:$A,$A19,'WP14'!$F:$F,$E19)+SUMIFS('WP15'!M:M,'WP15'!$A:$A,$A19,'WP15'!$F:$F,$E19)=0,"",SUMIFS('WP1'!M:M,'WP1'!$A:$A,$A19,'WP1'!$F:$F,$E19)+SUMIFS('WP2'!M:M,'WP2'!$A:$A,$A19,'WP2'!$F:$F,$E19)+SUMIFS('WP3'!M:M,'WP3'!$A:$A,$A19,'WP3'!$F:$F,$E19)+SUMIFS('WP4'!M:M,'WP4'!$A:$A,$A19,'WP4'!$F:$F,$E19)+SUMIFS('WP5'!M:M,'WP5'!$A:$A,$A19,'WP5'!$F:$F,$E19)+SUMIFS('WP6'!M:M,'WP6'!$A:$A,$A19,'WP6'!$F:$F,$E19)+SUMIFS('WP7'!M:M,'WP7'!$A:$A,$A19,'WP7'!$F:$F,$E19)++SUMIFS('WP8'!M:M,'WP8'!$A:$A,$A19,'WP8'!$F:$F,$E19)+SUMIFS('WP9'!M:M,'WP9'!$A:$A,$A19,'WP9'!$F:$F,$E19)+SUMIFS('WP10'!M:M,'WP10'!$A:$A,$A19,'WP10'!$F:$F,$E19)+SUMIFS('WP11'!M:M,'WP11'!$A:$A,$A19,'WP11'!$F:$F,$E19)+SUMIFS('WP12'!M:M,'WP12'!$A:$A,$A19,'WP12'!$F:$F,$E19)+SUMIFS('WP13'!M:M,'WP13'!$A:$A,$A19,'WP13'!$F:$F,$E19)+SUMIFS('WP14'!M:M,'WP14'!$A:$A,$A19,'WP14'!$F:$F,$E19)+SUMIFS('WP15'!M:M,'WP15'!$A:$A,$A19,'WP15'!$F:$F,$E19))</f>
        <v/>
      </c>
      <c r="M19" s="32" t="str">
        <f>IF(SUMIFS('WP1'!N:N,'WP1'!$A:$A,$A19,'WP1'!$F:$F,$E19)+SUMIFS('WP2'!N:N,'WP2'!$A:$A,$A19,'WP2'!$F:$F,$E19)+SUMIFS('WP3'!N:N,'WP3'!$A:$A,$A19,'WP3'!$F:$F,$E19)+SUMIFS('WP4'!N:N,'WP4'!$A:$A,$A19,'WP4'!$F:$F,$E19)+SUMIFS('WP5'!N:N,'WP5'!$A:$A,$A19,'WP5'!$F:$F,$E19)+SUMIFS('WP6'!N:N,'WP6'!$A:$A,$A19,'WP6'!$F:$F,$E19)+SUMIFS('WP7'!N:N,'WP7'!$A:$A,$A19,'WP7'!$F:$F,$E19)++SUMIFS('WP8'!N:N,'WP8'!$A:$A,$A19,'WP8'!$F:$F,$E19)+SUMIFS('WP9'!N:N,'WP9'!$A:$A,$A19,'WP9'!$F:$F,$E19)+SUMIFS('WP10'!N:N,'WP10'!$A:$A,$A19,'WP10'!$F:$F,$E19)+SUMIFS('WP11'!N:N,'WP11'!$A:$A,$A19,'WP11'!$F:$F,$E19)+SUMIFS('WP12'!N:N,'WP12'!$A:$A,$A19,'WP12'!$F:$F,$E19)+SUMIFS('WP13'!N:N,'WP13'!$A:$A,$A19,'WP13'!$F:$F,$E19)+SUMIFS('WP14'!N:N,'WP14'!$A:$A,$A19,'WP14'!$F:$F,$E19)+SUMIFS('WP15'!N:N,'WP15'!$A:$A,$A19,'WP15'!$F:$F,$E19)=0,"",SUMIFS('WP1'!N:N,'WP1'!$A:$A,$A19,'WP1'!$F:$F,$E19)+SUMIFS('WP2'!N:N,'WP2'!$A:$A,$A19,'WP2'!$F:$F,$E19)+SUMIFS('WP3'!N:N,'WP3'!$A:$A,$A19,'WP3'!$F:$F,$E19)+SUMIFS('WP4'!N:N,'WP4'!$A:$A,$A19,'WP4'!$F:$F,$E19)+SUMIFS('WP5'!N:N,'WP5'!$A:$A,$A19,'WP5'!$F:$F,$E19)+SUMIFS('WP6'!N:N,'WP6'!$A:$A,$A19,'WP6'!$F:$F,$E19)+SUMIFS('WP7'!N:N,'WP7'!$A:$A,$A19,'WP7'!$F:$F,$E19)++SUMIFS('WP8'!N:N,'WP8'!$A:$A,$A19,'WP8'!$F:$F,$E19)+SUMIFS('WP9'!N:N,'WP9'!$A:$A,$A19,'WP9'!$F:$F,$E19)+SUMIFS('WP10'!N:N,'WP10'!$A:$A,$A19,'WP10'!$F:$F,$E19)+SUMIFS('WP11'!N:N,'WP11'!$A:$A,$A19,'WP11'!$F:$F,$E19)+SUMIFS('WP12'!N:N,'WP12'!$A:$A,$A19,'WP12'!$F:$F,$E19)+SUMIFS('WP13'!N:N,'WP13'!$A:$A,$A19,'WP13'!$F:$F,$E19)+SUMIFS('WP14'!N:N,'WP14'!$A:$A,$A19,'WP14'!$F:$F,$E19)+SUMIFS('WP15'!N:N,'WP15'!$A:$A,$A19,'WP15'!$F:$F,$E19))</f>
        <v/>
      </c>
      <c r="N19" s="32" t="str">
        <f>IF(SUMIFS('WP1'!O:O,'WP1'!$A:$A,$A19,'WP1'!$F:$F,$E19)+SUMIFS('WP2'!O:O,'WP2'!$A:$A,$A19,'WP2'!$F:$F,$E19)+SUMIFS('WP3'!O:O,'WP3'!$A:$A,$A19,'WP3'!$F:$F,$E19)+SUMIFS('WP4'!O:O,'WP4'!$A:$A,$A19,'WP4'!$F:$F,$E19)+SUMIFS('WP5'!O:O,'WP5'!$A:$A,$A19,'WP5'!$F:$F,$E19)+SUMIFS('WP6'!O:O,'WP6'!$A:$A,$A19,'WP6'!$F:$F,$E19)+SUMIFS('WP7'!O:O,'WP7'!$A:$A,$A19,'WP7'!$F:$F,$E19)++SUMIFS('WP8'!O:O,'WP8'!$A:$A,$A19,'WP8'!$F:$F,$E19)+SUMIFS('WP9'!O:O,'WP9'!$A:$A,$A19,'WP9'!$F:$F,$E19)+SUMIFS('WP10'!O:O,'WP10'!$A:$A,$A19,'WP10'!$F:$F,$E19)+SUMIFS('WP11'!O:O,'WP11'!$A:$A,$A19,'WP11'!$F:$F,$E19)+SUMIFS('WP12'!O:O,'WP12'!$A:$A,$A19,'WP12'!$F:$F,$E19)+SUMIFS('WP13'!O:O,'WP13'!$A:$A,$A19,'WP13'!$F:$F,$E19)+SUMIFS('WP14'!O:O,'WP14'!$A:$A,$A19,'WP14'!$F:$F,$E19)+SUMIFS('WP15'!O:O,'WP15'!$A:$A,$A19,'WP15'!$F:$F,$E19)=0,"",SUMIFS('WP1'!O:O,'WP1'!$A:$A,$A19,'WP1'!$F:$F,$E19)+SUMIFS('WP2'!O:O,'WP2'!$A:$A,$A19,'WP2'!$F:$F,$E19)+SUMIFS('WP3'!O:O,'WP3'!$A:$A,$A19,'WP3'!$F:$F,$E19)+SUMIFS('WP4'!O:O,'WP4'!$A:$A,$A19,'WP4'!$F:$F,$E19)+SUMIFS('WP5'!O:O,'WP5'!$A:$A,$A19,'WP5'!$F:$F,$E19)+SUMIFS('WP6'!O:O,'WP6'!$A:$A,$A19,'WP6'!$F:$F,$E19)+SUMIFS('WP7'!O:O,'WP7'!$A:$A,$A19,'WP7'!$F:$F,$E19)++SUMIFS('WP8'!O:O,'WP8'!$A:$A,$A19,'WP8'!$F:$F,$E19)+SUMIFS('WP9'!O:O,'WP9'!$A:$A,$A19,'WP9'!$F:$F,$E19)+SUMIFS('WP10'!O:O,'WP10'!$A:$A,$A19,'WP10'!$F:$F,$E19)+SUMIFS('WP11'!O:O,'WP11'!$A:$A,$A19,'WP11'!$F:$F,$E19)+SUMIFS('WP12'!O:O,'WP12'!$A:$A,$A19,'WP12'!$F:$F,$E19)+SUMIFS('WP13'!O:O,'WP13'!$A:$A,$A19,'WP13'!$F:$F,$E19)+SUMIFS('WP14'!O:O,'WP14'!$A:$A,$A19,'WP14'!$F:$F,$E19)+SUMIFS('WP15'!O:O,'WP15'!$A:$A,$A19,'WP15'!$F:$F,$E19))</f>
        <v/>
      </c>
      <c r="O19" s="68" t="str">
        <f t="shared" si="0"/>
        <v/>
      </c>
      <c r="P19" s="69" t="str">
        <f>IF(SUMIFS('WP1'!Q:Q,'WP1'!$A:$A,$A19,'WP1'!$F:$F,$E19)+SUMIFS('WP2'!Q:Q,'WP2'!$A:$A,$A19,'WP2'!$F:$F,$E19)+SUMIFS('WP3'!Q:Q,'WP3'!$A:$A,$A19,'WP3'!$F:$F,$E19)+SUMIFS('WP4'!Q:Q,'WP4'!$A:$A,$A19,'WP4'!$F:$F,$E19)+SUMIFS('WP5'!Q:Q,'WP5'!$A:$A,$A19,'WP5'!$F:$F,$E19)+SUMIFS('WP6'!Q:Q,'WP6'!$A:$A,$A19,'WP6'!$F:$F,$E19)+SUMIFS('WP7'!Q:Q,'WP7'!$A:$A,$A19,'WP7'!$F:$F,$E19)++SUMIFS('WP8'!Q:Q,'WP8'!$A:$A,$A19,'WP8'!$F:$F,$E19)+SUMIFS('WP9'!Q:Q,'WP9'!$A:$A,$A19,'WP9'!$F:$F,$E19)+SUMIFS('WP10'!Q:Q,'WP10'!$A:$A,$A19,'WP10'!$F:$F,$E19)+SUMIFS('WP11'!Q:Q,'WP11'!$A:$A,$A19,'WP11'!$F:$F,$E19)+SUMIFS('WP12'!Q:Q,'WP12'!$A:$A,$A19,'WP12'!$F:$F,$E19)+SUMIFS('WP13'!Q:Q,'WP13'!$A:$A,$A19,'WP13'!$F:$F,$E19)+SUMIFS('WP14'!Q:Q,'WP14'!$A:$A,$A19,'WP14'!$F:$F,$E19)+SUMIFS('WP15'!Q:Q,'WP15'!$A:$A,$A19,'WP15'!$F:$F,$E19)=0,"",SUMIFS('WP1'!Q:Q,'WP1'!$A:$A,$A19,'WP1'!$F:$F,$E19)+SUMIFS('WP2'!Q:Q,'WP2'!$A:$A,$A19,'WP2'!$F:$F,$E19)+SUMIFS('WP3'!Q:Q,'WP3'!$A:$A,$A19,'WP3'!$F:$F,$E19)+SUMIFS('WP4'!Q:Q,'WP4'!$A:$A,$A19,'WP4'!$F:$F,$E19)+SUMIFS('WP5'!Q:Q,'WP5'!$A:$A,$A19,'WP5'!$F:$F,$E19)+SUMIFS('WP6'!Q:Q,'WP6'!$A:$A,$A19,'WP6'!$F:$F,$E19)+SUMIFS('WP7'!Q:Q,'WP7'!$A:$A,$A19,'WP7'!$F:$F,$E19)++SUMIFS('WP8'!Q:Q,'WP8'!$A:$A,$A19,'WP8'!$F:$F,$E19)+SUMIFS('WP9'!Q:Q,'WP9'!$A:$A,$A19,'WP9'!$F:$F,$E19)+SUMIFS('WP10'!Q:Q,'WP10'!$A:$A,$A19,'WP10'!$F:$F,$E19)+SUMIFS('WP11'!Q:Q,'WP11'!$A:$A,$A19,'WP11'!$F:$F,$E19)+SUMIFS('WP12'!Q:Q,'WP12'!$A:$A,$A19,'WP12'!$F:$F,$E19)+SUMIFS('WP13'!Q:Q,'WP13'!$A:$A,$A19,'WP13'!$F:$F,$E19)+SUMIFS('WP14'!Q:Q,'WP14'!$A:$A,$A19,'WP14'!$F:$F,$E19)+SUMIFS('WP15'!Q:Q,'WP15'!$A:$A,$A19,'WP15'!$F:$F,$E19))</f>
        <v/>
      </c>
      <c r="Q19" s="68" t="str">
        <f t="shared" si="1"/>
        <v/>
      </c>
      <c r="R19" s="1"/>
    </row>
    <row r="20" spans="1:18" ht="11.25" customHeight="1" x14ac:dyDescent="0.25">
      <c r="A20" s="98" t="str">
        <f>IF(C20="","",C20)</f>
        <v>Lw-Stv</v>
      </c>
      <c r="B20" s="109"/>
      <c r="C20" s="134" t="s">
        <v>115</v>
      </c>
      <c r="D20" s="122" t="s">
        <v>109</v>
      </c>
      <c r="E20" s="29" t="s">
        <v>14</v>
      </c>
      <c r="F20" s="30" t="str">
        <f>IF(SUMIFS('WP1'!G:G,'WP1'!$A:$A,$A20,'WP1'!$F:$F,$E20)+SUMIFS('WP2'!G:G,'WP2'!$A:$A,$A20,'WP2'!$F:$F,$E20)+SUMIFS('WP3'!G:G,'WP3'!$A:$A,$A20,'WP3'!$F:$F,$E20)+SUMIFS('WP4'!G:G,'WP4'!$A:$A,$A20,'WP4'!$F:$F,$E20)+SUMIFS('WP5'!G:G,'WP5'!$A:$A,$A20,'WP5'!$F:$F,$E20)+SUMIFS('WP6'!G:G,'WP6'!$A:$A,$A20,'WP6'!$F:$F,$E20)+SUMIFS('WP7'!G:G,'WP7'!$A:$A,$A20,'WP7'!$F:$F,$E20)++SUMIFS('WP8'!G:G,'WP8'!$A:$A,$A20,'WP8'!$F:$F,$E20)+SUMIFS('WP9'!G:G,'WP9'!$A:$A,$A20,'WP9'!$F:$F,$E20)+SUMIFS('WP10'!G:G,'WP10'!$A:$A,$A20,'WP10'!$F:$F,$E20)+SUMIFS('WP11'!G:G,'WP11'!$A:$A,$A20,'WP11'!$F:$F,$E20)+SUMIFS('WP12'!G:G,'WP12'!$A:$A,$A20,'WP12'!$F:$F,$E20)+SUMIFS('WP13'!G:G,'WP13'!$A:$A,$A20,'WP13'!$F:$F,$E20)+SUMIFS('WP14'!G:G,'WP14'!$A:$A,$A20,'WP14'!$F:$F,$E20)+SUMIFS('WP15'!G:G,'WP15'!$A:$A,$A20,'WP15'!$F:$F,$E20)=0,"",SUMIFS('WP1'!G:G,'WP1'!$A:$A,$A20,'WP1'!$F:$F,$E20)+SUMIFS('WP2'!G:G,'WP2'!$A:$A,$A20,'WP2'!$F:$F,$E20)+SUMIFS('WP3'!G:G,'WP3'!$A:$A,$A20,'WP3'!$F:$F,$E20)+SUMIFS('WP4'!G:G,'WP4'!$A:$A,$A20,'WP4'!$F:$F,$E20)+SUMIFS('WP5'!G:G,'WP5'!$A:$A,$A20,'WP5'!$F:$F,$E20)+SUMIFS('WP6'!G:G,'WP6'!$A:$A,$A20,'WP6'!$F:$F,$E20)+SUMIFS('WP7'!G:G,'WP7'!$A:$A,$A20,'WP7'!$F:$F,$E20)++SUMIFS('WP8'!G:G,'WP8'!$A:$A,$A20,'WP8'!$F:$F,$E20)+SUMIFS('WP9'!G:G,'WP9'!$A:$A,$A20,'WP9'!$F:$F,$E20)+SUMIFS('WP10'!G:G,'WP10'!$A:$A,$A20,'WP10'!$F:$F,$E20)+SUMIFS('WP11'!G:G,'WP11'!$A:$A,$A20,'WP11'!$F:$F,$E20)+SUMIFS('WP12'!G:G,'WP12'!$A:$A,$A20,'WP12'!$F:$F,$E20)+SUMIFS('WP13'!G:G,'WP13'!$A:$A,$A20,'WP13'!$F:$F,$E20)+SUMIFS('WP14'!G:G,'WP14'!$A:$A,$A20,'WP14'!$F:$F,$E20)+SUMIFS('WP15'!G:G,'WP15'!$A:$A,$A20,'WP15'!$F:$F,$E20))</f>
        <v/>
      </c>
      <c r="G20" s="30" t="str">
        <f>IF(SUMIFS('WP1'!H:H,'WP1'!$A:$A,$A20,'WP1'!$F:$F,$E20)+SUMIFS('WP2'!H:H,'WP2'!$A:$A,$A20,'WP2'!$F:$F,$E20)+SUMIFS('WP3'!H:H,'WP3'!$A:$A,$A20,'WP3'!$F:$F,$E20)+SUMIFS('WP4'!H:H,'WP4'!$A:$A,$A20,'WP4'!$F:$F,$E20)+SUMIFS('WP5'!H:H,'WP5'!$A:$A,$A20,'WP5'!$F:$F,$E20)+SUMIFS('WP6'!H:H,'WP6'!$A:$A,$A20,'WP6'!$F:$F,$E20)+SUMIFS('WP7'!H:H,'WP7'!$A:$A,$A20,'WP7'!$F:$F,$E20)++SUMIFS('WP8'!H:H,'WP8'!$A:$A,$A20,'WP8'!$F:$F,$E20)+SUMIFS('WP9'!H:H,'WP9'!$A:$A,$A20,'WP9'!$F:$F,$E20)+SUMIFS('WP10'!H:H,'WP10'!$A:$A,$A20,'WP10'!$F:$F,$E20)+SUMIFS('WP11'!H:H,'WP11'!$A:$A,$A20,'WP11'!$F:$F,$E20)+SUMIFS('WP12'!H:H,'WP12'!$A:$A,$A20,'WP12'!$F:$F,$E20)+SUMIFS('WP13'!H:H,'WP13'!$A:$A,$A20,'WP13'!$F:$F,$E20)+SUMIFS('WP14'!H:H,'WP14'!$A:$A,$A20,'WP14'!$F:$F,$E20)+SUMIFS('WP15'!H:H,'WP15'!$A:$A,$A20,'WP15'!$F:$F,$E20)=0,"",SUMIFS('WP1'!H:H,'WP1'!$A:$A,$A20,'WP1'!$F:$F,$E20)+SUMIFS('WP2'!H:H,'WP2'!$A:$A,$A20,'WP2'!$F:$F,$E20)+SUMIFS('WP3'!H:H,'WP3'!$A:$A,$A20,'WP3'!$F:$F,$E20)+SUMIFS('WP4'!H:H,'WP4'!$A:$A,$A20,'WP4'!$F:$F,$E20)+SUMIFS('WP5'!H:H,'WP5'!$A:$A,$A20,'WP5'!$F:$F,$E20)+SUMIFS('WP6'!H:H,'WP6'!$A:$A,$A20,'WP6'!$F:$F,$E20)+SUMIFS('WP7'!H:H,'WP7'!$A:$A,$A20,'WP7'!$F:$F,$E20)++SUMIFS('WP8'!H:H,'WP8'!$A:$A,$A20,'WP8'!$F:$F,$E20)+SUMIFS('WP9'!H:H,'WP9'!$A:$A,$A20,'WP9'!$F:$F,$E20)+SUMIFS('WP10'!H:H,'WP10'!$A:$A,$A20,'WP10'!$F:$F,$E20)+SUMIFS('WP11'!H:H,'WP11'!$A:$A,$A20,'WP11'!$F:$F,$E20)+SUMIFS('WP12'!H:H,'WP12'!$A:$A,$A20,'WP12'!$F:$F,$E20)+SUMIFS('WP13'!H:H,'WP13'!$A:$A,$A20,'WP13'!$F:$F,$E20)+SUMIFS('WP14'!H:H,'WP14'!$A:$A,$A20,'WP14'!$F:$F,$E20)+SUMIFS('WP15'!H:H,'WP15'!$A:$A,$A20,'WP15'!$F:$F,$E20))</f>
        <v/>
      </c>
      <c r="H20" s="30" t="str">
        <f>IF(SUMIFS('WP1'!I:I,'WP1'!$A:$A,$A20,'WP1'!$F:$F,$E20)+SUMIFS('WP2'!I:I,'WP2'!$A:$A,$A20,'WP2'!$F:$F,$E20)+SUMIFS('WP3'!I:I,'WP3'!$A:$A,$A20,'WP3'!$F:$F,$E20)+SUMIFS('WP4'!I:I,'WP4'!$A:$A,$A20,'WP4'!$F:$F,$E20)+SUMIFS('WP5'!I:I,'WP5'!$A:$A,$A20,'WP5'!$F:$F,$E20)+SUMIFS('WP6'!I:I,'WP6'!$A:$A,$A20,'WP6'!$F:$F,$E20)+SUMIFS('WP7'!I:I,'WP7'!$A:$A,$A20,'WP7'!$F:$F,$E20)++SUMIFS('WP8'!I:I,'WP8'!$A:$A,$A20,'WP8'!$F:$F,$E20)+SUMIFS('WP9'!I:I,'WP9'!$A:$A,$A20,'WP9'!$F:$F,$E20)+SUMIFS('WP10'!I:I,'WP10'!$A:$A,$A20,'WP10'!$F:$F,$E20)+SUMIFS('WP11'!I:I,'WP11'!$A:$A,$A20,'WP11'!$F:$F,$E20)+SUMIFS('WP12'!I:I,'WP12'!$A:$A,$A20,'WP12'!$F:$F,$E20)+SUMIFS('WP13'!I:I,'WP13'!$A:$A,$A20,'WP13'!$F:$F,$E20)+SUMIFS('WP14'!I:I,'WP14'!$A:$A,$A20,'WP14'!$F:$F,$E20)+SUMIFS('WP15'!I:I,'WP15'!$A:$A,$A20,'WP15'!$F:$F,$E20)=0,"",SUMIFS('WP1'!I:I,'WP1'!$A:$A,$A20,'WP1'!$F:$F,$E20)+SUMIFS('WP2'!I:I,'WP2'!$A:$A,$A20,'WP2'!$F:$F,$E20)+SUMIFS('WP3'!I:I,'WP3'!$A:$A,$A20,'WP3'!$F:$F,$E20)+SUMIFS('WP4'!I:I,'WP4'!$A:$A,$A20,'WP4'!$F:$F,$E20)+SUMIFS('WP5'!I:I,'WP5'!$A:$A,$A20,'WP5'!$F:$F,$E20)+SUMIFS('WP6'!I:I,'WP6'!$A:$A,$A20,'WP6'!$F:$F,$E20)+SUMIFS('WP7'!I:I,'WP7'!$A:$A,$A20,'WP7'!$F:$F,$E20)++SUMIFS('WP8'!I:I,'WP8'!$A:$A,$A20,'WP8'!$F:$F,$E20)+SUMIFS('WP9'!I:I,'WP9'!$A:$A,$A20,'WP9'!$F:$F,$E20)+SUMIFS('WP10'!I:I,'WP10'!$A:$A,$A20,'WP10'!$F:$F,$E20)+SUMIFS('WP11'!I:I,'WP11'!$A:$A,$A20,'WP11'!$F:$F,$E20)+SUMIFS('WP12'!I:I,'WP12'!$A:$A,$A20,'WP12'!$F:$F,$E20)+SUMIFS('WP13'!I:I,'WP13'!$A:$A,$A20,'WP13'!$F:$F,$E20)+SUMIFS('WP14'!I:I,'WP14'!$A:$A,$A20,'WP14'!$F:$F,$E20)+SUMIFS('WP15'!I:I,'WP15'!$A:$A,$A20,'WP15'!$F:$F,$E20))</f>
        <v/>
      </c>
      <c r="I20" s="30" t="str">
        <f>IF(SUMIFS('WP1'!J:J,'WP1'!$A:$A,$A20,'WP1'!$F:$F,$E20)+SUMIFS('WP2'!J:J,'WP2'!$A:$A,$A20,'WP2'!$F:$F,$E20)+SUMIFS('WP3'!J:J,'WP3'!$A:$A,$A20,'WP3'!$F:$F,$E20)+SUMIFS('WP4'!J:J,'WP4'!$A:$A,$A20,'WP4'!$F:$F,$E20)+SUMIFS('WP5'!J:J,'WP5'!$A:$A,$A20,'WP5'!$F:$F,$E20)+SUMIFS('WP6'!J:J,'WP6'!$A:$A,$A20,'WP6'!$F:$F,$E20)+SUMIFS('WP7'!J:J,'WP7'!$A:$A,$A20,'WP7'!$F:$F,$E20)++SUMIFS('WP8'!J:J,'WP8'!$A:$A,$A20,'WP8'!$F:$F,$E20)+SUMIFS('WP9'!J:J,'WP9'!$A:$A,$A20,'WP9'!$F:$F,$E20)+SUMIFS('WP10'!J:J,'WP10'!$A:$A,$A20,'WP10'!$F:$F,$E20)+SUMIFS('WP11'!J:J,'WP11'!$A:$A,$A20,'WP11'!$F:$F,$E20)+SUMIFS('WP12'!J:J,'WP12'!$A:$A,$A20,'WP12'!$F:$F,$E20)+SUMIFS('WP13'!J:J,'WP13'!$A:$A,$A20,'WP13'!$F:$F,$E20)+SUMIFS('WP14'!J:J,'WP14'!$A:$A,$A20,'WP14'!$F:$F,$E20)+SUMIFS('WP15'!J:J,'WP15'!$A:$A,$A20,'WP15'!$F:$F,$E20)=0,"",SUMIFS('WP1'!J:J,'WP1'!$A:$A,$A20,'WP1'!$F:$F,$E20)+SUMIFS('WP2'!J:J,'WP2'!$A:$A,$A20,'WP2'!$F:$F,$E20)+SUMIFS('WP3'!J:J,'WP3'!$A:$A,$A20,'WP3'!$F:$F,$E20)+SUMIFS('WP4'!J:J,'WP4'!$A:$A,$A20,'WP4'!$F:$F,$E20)+SUMIFS('WP5'!J:J,'WP5'!$A:$A,$A20,'WP5'!$F:$F,$E20)+SUMIFS('WP6'!J:J,'WP6'!$A:$A,$A20,'WP6'!$F:$F,$E20)+SUMIFS('WP7'!J:J,'WP7'!$A:$A,$A20,'WP7'!$F:$F,$E20)++SUMIFS('WP8'!J:J,'WP8'!$A:$A,$A20,'WP8'!$F:$F,$E20)+SUMIFS('WP9'!J:J,'WP9'!$A:$A,$A20,'WP9'!$F:$F,$E20)+SUMIFS('WP10'!J:J,'WP10'!$A:$A,$A20,'WP10'!$F:$F,$E20)+SUMIFS('WP11'!J:J,'WP11'!$A:$A,$A20,'WP11'!$F:$F,$E20)+SUMIFS('WP12'!J:J,'WP12'!$A:$A,$A20,'WP12'!$F:$F,$E20)+SUMIFS('WP13'!J:J,'WP13'!$A:$A,$A20,'WP13'!$F:$F,$E20)+SUMIFS('WP14'!J:J,'WP14'!$A:$A,$A20,'WP14'!$F:$F,$E20)+SUMIFS('WP15'!J:J,'WP15'!$A:$A,$A20,'WP15'!$F:$F,$E20))</f>
        <v/>
      </c>
      <c r="J20" s="30" t="str">
        <f>IF(SUMIFS('WP1'!K:K,'WP1'!$A:$A,$A20,'WP1'!$F:$F,$E20)+SUMIFS('WP2'!K:K,'WP2'!$A:$A,$A20,'WP2'!$F:$F,$E20)+SUMIFS('WP3'!K:K,'WP3'!$A:$A,$A20,'WP3'!$F:$F,$E20)+SUMIFS('WP4'!K:K,'WP4'!$A:$A,$A20,'WP4'!$F:$F,$E20)+SUMIFS('WP5'!K:K,'WP5'!$A:$A,$A20,'WP5'!$F:$F,$E20)+SUMIFS('WP6'!K:K,'WP6'!$A:$A,$A20,'WP6'!$F:$F,$E20)+SUMIFS('WP7'!K:K,'WP7'!$A:$A,$A20,'WP7'!$F:$F,$E20)++SUMIFS('WP8'!K:K,'WP8'!$A:$A,$A20,'WP8'!$F:$F,$E20)+SUMIFS('WP9'!K:K,'WP9'!$A:$A,$A20,'WP9'!$F:$F,$E20)+SUMIFS('WP10'!K:K,'WP10'!$A:$A,$A20,'WP10'!$F:$F,$E20)+SUMIFS('WP11'!K:K,'WP11'!$A:$A,$A20,'WP11'!$F:$F,$E20)+SUMIFS('WP12'!K:K,'WP12'!$A:$A,$A20,'WP12'!$F:$F,$E20)+SUMIFS('WP13'!K:K,'WP13'!$A:$A,$A20,'WP13'!$F:$F,$E20)+SUMIFS('WP14'!K:K,'WP14'!$A:$A,$A20,'WP14'!$F:$F,$E20)+SUMIFS('WP15'!K:K,'WP15'!$A:$A,$A20,'WP15'!$F:$F,$E20)=0,"",SUMIFS('WP1'!K:K,'WP1'!$A:$A,$A20,'WP1'!$F:$F,$E20)+SUMIFS('WP2'!K:K,'WP2'!$A:$A,$A20,'WP2'!$F:$F,$E20)+SUMIFS('WP3'!K:K,'WP3'!$A:$A,$A20,'WP3'!$F:$F,$E20)+SUMIFS('WP4'!K:K,'WP4'!$A:$A,$A20,'WP4'!$F:$F,$E20)+SUMIFS('WP5'!K:K,'WP5'!$A:$A,$A20,'WP5'!$F:$F,$E20)+SUMIFS('WP6'!K:K,'WP6'!$A:$A,$A20,'WP6'!$F:$F,$E20)+SUMIFS('WP7'!K:K,'WP7'!$A:$A,$A20,'WP7'!$F:$F,$E20)++SUMIFS('WP8'!K:K,'WP8'!$A:$A,$A20,'WP8'!$F:$F,$E20)+SUMIFS('WP9'!K:K,'WP9'!$A:$A,$A20,'WP9'!$F:$F,$E20)+SUMIFS('WP10'!K:K,'WP10'!$A:$A,$A20,'WP10'!$F:$F,$E20)+SUMIFS('WP11'!K:K,'WP11'!$A:$A,$A20,'WP11'!$F:$F,$E20)+SUMIFS('WP12'!K:K,'WP12'!$A:$A,$A20,'WP12'!$F:$F,$E20)+SUMIFS('WP13'!K:K,'WP13'!$A:$A,$A20,'WP13'!$F:$F,$E20)+SUMIFS('WP14'!K:K,'WP14'!$A:$A,$A20,'WP14'!$F:$F,$E20)+SUMIFS('WP15'!K:K,'WP15'!$A:$A,$A20,'WP15'!$F:$F,$E20))</f>
        <v/>
      </c>
      <c r="K20" s="30" t="str">
        <f>IF(SUMIFS('WP1'!L:L,'WP1'!$A:$A,$A20,'WP1'!$F:$F,$E20)+SUMIFS('WP2'!L:L,'WP2'!$A:$A,$A20,'WP2'!$F:$F,$E20)+SUMIFS('WP3'!L:L,'WP3'!$A:$A,$A20,'WP3'!$F:$F,$E20)+SUMIFS('WP4'!L:L,'WP4'!$A:$A,$A20,'WP4'!$F:$F,$E20)+SUMIFS('WP5'!L:L,'WP5'!$A:$A,$A20,'WP5'!$F:$F,$E20)+SUMIFS('WP6'!L:L,'WP6'!$A:$A,$A20,'WP6'!$F:$F,$E20)+SUMIFS('WP7'!L:L,'WP7'!$A:$A,$A20,'WP7'!$F:$F,$E20)++SUMIFS('WP8'!L:L,'WP8'!$A:$A,$A20,'WP8'!$F:$F,$E20)+SUMIFS('WP9'!L:L,'WP9'!$A:$A,$A20,'WP9'!$F:$F,$E20)+SUMIFS('WP10'!L:L,'WP10'!$A:$A,$A20,'WP10'!$F:$F,$E20)+SUMIFS('WP11'!L:L,'WP11'!$A:$A,$A20,'WP11'!$F:$F,$E20)+SUMIFS('WP12'!L:L,'WP12'!$A:$A,$A20,'WP12'!$F:$F,$E20)+SUMIFS('WP13'!L:L,'WP13'!$A:$A,$A20,'WP13'!$F:$F,$E20)+SUMIFS('WP14'!L:L,'WP14'!$A:$A,$A20,'WP14'!$F:$F,$E20)+SUMIFS('WP15'!L:L,'WP15'!$A:$A,$A20,'WP15'!$F:$F,$E20)=0,"",SUMIFS('WP1'!L:L,'WP1'!$A:$A,$A20,'WP1'!$F:$F,$E20)+SUMIFS('WP2'!L:L,'WP2'!$A:$A,$A20,'WP2'!$F:$F,$E20)+SUMIFS('WP3'!L:L,'WP3'!$A:$A,$A20,'WP3'!$F:$F,$E20)+SUMIFS('WP4'!L:L,'WP4'!$A:$A,$A20,'WP4'!$F:$F,$E20)+SUMIFS('WP5'!L:L,'WP5'!$A:$A,$A20,'WP5'!$F:$F,$E20)+SUMIFS('WP6'!L:L,'WP6'!$A:$A,$A20,'WP6'!$F:$F,$E20)+SUMIFS('WP7'!L:L,'WP7'!$A:$A,$A20,'WP7'!$F:$F,$E20)++SUMIFS('WP8'!L:L,'WP8'!$A:$A,$A20,'WP8'!$F:$F,$E20)+SUMIFS('WP9'!L:L,'WP9'!$A:$A,$A20,'WP9'!$F:$F,$E20)+SUMIFS('WP10'!L:L,'WP10'!$A:$A,$A20,'WP10'!$F:$F,$E20)+SUMIFS('WP11'!L:L,'WP11'!$A:$A,$A20,'WP11'!$F:$F,$E20)+SUMIFS('WP12'!L:L,'WP12'!$A:$A,$A20,'WP12'!$F:$F,$E20)+SUMIFS('WP13'!L:L,'WP13'!$A:$A,$A20,'WP13'!$F:$F,$E20)+SUMIFS('WP14'!L:L,'WP14'!$A:$A,$A20,'WP14'!$F:$F,$E20)+SUMIFS('WP15'!L:L,'WP15'!$A:$A,$A20,'WP15'!$F:$F,$E20))</f>
        <v/>
      </c>
      <c r="L20" s="30" t="str">
        <f>IF(SUMIFS('WP1'!M:M,'WP1'!$A:$A,$A20,'WP1'!$F:$F,$E20)+SUMIFS('WP2'!M:M,'WP2'!$A:$A,$A20,'WP2'!$F:$F,$E20)+SUMIFS('WP3'!M:M,'WP3'!$A:$A,$A20,'WP3'!$F:$F,$E20)+SUMIFS('WP4'!M:M,'WP4'!$A:$A,$A20,'WP4'!$F:$F,$E20)+SUMIFS('WP5'!M:M,'WP5'!$A:$A,$A20,'WP5'!$F:$F,$E20)+SUMIFS('WP6'!M:M,'WP6'!$A:$A,$A20,'WP6'!$F:$F,$E20)+SUMIFS('WP7'!M:M,'WP7'!$A:$A,$A20,'WP7'!$F:$F,$E20)++SUMIFS('WP8'!M:M,'WP8'!$A:$A,$A20,'WP8'!$F:$F,$E20)+SUMIFS('WP9'!M:M,'WP9'!$A:$A,$A20,'WP9'!$F:$F,$E20)+SUMIFS('WP10'!M:M,'WP10'!$A:$A,$A20,'WP10'!$F:$F,$E20)+SUMIFS('WP11'!M:M,'WP11'!$A:$A,$A20,'WP11'!$F:$F,$E20)+SUMIFS('WP12'!M:M,'WP12'!$A:$A,$A20,'WP12'!$F:$F,$E20)+SUMIFS('WP13'!M:M,'WP13'!$A:$A,$A20,'WP13'!$F:$F,$E20)+SUMIFS('WP14'!M:M,'WP14'!$A:$A,$A20,'WP14'!$F:$F,$E20)+SUMIFS('WP15'!M:M,'WP15'!$A:$A,$A20,'WP15'!$F:$F,$E20)=0,"",SUMIFS('WP1'!M:M,'WP1'!$A:$A,$A20,'WP1'!$F:$F,$E20)+SUMIFS('WP2'!M:M,'WP2'!$A:$A,$A20,'WP2'!$F:$F,$E20)+SUMIFS('WP3'!M:M,'WP3'!$A:$A,$A20,'WP3'!$F:$F,$E20)+SUMIFS('WP4'!M:M,'WP4'!$A:$A,$A20,'WP4'!$F:$F,$E20)+SUMIFS('WP5'!M:M,'WP5'!$A:$A,$A20,'WP5'!$F:$F,$E20)+SUMIFS('WP6'!M:M,'WP6'!$A:$A,$A20,'WP6'!$F:$F,$E20)+SUMIFS('WP7'!M:M,'WP7'!$A:$A,$A20,'WP7'!$F:$F,$E20)++SUMIFS('WP8'!M:M,'WP8'!$A:$A,$A20,'WP8'!$F:$F,$E20)+SUMIFS('WP9'!M:M,'WP9'!$A:$A,$A20,'WP9'!$F:$F,$E20)+SUMIFS('WP10'!M:M,'WP10'!$A:$A,$A20,'WP10'!$F:$F,$E20)+SUMIFS('WP11'!M:M,'WP11'!$A:$A,$A20,'WP11'!$F:$F,$E20)+SUMIFS('WP12'!M:M,'WP12'!$A:$A,$A20,'WP12'!$F:$F,$E20)+SUMIFS('WP13'!M:M,'WP13'!$A:$A,$A20,'WP13'!$F:$F,$E20)+SUMIFS('WP14'!M:M,'WP14'!$A:$A,$A20,'WP14'!$F:$F,$E20)+SUMIFS('WP15'!M:M,'WP15'!$A:$A,$A20,'WP15'!$F:$F,$E20))</f>
        <v/>
      </c>
      <c r="M20" s="30" t="str">
        <f>IF(SUMIFS('WP1'!N:N,'WP1'!$A:$A,$A20,'WP1'!$F:$F,$E20)+SUMIFS('WP2'!N:N,'WP2'!$A:$A,$A20,'WP2'!$F:$F,$E20)+SUMIFS('WP3'!N:N,'WP3'!$A:$A,$A20,'WP3'!$F:$F,$E20)+SUMIFS('WP4'!N:N,'WP4'!$A:$A,$A20,'WP4'!$F:$F,$E20)+SUMIFS('WP5'!N:N,'WP5'!$A:$A,$A20,'WP5'!$F:$F,$E20)+SUMIFS('WP6'!N:N,'WP6'!$A:$A,$A20,'WP6'!$F:$F,$E20)+SUMIFS('WP7'!N:N,'WP7'!$A:$A,$A20,'WP7'!$F:$F,$E20)++SUMIFS('WP8'!N:N,'WP8'!$A:$A,$A20,'WP8'!$F:$F,$E20)+SUMIFS('WP9'!N:N,'WP9'!$A:$A,$A20,'WP9'!$F:$F,$E20)+SUMIFS('WP10'!N:N,'WP10'!$A:$A,$A20,'WP10'!$F:$F,$E20)+SUMIFS('WP11'!N:N,'WP11'!$A:$A,$A20,'WP11'!$F:$F,$E20)+SUMIFS('WP12'!N:N,'WP12'!$A:$A,$A20,'WP12'!$F:$F,$E20)+SUMIFS('WP13'!N:N,'WP13'!$A:$A,$A20,'WP13'!$F:$F,$E20)+SUMIFS('WP14'!N:N,'WP14'!$A:$A,$A20,'WP14'!$F:$F,$E20)+SUMIFS('WP15'!N:N,'WP15'!$A:$A,$A20,'WP15'!$F:$F,$E20)=0,"",SUMIFS('WP1'!N:N,'WP1'!$A:$A,$A20,'WP1'!$F:$F,$E20)+SUMIFS('WP2'!N:N,'WP2'!$A:$A,$A20,'WP2'!$F:$F,$E20)+SUMIFS('WP3'!N:N,'WP3'!$A:$A,$A20,'WP3'!$F:$F,$E20)+SUMIFS('WP4'!N:N,'WP4'!$A:$A,$A20,'WP4'!$F:$F,$E20)+SUMIFS('WP5'!N:N,'WP5'!$A:$A,$A20,'WP5'!$F:$F,$E20)+SUMIFS('WP6'!N:N,'WP6'!$A:$A,$A20,'WP6'!$F:$F,$E20)+SUMIFS('WP7'!N:N,'WP7'!$A:$A,$A20,'WP7'!$F:$F,$E20)++SUMIFS('WP8'!N:N,'WP8'!$A:$A,$A20,'WP8'!$F:$F,$E20)+SUMIFS('WP9'!N:N,'WP9'!$A:$A,$A20,'WP9'!$F:$F,$E20)+SUMIFS('WP10'!N:N,'WP10'!$A:$A,$A20,'WP10'!$F:$F,$E20)+SUMIFS('WP11'!N:N,'WP11'!$A:$A,$A20,'WP11'!$F:$F,$E20)+SUMIFS('WP12'!N:N,'WP12'!$A:$A,$A20,'WP12'!$F:$F,$E20)+SUMIFS('WP13'!N:N,'WP13'!$A:$A,$A20,'WP13'!$F:$F,$E20)+SUMIFS('WP14'!N:N,'WP14'!$A:$A,$A20,'WP14'!$F:$F,$E20)+SUMIFS('WP15'!N:N,'WP15'!$A:$A,$A20,'WP15'!$F:$F,$E20))</f>
        <v/>
      </c>
      <c r="N20" s="30" t="str">
        <f>IF(SUMIFS('WP1'!O:O,'WP1'!$A:$A,$A20,'WP1'!$F:$F,$E20)+SUMIFS('WP2'!O:O,'WP2'!$A:$A,$A20,'WP2'!$F:$F,$E20)+SUMIFS('WP3'!O:O,'WP3'!$A:$A,$A20,'WP3'!$F:$F,$E20)+SUMIFS('WP4'!O:O,'WP4'!$A:$A,$A20,'WP4'!$F:$F,$E20)+SUMIFS('WP5'!O:O,'WP5'!$A:$A,$A20,'WP5'!$F:$F,$E20)+SUMIFS('WP6'!O:O,'WP6'!$A:$A,$A20,'WP6'!$F:$F,$E20)+SUMIFS('WP7'!O:O,'WP7'!$A:$A,$A20,'WP7'!$F:$F,$E20)++SUMIFS('WP8'!O:O,'WP8'!$A:$A,$A20,'WP8'!$F:$F,$E20)+SUMIFS('WP9'!O:O,'WP9'!$A:$A,$A20,'WP9'!$F:$F,$E20)+SUMIFS('WP10'!O:O,'WP10'!$A:$A,$A20,'WP10'!$F:$F,$E20)+SUMIFS('WP11'!O:O,'WP11'!$A:$A,$A20,'WP11'!$F:$F,$E20)+SUMIFS('WP12'!O:O,'WP12'!$A:$A,$A20,'WP12'!$F:$F,$E20)+SUMIFS('WP13'!O:O,'WP13'!$A:$A,$A20,'WP13'!$F:$F,$E20)+SUMIFS('WP14'!O:O,'WP14'!$A:$A,$A20,'WP14'!$F:$F,$E20)+SUMIFS('WP15'!O:O,'WP15'!$A:$A,$A20,'WP15'!$F:$F,$E20)=0,"",SUMIFS('WP1'!O:O,'WP1'!$A:$A,$A20,'WP1'!$F:$F,$E20)+SUMIFS('WP2'!O:O,'WP2'!$A:$A,$A20,'WP2'!$F:$F,$E20)+SUMIFS('WP3'!O:O,'WP3'!$A:$A,$A20,'WP3'!$F:$F,$E20)+SUMIFS('WP4'!O:O,'WP4'!$A:$A,$A20,'WP4'!$F:$F,$E20)+SUMIFS('WP5'!O:O,'WP5'!$A:$A,$A20,'WP5'!$F:$F,$E20)+SUMIFS('WP6'!O:O,'WP6'!$A:$A,$A20,'WP6'!$F:$F,$E20)+SUMIFS('WP7'!O:O,'WP7'!$A:$A,$A20,'WP7'!$F:$F,$E20)++SUMIFS('WP8'!O:O,'WP8'!$A:$A,$A20,'WP8'!$F:$F,$E20)+SUMIFS('WP9'!O:O,'WP9'!$A:$A,$A20,'WP9'!$F:$F,$E20)+SUMIFS('WP10'!O:O,'WP10'!$A:$A,$A20,'WP10'!$F:$F,$E20)+SUMIFS('WP11'!O:O,'WP11'!$A:$A,$A20,'WP11'!$F:$F,$E20)+SUMIFS('WP12'!O:O,'WP12'!$A:$A,$A20,'WP12'!$F:$F,$E20)+SUMIFS('WP13'!O:O,'WP13'!$A:$A,$A20,'WP13'!$F:$F,$E20)+SUMIFS('WP14'!O:O,'WP14'!$A:$A,$A20,'WP14'!$F:$F,$E20)+SUMIFS('WP15'!O:O,'WP15'!$A:$A,$A20,'WP15'!$F:$F,$E20))</f>
        <v/>
      </c>
      <c r="O20" s="33" t="str">
        <f t="shared" si="0"/>
        <v/>
      </c>
      <c r="P20" s="34" t="str">
        <f>IF(SUMIFS('WP1'!Q:Q,'WP1'!$A:$A,$A20,'WP1'!$F:$F,$E20)+SUMIFS('WP2'!Q:Q,'WP2'!$A:$A,$A20,'WP2'!$F:$F,$E20)+SUMIFS('WP3'!Q:Q,'WP3'!$A:$A,$A20,'WP3'!$F:$F,$E20)+SUMIFS('WP4'!Q:Q,'WP4'!$A:$A,$A20,'WP4'!$F:$F,$E20)+SUMIFS('WP5'!Q:Q,'WP5'!$A:$A,$A20,'WP5'!$F:$F,$E20)+SUMIFS('WP6'!Q:Q,'WP6'!$A:$A,$A20,'WP6'!$F:$F,$E20)+SUMIFS('WP7'!Q:Q,'WP7'!$A:$A,$A20,'WP7'!$F:$F,$E20)++SUMIFS('WP8'!Q:Q,'WP8'!$A:$A,$A20,'WP8'!$F:$F,$E20)+SUMIFS('WP9'!Q:Q,'WP9'!$A:$A,$A20,'WP9'!$F:$F,$E20)+SUMIFS('WP10'!Q:Q,'WP10'!$A:$A,$A20,'WP10'!$F:$F,$E20)+SUMIFS('WP11'!Q:Q,'WP11'!$A:$A,$A20,'WP11'!$F:$F,$E20)+SUMIFS('WP12'!Q:Q,'WP12'!$A:$A,$A20,'WP12'!$F:$F,$E20)+SUMIFS('WP13'!Q:Q,'WP13'!$A:$A,$A20,'WP13'!$F:$F,$E20)+SUMIFS('WP14'!Q:Q,'WP14'!$A:$A,$A20,'WP14'!$F:$F,$E20)+SUMIFS('WP15'!Q:Q,'WP15'!$A:$A,$A20,'WP15'!$F:$F,$E20)=0,"",SUMIFS('WP1'!Q:Q,'WP1'!$A:$A,$A20,'WP1'!$F:$F,$E20)+SUMIFS('WP2'!Q:Q,'WP2'!$A:$A,$A20,'WP2'!$F:$F,$E20)+SUMIFS('WP3'!Q:Q,'WP3'!$A:$A,$A20,'WP3'!$F:$F,$E20)+SUMIFS('WP4'!Q:Q,'WP4'!$A:$A,$A20,'WP4'!$F:$F,$E20)+SUMIFS('WP5'!Q:Q,'WP5'!$A:$A,$A20,'WP5'!$F:$F,$E20)+SUMIFS('WP6'!Q:Q,'WP6'!$A:$A,$A20,'WP6'!$F:$F,$E20)+SUMIFS('WP7'!Q:Q,'WP7'!$A:$A,$A20,'WP7'!$F:$F,$E20)++SUMIFS('WP8'!Q:Q,'WP8'!$A:$A,$A20,'WP8'!$F:$F,$E20)+SUMIFS('WP9'!Q:Q,'WP9'!$A:$A,$A20,'WP9'!$F:$F,$E20)+SUMIFS('WP10'!Q:Q,'WP10'!$A:$A,$A20,'WP10'!$F:$F,$E20)+SUMIFS('WP11'!Q:Q,'WP11'!$A:$A,$A20,'WP11'!$F:$F,$E20)+SUMIFS('WP12'!Q:Q,'WP12'!$A:$A,$A20,'WP12'!$F:$F,$E20)+SUMIFS('WP13'!Q:Q,'WP13'!$A:$A,$A20,'WP13'!$F:$F,$E20)+SUMIFS('WP14'!Q:Q,'WP14'!$A:$A,$A20,'WP14'!$F:$F,$E20)+SUMIFS('WP15'!Q:Q,'WP15'!$A:$A,$A20,'WP15'!$F:$F,$E20))</f>
        <v/>
      </c>
      <c r="Q20" s="33" t="str">
        <f t="shared" si="1"/>
        <v/>
      </c>
      <c r="R20" s="1"/>
    </row>
    <row r="21" spans="1:18" ht="11.25" customHeight="1" x14ac:dyDescent="0.25">
      <c r="A21" s="99" t="str">
        <f>IF(C20="","",C20)</f>
        <v>Lw-Stv</v>
      </c>
      <c r="B21" s="109"/>
      <c r="C21" s="135"/>
      <c r="D21" s="123"/>
      <c r="E21" s="36" t="s">
        <v>15</v>
      </c>
      <c r="F21" s="32" t="str">
        <f>IF(SUMIFS('WP1'!G:G,'WP1'!$A:$A,$A21,'WP1'!$F:$F,$E21)+SUMIFS('WP2'!G:G,'WP2'!$A:$A,$A21,'WP2'!$F:$F,$E21)+SUMIFS('WP3'!G:G,'WP3'!$A:$A,$A21,'WP3'!$F:$F,$E21)+SUMIFS('WP4'!G:G,'WP4'!$A:$A,$A21,'WP4'!$F:$F,$E21)+SUMIFS('WP5'!G:G,'WP5'!$A:$A,$A21,'WP5'!$F:$F,$E21)+SUMIFS('WP6'!G:G,'WP6'!$A:$A,$A21,'WP6'!$F:$F,$E21)+SUMIFS('WP7'!G:G,'WP7'!$A:$A,$A21,'WP7'!$F:$F,$E21)++SUMIFS('WP8'!G:G,'WP8'!$A:$A,$A21,'WP8'!$F:$F,$E21)+SUMIFS('WP9'!G:G,'WP9'!$A:$A,$A21,'WP9'!$F:$F,$E21)+SUMIFS('WP10'!G:G,'WP10'!$A:$A,$A21,'WP10'!$F:$F,$E21)+SUMIFS('WP11'!G:G,'WP11'!$A:$A,$A21,'WP11'!$F:$F,$E21)+SUMIFS('WP12'!G:G,'WP12'!$A:$A,$A21,'WP12'!$F:$F,$E21)+SUMIFS('WP13'!G:G,'WP13'!$A:$A,$A21,'WP13'!$F:$F,$E21)+SUMIFS('WP14'!G:G,'WP14'!$A:$A,$A21,'WP14'!$F:$F,$E21)+SUMIFS('WP15'!G:G,'WP15'!$A:$A,$A21,'WP15'!$F:$F,$E21)=0,"",SUMIFS('WP1'!G:G,'WP1'!$A:$A,$A21,'WP1'!$F:$F,$E21)+SUMIFS('WP2'!G:G,'WP2'!$A:$A,$A21,'WP2'!$F:$F,$E21)+SUMIFS('WP3'!G:G,'WP3'!$A:$A,$A21,'WP3'!$F:$F,$E21)+SUMIFS('WP4'!G:G,'WP4'!$A:$A,$A21,'WP4'!$F:$F,$E21)+SUMIFS('WP5'!G:G,'WP5'!$A:$A,$A21,'WP5'!$F:$F,$E21)+SUMIFS('WP6'!G:G,'WP6'!$A:$A,$A21,'WP6'!$F:$F,$E21)+SUMIFS('WP7'!G:G,'WP7'!$A:$A,$A21,'WP7'!$F:$F,$E21)++SUMIFS('WP8'!G:G,'WP8'!$A:$A,$A21,'WP8'!$F:$F,$E21)+SUMIFS('WP9'!G:G,'WP9'!$A:$A,$A21,'WP9'!$F:$F,$E21)+SUMIFS('WP10'!G:G,'WP10'!$A:$A,$A21,'WP10'!$F:$F,$E21)+SUMIFS('WP11'!G:G,'WP11'!$A:$A,$A21,'WP11'!$F:$F,$E21)+SUMIFS('WP12'!G:G,'WP12'!$A:$A,$A21,'WP12'!$F:$F,$E21)+SUMIFS('WP13'!G:G,'WP13'!$A:$A,$A21,'WP13'!$F:$F,$E21)+SUMIFS('WP14'!G:G,'WP14'!$A:$A,$A21,'WP14'!$F:$F,$E21)+SUMIFS('WP15'!G:G,'WP15'!$A:$A,$A21,'WP15'!$F:$F,$E21))</f>
        <v/>
      </c>
      <c r="G21" s="32" t="str">
        <f>IF(SUMIFS('WP1'!H:H,'WP1'!$A:$A,$A21,'WP1'!$F:$F,$E21)+SUMIFS('WP2'!H:H,'WP2'!$A:$A,$A21,'WP2'!$F:$F,$E21)+SUMIFS('WP3'!H:H,'WP3'!$A:$A,$A21,'WP3'!$F:$F,$E21)+SUMIFS('WP4'!H:H,'WP4'!$A:$A,$A21,'WP4'!$F:$F,$E21)+SUMIFS('WP5'!H:H,'WP5'!$A:$A,$A21,'WP5'!$F:$F,$E21)+SUMIFS('WP6'!H:H,'WP6'!$A:$A,$A21,'WP6'!$F:$F,$E21)+SUMIFS('WP7'!H:H,'WP7'!$A:$A,$A21,'WP7'!$F:$F,$E21)++SUMIFS('WP8'!H:H,'WP8'!$A:$A,$A21,'WP8'!$F:$F,$E21)+SUMIFS('WP9'!H:H,'WP9'!$A:$A,$A21,'WP9'!$F:$F,$E21)+SUMIFS('WP10'!H:H,'WP10'!$A:$A,$A21,'WP10'!$F:$F,$E21)+SUMIFS('WP11'!H:H,'WP11'!$A:$A,$A21,'WP11'!$F:$F,$E21)+SUMIFS('WP12'!H:H,'WP12'!$A:$A,$A21,'WP12'!$F:$F,$E21)+SUMIFS('WP13'!H:H,'WP13'!$A:$A,$A21,'WP13'!$F:$F,$E21)+SUMIFS('WP14'!H:H,'WP14'!$A:$A,$A21,'WP14'!$F:$F,$E21)+SUMIFS('WP15'!H:H,'WP15'!$A:$A,$A21,'WP15'!$F:$F,$E21)=0,"",SUMIFS('WP1'!H:H,'WP1'!$A:$A,$A21,'WP1'!$F:$F,$E21)+SUMIFS('WP2'!H:H,'WP2'!$A:$A,$A21,'WP2'!$F:$F,$E21)+SUMIFS('WP3'!H:H,'WP3'!$A:$A,$A21,'WP3'!$F:$F,$E21)+SUMIFS('WP4'!H:H,'WP4'!$A:$A,$A21,'WP4'!$F:$F,$E21)+SUMIFS('WP5'!H:H,'WP5'!$A:$A,$A21,'WP5'!$F:$F,$E21)+SUMIFS('WP6'!H:H,'WP6'!$A:$A,$A21,'WP6'!$F:$F,$E21)+SUMIFS('WP7'!H:H,'WP7'!$A:$A,$A21,'WP7'!$F:$F,$E21)++SUMIFS('WP8'!H:H,'WP8'!$A:$A,$A21,'WP8'!$F:$F,$E21)+SUMIFS('WP9'!H:H,'WP9'!$A:$A,$A21,'WP9'!$F:$F,$E21)+SUMIFS('WP10'!H:H,'WP10'!$A:$A,$A21,'WP10'!$F:$F,$E21)+SUMIFS('WP11'!H:H,'WP11'!$A:$A,$A21,'WP11'!$F:$F,$E21)+SUMIFS('WP12'!H:H,'WP12'!$A:$A,$A21,'WP12'!$F:$F,$E21)+SUMIFS('WP13'!H:H,'WP13'!$A:$A,$A21,'WP13'!$F:$F,$E21)+SUMIFS('WP14'!H:H,'WP14'!$A:$A,$A21,'WP14'!$F:$F,$E21)+SUMIFS('WP15'!H:H,'WP15'!$A:$A,$A21,'WP15'!$F:$F,$E21))</f>
        <v/>
      </c>
      <c r="H21" s="32" t="str">
        <f>IF(SUMIFS('WP1'!I:I,'WP1'!$A:$A,$A21,'WP1'!$F:$F,$E21)+SUMIFS('WP2'!I:I,'WP2'!$A:$A,$A21,'WP2'!$F:$F,$E21)+SUMIFS('WP3'!I:I,'WP3'!$A:$A,$A21,'WP3'!$F:$F,$E21)+SUMIFS('WP4'!I:I,'WP4'!$A:$A,$A21,'WP4'!$F:$F,$E21)+SUMIFS('WP5'!I:I,'WP5'!$A:$A,$A21,'WP5'!$F:$F,$E21)+SUMIFS('WP6'!I:I,'WP6'!$A:$A,$A21,'WP6'!$F:$F,$E21)+SUMIFS('WP7'!I:I,'WP7'!$A:$A,$A21,'WP7'!$F:$F,$E21)++SUMIFS('WP8'!I:I,'WP8'!$A:$A,$A21,'WP8'!$F:$F,$E21)+SUMIFS('WP9'!I:I,'WP9'!$A:$A,$A21,'WP9'!$F:$F,$E21)+SUMIFS('WP10'!I:I,'WP10'!$A:$A,$A21,'WP10'!$F:$F,$E21)+SUMIFS('WP11'!I:I,'WP11'!$A:$A,$A21,'WP11'!$F:$F,$E21)+SUMIFS('WP12'!I:I,'WP12'!$A:$A,$A21,'WP12'!$F:$F,$E21)+SUMIFS('WP13'!I:I,'WP13'!$A:$A,$A21,'WP13'!$F:$F,$E21)+SUMIFS('WP14'!I:I,'WP14'!$A:$A,$A21,'WP14'!$F:$F,$E21)+SUMIFS('WP15'!I:I,'WP15'!$A:$A,$A21,'WP15'!$F:$F,$E21)=0,"",SUMIFS('WP1'!I:I,'WP1'!$A:$A,$A21,'WP1'!$F:$F,$E21)+SUMIFS('WP2'!I:I,'WP2'!$A:$A,$A21,'WP2'!$F:$F,$E21)+SUMIFS('WP3'!I:I,'WP3'!$A:$A,$A21,'WP3'!$F:$F,$E21)+SUMIFS('WP4'!I:I,'WP4'!$A:$A,$A21,'WP4'!$F:$F,$E21)+SUMIFS('WP5'!I:I,'WP5'!$A:$A,$A21,'WP5'!$F:$F,$E21)+SUMIFS('WP6'!I:I,'WP6'!$A:$A,$A21,'WP6'!$F:$F,$E21)+SUMIFS('WP7'!I:I,'WP7'!$A:$A,$A21,'WP7'!$F:$F,$E21)++SUMIFS('WP8'!I:I,'WP8'!$A:$A,$A21,'WP8'!$F:$F,$E21)+SUMIFS('WP9'!I:I,'WP9'!$A:$A,$A21,'WP9'!$F:$F,$E21)+SUMIFS('WP10'!I:I,'WP10'!$A:$A,$A21,'WP10'!$F:$F,$E21)+SUMIFS('WP11'!I:I,'WP11'!$A:$A,$A21,'WP11'!$F:$F,$E21)+SUMIFS('WP12'!I:I,'WP12'!$A:$A,$A21,'WP12'!$F:$F,$E21)+SUMIFS('WP13'!I:I,'WP13'!$A:$A,$A21,'WP13'!$F:$F,$E21)+SUMIFS('WP14'!I:I,'WP14'!$A:$A,$A21,'WP14'!$F:$F,$E21)+SUMIFS('WP15'!I:I,'WP15'!$A:$A,$A21,'WP15'!$F:$F,$E21))</f>
        <v/>
      </c>
      <c r="I21" s="32" t="str">
        <f>IF(SUMIFS('WP1'!J:J,'WP1'!$A:$A,$A21,'WP1'!$F:$F,$E21)+SUMIFS('WP2'!J:J,'WP2'!$A:$A,$A21,'WP2'!$F:$F,$E21)+SUMIFS('WP3'!J:J,'WP3'!$A:$A,$A21,'WP3'!$F:$F,$E21)+SUMIFS('WP4'!J:J,'WP4'!$A:$A,$A21,'WP4'!$F:$F,$E21)+SUMIFS('WP5'!J:J,'WP5'!$A:$A,$A21,'WP5'!$F:$F,$E21)+SUMIFS('WP6'!J:J,'WP6'!$A:$A,$A21,'WP6'!$F:$F,$E21)+SUMIFS('WP7'!J:J,'WP7'!$A:$A,$A21,'WP7'!$F:$F,$E21)++SUMIFS('WP8'!J:J,'WP8'!$A:$A,$A21,'WP8'!$F:$F,$E21)+SUMIFS('WP9'!J:J,'WP9'!$A:$A,$A21,'WP9'!$F:$F,$E21)+SUMIFS('WP10'!J:J,'WP10'!$A:$A,$A21,'WP10'!$F:$F,$E21)+SUMIFS('WP11'!J:J,'WP11'!$A:$A,$A21,'WP11'!$F:$F,$E21)+SUMIFS('WP12'!J:J,'WP12'!$A:$A,$A21,'WP12'!$F:$F,$E21)+SUMIFS('WP13'!J:J,'WP13'!$A:$A,$A21,'WP13'!$F:$F,$E21)+SUMIFS('WP14'!J:J,'WP14'!$A:$A,$A21,'WP14'!$F:$F,$E21)+SUMIFS('WP15'!J:J,'WP15'!$A:$A,$A21,'WP15'!$F:$F,$E21)=0,"",SUMIFS('WP1'!J:J,'WP1'!$A:$A,$A21,'WP1'!$F:$F,$E21)+SUMIFS('WP2'!J:J,'WP2'!$A:$A,$A21,'WP2'!$F:$F,$E21)+SUMIFS('WP3'!J:J,'WP3'!$A:$A,$A21,'WP3'!$F:$F,$E21)+SUMIFS('WP4'!J:J,'WP4'!$A:$A,$A21,'WP4'!$F:$F,$E21)+SUMIFS('WP5'!J:J,'WP5'!$A:$A,$A21,'WP5'!$F:$F,$E21)+SUMIFS('WP6'!J:J,'WP6'!$A:$A,$A21,'WP6'!$F:$F,$E21)+SUMIFS('WP7'!J:J,'WP7'!$A:$A,$A21,'WP7'!$F:$F,$E21)++SUMIFS('WP8'!J:J,'WP8'!$A:$A,$A21,'WP8'!$F:$F,$E21)+SUMIFS('WP9'!J:J,'WP9'!$A:$A,$A21,'WP9'!$F:$F,$E21)+SUMIFS('WP10'!J:J,'WP10'!$A:$A,$A21,'WP10'!$F:$F,$E21)+SUMIFS('WP11'!J:J,'WP11'!$A:$A,$A21,'WP11'!$F:$F,$E21)+SUMIFS('WP12'!J:J,'WP12'!$A:$A,$A21,'WP12'!$F:$F,$E21)+SUMIFS('WP13'!J:J,'WP13'!$A:$A,$A21,'WP13'!$F:$F,$E21)+SUMIFS('WP14'!J:J,'WP14'!$A:$A,$A21,'WP14'!$F:$F,$E21)+SUMIFS('WP15'!J:J,'WP15'!$A:$A,$A21,'WP15'!$F:$F,$E21))</f>
        <v/>
      </c>
      <c r="J21" s="32" t="str">
        <f>IF(SUMIFS('WP1'!K:K,'WP1'!$A:$A,$A21,'WP1'!$F:$F,$E21)+SUMIFS('WP2'!K:K,'WP2'!$A:$A,$A21,'WP2'!$F:$F,$E21)+SUMIFS('WP3'!K:K,'WP3'!$A:$A,$A21,'WP3'!$F:$F,$E21)+SUMIFS('WP4'!K:K,'WP4'!$A:$A,$A21,'WP4'!$F:$F,$E21)+SUMIFS('WP5'!K:K,'WP5'!$A:$A,$A21,'WP5'!$F:$F,$E21)+SUMIFS('WP6'!K:K,'WP6'!$A:$A,$A21,'WP6'!$F:$F,$E21)+SUMIFS('WP7'!K:K,'WP7'!$A:$A,$A21,'WP7'!$F:$F,$E21)++SUMIFS('WP8'!K:K,'WP8'!$A:$A,$A21,'WP8'!$F:$F,$E21)+SUMIFS('WP9'!K:K,'WP9'!$A:$A,$A21,'WP9'!$F:$F,$E21)+SUMIFS('WP10'!K:K,'WP10'!$A:$A,$A21,'WP10'!$F:$F,$E21)+SUMIFS('WP11'!K:K,'WP11'!$A:$A,$A21,'WP11'!$F:$F,$E21)+SUMIFS('WP12'!K:K,'WP12'!$A:$A,$A21,'WP12'!$F:$F,$E21)+SUMIFS('WP13'!K:K,'WP13'!$A:$A,$A21,'WP13'!$F:$F,$E21)+SUMIFS('WP14'!K:K,'WP14'!$A:$A,$A21,'WP14'!$F:$F,$E21)+SUMIFS('WP15'!K:K,'WP15'!$A:$A,$A21,'WP15'!$F:$F,$E21)=0,"",SUMIFS('WP1'!K:K,'WP1'!$A:$A,$A21,'WP1'!$F:$F,$E21)+SUMIFS('WP2'!K:K,'WP2'!$A:$A,$A21,'WP2'!$F:$F,$E21)+SUMIFS('WP3'!K:K,'WP3'!$A:$A,$A21,'WP3'!$F:$F,$E21)+SUMIFS('WP4'!K:K,'WP4'!$A:$A,$A21,'WP4'!$F:$F,$E21)+SUMIFS('WP5'!K:K,'WP5'!$A:$A,$A21,'WP5'!$F:$F,$E21)+SUMIFS('WP6'!K:K,'WP6'!$A:$A,$A21,'WP6'!$F:$F,$E21)+SUMIFS('WP7'!K:K,'WP7'!$A:$A,$A21,'WP7'!$F:$F,$E21)++SUMIFS('WP8'!K:K,'WP8'!$A:$A,$A21,'WP8'!$F:$F,$E21)+SUMIFS('WP9'!K:K,'WP9'!$A:$A,$A21,'WP9'!$F:$F,$E21)+SUMIFS('WP10'!K:K,'WP10'!$A:$A,$A21,'WP10'!$F:$F,$E21)+SUMIFS('WP11'!K:K,'WP11'!$A:$A,$A21,'WP11'!$F:$F,$E21)+SUMIFS('WP12'!K:K,'WP12'!$A:$A,$A21,'WP12'!$F:$F,$E21)+SUMIFS('WP13'!K:K,'WP13'!$A:$A,$A21,'WP13'!$F:$F,$E21)+SUMIFS('WP14'!K:K,'WP14'!$A:$A,$A21,'WP14'!$F:$F,$E21)+SUMIFS('WP15'!K:K,'WP15'!$A:$A,$A21,'WP15'!$F:$F,$E21))</f>
        <v/>
      </c>
      <c r="K21" s="32" t="str">
        <f>IF(SUMIFS('WP1'!L:L,'WP1'!$A:$A,$A21,'WP1'!$F:$F,$E21)+SUMIFS('WP2'!L:L,'WP2'!$A:$A,$A21,'WP2'!$F:$F,$E21)+SUMIFS('WP3'!L:L,'WP3'!$A:$A,$A21,'WP3'!$F:$F,$E21)+SUMIFS('WP4'!L:L,'WP4'!$A:$A,$A21,'WP4'!$F:$F,$E21)+SUMIFS('WP5'!L:L,'WP5'!$A:$A,$A21,'WP5'!$F:$F,$E21)+SUMIFS('WP6'!L:L,'WP6'!$A:$A,$A21,'WP6'!$F:$F,$E21)+SUMIFS('WP7'!L:L,'WP7'!$A:$A,$A21,'WP7'!$F:$F,$E21)++SUMIFS('WP8'!L:L,'WP8'!$A:$A,$A21,'WP8'!$F:$F,$E21)+SUMIFS('WP9'!L:L,'WP9'!$A:$A,$A21,'WP9'!$F:$F,$E21)+SUMIFS('WP10'!L:L,'WP10'!$A:$A,$A21,'WP10'!$F:$F,$E21)+SUMIFS('WP11'!L:L,'WP11'!$A:$A,$A21,'WP11'!$F:$F,$E21)+SUMIFS('WP12'!L:L,'WP12'!$A:$A,$A21,'WP12'!$F:$F,$E21)+SUMIFS('WP13'!L:L,'WP13'!$A:$A,$A21,'WP13'!$F:$F,$E21)+SUMIFS('WP14'!L:L,'WP14'!$A:$A,$A21,'WP14'!$F:$F,$E21)+SUMIFS('WP15'!L:L,'WP15'!$A:$A,$A21,'WP15'!$F:$F,$E21)=0,"",SUMIFS('WP1'!L:L,'WP1'!$A:$A,$A21,'WP1'!$F:$F,$E21)+SUMIFS('WP2'!L:L,'WP2'!$A:$A,$A21,'WP2'!$F:$F,$E21)+SUMIFS('WP3'!L:L,'WP3'!$A:$A,$A21,'WP3'!$F:$F,$E21)+SUMIFS('WP4'!L:L,'WP4'!$A:$A,$A21,'WP4'!$F:$F,$E21)+SUMIFS('WP5'!L:L,'WP5'!$A:$A,$A21,'WP5'!$F:$F,$E21)+SUMIFS('WP6'!L:L,'WP6'!$A:$A,$A21,'WP6'!$F:$F,$E21)+SUMIFS('WP7'!L:L,'WP7'!$A:$A,$A21,'WP7'!$F:$F,$E21)++SUMIFS('WP8'!L:L,'WP8'!$A:$A,$A21,'WP8'!$F:$F,$E21)+SUMIFS('WP9'!L:L,'WP9'!$A:$A,$A21,'WP9'!$F:$F,$E21)+SUMIFS('WP10'!L:L,'WP10'!$A:$A,$A21,'WP10'!$F:$F,$E21)+SUMIFS('WP11'!L:L,'WP11'!$A:$A,$A21,'WP11'!$F:$F,$E21)+SUMIFS('WP12'!L:L,'WP12'!$A:$A,$A21,'WP12'!$F:$F,$E21)+SUMIFS('WP13'!L:L,'WP13'!$A:$A,$A21,'WP13'!$F:$F,$E21)+SUMIFS('WP14'!L:L,'WP14'!$A:$A,$A21,'WP14'!$F:$F,$E21)+SUMIFS('WP15'!L:L,'WP15'!$A:$A,$A21,'WP15'!$F:$F,$E21))</f>
        <v/>
      </c>
      <c r="L21" s="32" t="str">
        <f>IF(SUMIFS('WP1'!M:M,'WP1'!$A:$A,$A21,'WP1'!$F:$F,$E21)+SUMIFS('WP2'!M:M,'WP2'!$A:$A,$A21,'WP2'!$F:$F,$E21)+SUMIFS('WP3'!M:M,'WP3'!$A:$A,$A21,'WP3'!$F:$F,$E21)+SUMIFS('WP4'!M:M,'WP4'!$A:$A,$A21,'WP4'!$F:$F,$E21)+SUMIFS('WP5'!M:M,'WP5'!$A:$A,$A21,'WP5'!$F:$F,$E21)+SUMIFS('WP6'!M:M,'WP6'!$A:$A,$A21,'WP6'!$F:$F,$E21)+SUMIFS('WP7'!M:M,'WP7'!$A:$A,$A21,'WP7'!$F:$F,$E21)++SUMIFS('WP8'!M:M,'WP8'!$A:$A,$A21,'WP8'!$F:$F,$E21)+SUMIFS('WP9'!M:M,'WP9'!$A:$A,$A21,'WP9'!$F:$F,$E21)+SUMIFS('WP10'!M:M,'WP10'!$A:$A,$A21,'WP10'!$F:$F,$E21)+SUMIFS('WP11'!M:M,'WP11'!$A:$A,$A21,'WP11'!$F:$F,$E21)+SUMIFS('WP12'!M:M,'WP12'!$A:$A,$A21,'WP12'!$F:$F,$E21)+SUMIFS('WP13'!M:M,'WP13'!$A:$A,$A21,'WP13'!$F:$F,$E21)+SUMIFS('WP14'!M:M,'WP14'!$A:$A,$A21,'WP14'!$F:$F,$E21)+SUMIFS('WP15'!M:M,'WP15'!$A:$A,$A21,'WP15'!$F:$F,$E21)=0,"",SUMIFS('WP1'!M:M,'WP1'!$A:$A,$A21,'WP1'!$F:$F,$E21)+SUMIFS('WP2'!M:M,'WP2'!$A:$A,$A21,'WP2'!$F:$F,$E21)+SUMIFS('WP3'!M:M,'WP3'!$A:$A,$A21,'WP3'!$F:$F,$E21)+SUMIFS('WP4'!M:M,'WP4'!$A:$A,$A21,'WP4'!$F:$F,$E21)+SUMIFS('WP5'!M:M,'WP5'!$A:$A,$A21,'WP5'!$F:$F,$E21)+SUMIFS('WP6'!M:M,'WP6'!$A:$A,$A21,'WP6'!$F:$F,$E21)+SUMIFS('WP7'!M:M,'WP7'!$A:$A,$A21,'WP7'!$F:$F,$E21)++SUMIFS('WP8'!M:M,'WP8'!$A:$A,$A21,'WP8'!$F:$F,$E21)+SUMIFS('WP9'!M:M,'WP9'!$A:$A,$A21,'WP9'!$F:$F,$E21)+SUMIFS('WP10'!M:M,'WP10'!$A:$A,$A21,'WP10'!$F:$F,$E21)+SUMIFS('WP11'!M:M,'WP11'!$A:$A,$A21,'WP11'!$F:$F,$E21)+SUMIFS('WP12'!M:M,'WP12'!$A:$A,$A21,'WP12'!$F:$F,$E21)+SUMIFS('WP13'!M:M,'WP13'!$A:$A,$A21,'WP13'!$F:$F,$E21)+SUMIFS('WP14'!M:M,'WP14'!$A:$A,$A21,'WP14'!$F:$F,$E21)+SUMIFS('WP15'!M:M,'WP15'!$A:$A,$A21,'WP15'!$F:$F,$E21))</f>
        <v/>
      </c>
      <c r="M21" s="32" t="str">
        <f>IF(SUMIFS('WP1'!N:N,'WP1'!$A:$A,$A21,'WP1'!$F:$F,$E21)+SUMIFS('WP2'!N:N,'WP2'!$A:$A,$A21,'WP2'!$F:$F,$E21)+SUMIFS('WP3'!N:N,'WP3'!$A:$A,$A21,'WP3'!$F:$F,$E21)+SUMIFS('WP4'!N:N,'WP4'!$A:$A,$A21,'WP4'!$F:$F,$E21)+SUMIFS('WP5'!N:N,'WP5'!$A:$A,$A21,'WP5'!$F:$F,$E21)+SUMIFS('WP6'!N:N,'WP6'!$A:$A,$A21,'WP6'!$F:$F,$E21)+SUMIFS('WP7'!N:N,'WP7'!$A:$A,$A21,'WP7'!$F:$F,$E21)++SUMIFS('WP8'!N:N,'WP8'!$A:$A,$A21,'WP8'!$F:$F,$E21)+SUMIFS('WP9'!N:N,'WP9'!$A:$A,$A21,'WP9'!$F:$F,$E21)+SUMIFS('WP10'!N:N,'WP10'!$A:$A,$A21,'WP10'!$F:$F,$E21)+SUMIFS('WP11'!N:N,'WP11'!$A:$A,$A21,'WP11'!$F:$F,$E21)+SUMIFS('WP12'!N:N,'WP12'!$A:$A,$A21,'WP12'!$F:$F,$E21)+SUMIFS('WP13'!N:N,'WP13'!$A:$A,$A21,'WP13'!$F:$F,$E21)+SUMIFS('WP14'!N:N,'WP14'!$A:$A,$A21,'WP14'!$F:$F,$E21)+SUMIFS('WP15'!N:N,'WP15'!$A:$A,$A21,'WP15'!$F:$F,$E21)=0,"",SUMIFS('WP1'!N:N,'WP1'!$A:$A,$A21,'WP1'!$F:$F,$E21)+SUMIFS('WP2'!N:N,'WP2'!$A:$A,$A21,'WP2'!$F:$F,$E21)+SUMIFS('WP3'!N:N,'WP3'!$A:$A,$A21,'WP3'!$F:$F,$E21)+SUMIFS('WP4'!N:N,'WP4'!$A:$A,$A21,'WP4'!$F:$F,$E21)+SUMIFS('WP5'!N:N,'WP5'!$A:$A,$A21,'WP5'!$F:$F,$E21)+SUMIFS('WP6'!N:N,'WP6'!$A:$A,$A21,'WP6'!$F:$F,$E21)+SUMIFS('WP7'!N:N,'WP7'!$A:$A,$A21,'WP7'!$F:$F,$E21)++SUMIFS('WP8'!N:N,'WP8'!$A:$A,$A21,'WP8'!$F:$F,$E21)+SUMIFS('WP9'!N:N,'WP9'!$A:$A,$A21,'WP9'!$F:$F,$E21)+SUMIFS('WP10'!N:N,'WP10'!$A:$A,$A21,'WP10'!$F:$F,$E21)+SUMIFS('WP11'!N:N,'WP11'!$A:$A,$A21,'WP11'!$F:$F,$E21)+SUMIFS('WP12'!N:N,'WP12'!$A:$A,$A21,'WP12'!$F:$F,$E21)+SUMIFS('WP13'!N:N,'WP13'!$A:$A,$A21,'WP13'!$F:$F,$E21)+SUMIFS('WP14'!N:N,'WP14'!$A:$A,$A21,'WP14'!$F:$F,$E21)+SUMIFS('WP15'!N:N,'WP15'!$A:$A,$A21,'WP15'!$F:$F,$E21))</f>
        <v/>
      </c>
      <c r="N21" s="32" t="str">
        <f>IF(SUMIFS('WP1'!O:O,'WP1'!$A:$A,$A21,'WP1'!$F:$F,$E21)+SUMIFS('WP2'!O:O,'WP2'!$A:$A,$A21,'WP2'!$F:$F,$E21)+SUMIFS('WP3'!O:O,'WP3'!$A:$A,$A21,'WP3'!$F:$F,$E21)+SUMIFS('WP4'!O:O,'WP4'!$A:$A,$A21,'WP4'!$F:$F,$E21)+SUMIFS('WP5'!O:O,'WP5'!$A:$A,$A21,'WP5'!$F:$F,$E21)+SUMIFS('WP6'!O:O,'WP6'!$A:$A,$A21,'WP6'!$F:$F,$E21)+SUMIFS('WP7'!O:O,'WP7'!$A:$A,$A21,'WP7'!$F:$F,$E21)++SUMIFS('WP8'!O:O,'WP8'!$A:$A,$A21,'WP8'!$F:$F,$E21)+SUMIFS('WP9'!O:O,'WP9'!$A:$A,$A21,'WP9'!$F:$F,$E21)+SUMIFS('WP10'!O:O,'WP10'!$A:$A,$A21,'WP10'!$F:$F,$E21)+SUMIFS('WP11'!O:O,'WP11'!$A:$A,$A21,'WP11'!$F:$F,$E21)+SUMIFS('WP12'!O:O,'WP12'!$A:$A,$A21,'WP12'!$F:$F,$E21)+SUMIFS('WP13'!O:O,'WP13'!$A:$A,$A21,'WP13'!$F:$F,$E21)+SUMIFS('WP14'!O:O,'WP14'!$A:$A,$A21,'WP14'!$F:$F,$E21)+SUMIFS('WP15'!O:O,'WP15'!$A:$A,$A21,'WP15'!$F:$F,$E21)=0,"",SUMIFS('WP1'!O:O,'WP1'!$A:$A,$A21,'WP1'!$F:$F,$E21)+SUMIFS('WP2'!O:O,'WP2'!$A:$A,$A21,'WP2'!$F:$F,$E21)+SUMIFS('WP3'!O:O,'WP3'!$A:$A,$A21,'WP3'!$F:$F,$E21)+SUMIFS('WP4'!O:O,'WP4'!$A:$A,$A21,'WP4'!$F:$F,$E21)+SUMIFS('WP5'!O:O,'WP5'!$A:$A,$A21,'WP5'!$F:$F,$E21)+SUMIFS('WP6'!O:O,'WP6'!$A:$A,$A21,'WP6'!$F:$F,$E21)+SUMIFS('WP7'!O:O,'WP7'!$A:$A,$A21,'WP7'!$F:$F,$E21)++SUMIFS('WP8'!O:O,'WP8'!$A:$A,$A21,'WP8'!$F:$F,$E21)+SUMIFS('WP9'!O:O,'WP9'!$A:$A,$A21,'WP9'!$F:$F,$E21)+SUMIFS('WP10'!O:O,'WP10'!$A:$A,$A21,'WP10'!$F:$F,$E21)+SUMIFS('WP11'!O:O,'WP11'!$A:$A,$A21,'WP11'!$F:$F,$E21)+SUMIFS('WP12'!O:O,'WP12'!$A:$A,$A21,'WP12'!$F:$F,$E21)+SUMIFS('WP13'!O:O,'WP13'!$A:$A,$A21,'WP13'!$F:$F,$E21)+SUMIFS('WP14'!O:O,'WP14'!$A:$A,$A21,'WP14'!$F:$F,$E21)+SUMIFS('WP15'!O:O,'WP15'!$A:$A,$A21,'WP15'!$F:$F,$E21))</f>
        <v/>
      </c>
      <c r="O21" s="68" t="str">
        <f t="shared" si="0"/>
        <v/>
      </c>
      <c r="P21" s="69" t="str">
        <f>IF(SUMIFS('WP1'!Q:Q,'WP1'!$A:$A,$A21,'WP1'!$F:$F,$E21)+SUMIFS('WP2'!Q:Q,'WP2'!$A:$A,$A21,'WP2'!$F:$F,$E21)+SUMIFS('WP3'!Q:Q,'WP3'!$A:$A,$A21,'WP3'!$F:$F,$E21)+SUMIFS('WP4'!Q:Q,'WP4'!$A:$A,$A21,'WP4'!$F:$F,$E21)+SUMIFS('WP5'!Q:Q,'WP5'!$A:$A,$A21,'WP5'!$F:$F,$E21)+SUMIFS('WP6'!Q:Q,'WP6'!$A:$A,$A21,'WP6'!$F:$F,$E21)+SUMIFS('WP7'!Q:Q,'WP7'!$A:$A,$A21,'WP7'!$F:$F,$E21)++SUMIFS('WP8'!Q:Q,'WP8'!$A:$A,$A21,'WP8'!$F:$F,$E21)+SUMIFS('WP9'!Q:Q,'WP9'!$A:$A,$A21,'WP9'!$F:$F,$E21)+SUMIFS('WP10'!Q:Q,'WP10'!$A:$A,$A21,'WP10'!$F:$F,$E21)+SUMIFS('WP11'!Q:Q,'WP11'!$A:$A,$A21,'WP11'!$F:$F,$E21)+SUMIFS('WP12'!Q:Q,'WP12'!$A:$A,$A21,'WP12'!$F:$F,$E21)+SUMIFS('WP13'!Q:Q,'WP13'!$A:$A,$A21,'WP13'!$F:$F,$E21)+SUMIFS('WP14'!Q:Q,'WP14'!$A:$A,$A21,'WP14'!$F:$F,$E21)+SUMIFS('WP15'!Q:Q,'WP15'!$A:$A,$A21,'WP15'!$F:$F,$E21)=0,"",SUMIFS('WP1'!Q:Q,'WP1'!$A:$A,$A21,'WP1'!$F:$F,$E21)+SUMIFS('WP2'!Q:Q,'WP2'!$A:$A,$A21,'WP2'!$F:$F,$E21)+SUMIFS('WP3'!Q:Q,'WP3'!$A:$A,$A21,'WP3'!$F:$F,$E21)+SUMIFS('WP4'!Q:Q,'WP4'!$A:$A,$A21,'WP4'!$F:$F,$E21)+SUMIFS('WP5'!Q:Q,'WP5'!$A:$A,$A21,'WP5'!$F:$F,$E21)+SUMIFS('WP6'!Q:Q,'WP6'!$A:$A,$A21,'WP6'!$F:$F,$E21)+SUMIFS('WP7'!Q:Q,'WP7'!$A:$A,$A21,'WP7'!$F:$F,$E21)++SUMIFS('WP8'!Q:Q,'WP8'!$A:$A,$A21,'WP8'!$F:$F,$E21)+SUMIFS('WP9'!Q:Q,'WP9'!$A:$A,$A21,'WP9'!$F:$F,$E21)+SUMIFS('WP10'!Q:Q,'WP10'!$A:$A,$A21,'WP10'!$F:$F,$E21)+SUMIFS('WP11'!Q:Q,'WP11'!$A:$A,$A21,'WP11'!$F:$F,$E21)+SUMIFS('WP12'!Q:Q,'WP12'!$A:$A,$A21,'WP12'!$F:$F,$E21)+SUMIFS('WP13'!Q:Q,'WP13'!$A:$A,$A21,'WP13'!$F:$F,$E21)+SUMIFS('WP14'!Q:Q,'WP14'!$A:$A,$A21,'WP14'!$F:$F,$E21)+SUMIFS('WP15'!Q:Q,'WP15'!$A:$A,$A21,'WP15'!$F:$F,$E21))</f>
        <v/>
      </c>
      <c r="Q21" s="68" t="str">
        <f t="shared" si="1"/>
        <v/>
      </c>
      <c r="R21" s="1"/>
    </row>
    <row r="22" spans="1:18" ht="11.25" customHeight="1" x14ac:dyDescent="0.25">
      <c r="A22" s="98" t="str">
        <f>IF(C22="","",C22)</f>
        <v>Lw-Gn</v>
      </c>
      <c r="B22" s="109"/>
      <c r="C22" s="134" t="s">
        <v>116</v>
      </c>
      <c r="D22" s="122" t="s">
        <v>110</v>
      </c>
      <c r="E22" s="29" t="s">
        <v>14</v>
      </c>
      <c r="F22" s="30" t="str">
        <f>IF(SUMIFS('WP1'!G:G,'WP1'!$A:$A,$A22,'WP1'!$F:$F,$E22)+SUMIFS('WP2'!G:G,'WP2'!$A:$A,$A22,'WP2'!$F:$F,$E22)+SUMIFS('WP3'!G:G,'WP3'!$A:$A,$A22,'WP3'!$F:$F,$E22)+SUMIFS('WP4'!G:G,'WP4'!$A:$A,$A22,'WP4'!$F:$F,$E22)+SUMIFS('WP5'!G:G,'WP5'!$A:$A,$A22,'WP5'!$F:$F,$E22)+SUMIFS('WP6'!G:G,'WP6'!$A:$A,$A22,'WP6'!$F:$F,$E22)+SUMIFS('WP7'!G:G,'WP7'!$A:$A,$A22,'WP7'!$F:$F,$E22)++SUMIFS('WP8'!G:G,'WP8'!$A:$A,$A22,'WP8'!$F:$F,$E22)+SUMIFS('WP9'!G:G,'WP9'!$A:$A,$A22,'WP9'!$F:$F,$E22)+SUMIFS('WP10'!G:G,'WP10'!$A:$A,$A22,'WP10'!$F:$F,$E22)+SUMIFS('WP11'!G:G,'WP11'!$A:$A,$A22,'WP11'!$F:$F,$E22)+SUMIFS('WP12'!G:G,'WP12'!$A:$A,$A22,'WP12'!$F:$F,$E22)+SUMIFS('WP13'!G:G,'WP13'!$A:$A,$A22,'WP13'!$F:$F,$E22)+SUMIFS('WP14'!G:G,'WP14'!$A:$A,$A22,'WP14'!$F:$F,$E22)+SUMIFS('WP15'!G:G,'WP15'!$A:$A,$A22,'WP15'!$F:$F,$E22)=0,"",SUMIFS('WP1'!G:G,'WP1'!$A:$A,$A22,'WP1'!$F:$F,$E22)+SUMIFS('WP2'!G:G,'WP2'!$A:$A,$A22,'WP2'!$F:$F,$E22)+SUMIFS('WP3'!G:G,'WP3'!$A:$A,$A22,'WP3'!$F:$F,$E22)+SUMIFS('WP4'!G:G,'WP4'!$A:$A,$A22,'WP4'!$F:$F,$E22)+SUMIFS('WP5'!G:G,'WP5'!$A:$A,$A22,'WP5'!$F:$F,$E22)+SUMIFS('WP6'!G:G,'WP6'!$A:$A,$A22,'WP6'!$F:$F,$E22)+SUMIFS('WP7'!G:G,'WP7'!$A:$A,$A22,'WP7'!$F:$F,$E22)++SUMIFS('WP8'!G:G,'WP8'!$A:$A,$A22,'WP8'!$F:$F,$E22)+SUMIFS('WP9'!G:G,'WP9'!$A:$A,$A22,'WP9'!$F:$F,$E22)+SUMIFS('WP10'!G:G,'WP10'!$A:$A,$A22,'WP10'!$F:$F,$E22)+SUMIFS('WP11'!G:G,'WP11'!$A:$A,$A22,'WP11'!$F:$F,$E22)+SUMIFS('WP12'!G:G,'WP12'!$A:$A,$A22,'WP12'!$F:$F,$E22)+SUMIFS('WP13'!G:G,'WP13'!$A:$A,$A22,'WP13'!$F:$F,$E22)+SUMIFS('WP14'!G:G,'WP14'!$A:$A,$A22,'WP14'!$F:$F,$E22)+SUMIFS('WP15'!G:G,'WP15'!$A:$A,$A22,'WP15'!$F:$F,$E22))</f>
        <v/>
      </c>
      <c r="G22" s="30" t="str">
        <f>IF(SUMIFS('WP1'!H:H,'WP1'!$A:$A,$A22,'WP1'!$F:$F,$E22)+SUMIFS('WP2'!H:H,'WP2'!$A:$A,$A22,'WP2'!$F:$F,$E22)+SUMIFS('WP3'!H:H,'WP3'!$A:$A,$A22,'WP3'!$F:$F,$E22)+SUMIFS('WP4'!H:H,'WP4'!$A:$A,$A22,'WP4'!$F:$F,$E22)+SUMIFS('WP5'!H:H,'WP5'!$A:$A,$A22,'WP5'!$F:$F,$E22)+SUMIFS('WP6'!H:H,'WP6'!$A:$A,$A22,'WP6'!$F:$F,$E22)+SUMIFS('WP7'!H:H,'WP7'!$A:$A,$A22,'WP7'!$F:$F,$E22)++SUMIFS('WP8'!H:H,'WP8'!$A:$A,$A22,'WP8'!$F:$F,$E22)+SUMIFS('WP9'!H:H,'WP9'!$A:$A,$A22,'WP9'!$F:$F,$E22)+SUMIFS('WP10'!H:H,'WP10'!$A:$A,$A22,'WP10'!$F:$F,$E22)+SUMIFS('WP11'!H:H,'WP11'!$A:$A,$A22,'WP11'!$F:$F,$E22)+SUMIFS('WP12'!H:H,'WP12'!$A:$A,$A22,'WP12'!$F:$F,$E22)+SUMIFS('WP13'!H:H,'WP13'!$A:$A,$A22,'WP13'!$F:$F,$E22)+SUMIFS('WP14'!H:H,'WP14'!$A:$A,$A22,'WP14'!$F:$F,$E22)+SUMIFS('WP15'!H:H,'WP15'!$A:$A,$A22,'WP15'!$F:$F,$E22)=0,"",SUMIFS('WP1'!H:H,'WP1'!$A:$A,$A22,'WP1'!$F:$F,$E22)+SUMIFS('WP2'!H:H,'WP2'!$A:$A,$A22,'WP2'!$F:$F,$E22)+SUMIFS('WP3'!H:H,'WP3'!$A:$A,$A22,'WP3'!$F:$F,$E22)+SUMIFS('WP4'!H:H,'WP4'!$A:$A,$A22,'WP4'!$F:$F,$E22)+SUMIFS('WP5'!H:H,'WP5'!$A:$A,$A22,'WP5'!$F:$F,$E22)+SUMIFS('WP6'!H:H,'WP6'!$A:$A,$A22,'WP6'!$F:$F,$E22)+SUMIFS('WP7'!H:H,'WP7'!$A:$A,$A22,'WP7'!$F:$F,$E22)++SUMIFS('WP8'!H:H,'WP8'!$A:$A,$A22,'WP8'!$F:$F,$E22)+SUMIFS('WP9'!H:H,'WP9'!$A:$A,$A22,'WP9'!$F:$F,$E22)+SUMIFS('WP10'!H:H,'WP10'!$A:$A,$A22,'WP10'!$F:$F,$E22)+SUMIFS('WP11'!H:H,'WP11'!$A:$A,$A22,'WP11'!$F:$F,$E22)+SUMIFS('WP12'!H:H,'WP12'!$A:$A,$A22,'WP12'!$F:$F,$E22)+SUMIFS('WP13'!H:H,'WP13'!$A:$A,$A22,'WP13'!$F:$F,$E22)+SUMIFS('WP14'!H:H,'WP14'!$A:$A,$A22,'WP14'!$F:$F,$E22)+SUMIFS('WP15'!H:H,'WP15'!$A:$A,$A22,'WP15'!$F:$F,$E22))</f>
        <v/>
      </c>
      <c r="H22" s="30" t="str">
        <f>IF(SUMIFS('WP1'!I:I,'WP1'!$A:$A,$A22,'WP1'!$F:$F,$E22)+SUMIFS('WP2'!I:I,'WP2'!$A:$A,$A22,'WP2'!$F:$F,$E22)+SUMIFS('WP3'!I:I,'WP3'!$A:$A,$A22,'WP3'!$F:$F,$E22)+SUMIFS('WP4'!I:I,'WP4'!$A:$A,$A22,'WP4'!$F:$F,$E22)+SUMIFS('WP5'!I:I,'WP5'!$A:$A,$A22,'WP5'!$F:$F,$E22)+SUMIFS('WP6'!I:I,'WP6'!$A:$A,$A22,'WP6'!$F:$F,$E22)+SUMIFS('WP7'!I:I,'WP7'!$A:$A,$A22,'WP7'!$F:$F,$E22)++SUMIFS('WP8'!I:I,'WP8'!$A:$A,$A22,'WP8'!$F:$F,$E22)+SUMIFS('WP9'!I:I,'WP9'!$A:$A,$A22,'WP9'!$F:$F,$E22)+SUMIFS('WP10'!I:I,'WP10'!$A:$A,$A22,'WP10'!$F:$F,$E22)+SUMIFS('WP11'!I:I,'WP11'!$A:$A,$A22,'WP11'!$F:$F,$E22)+SUMIFS('WP12'!I:I,'WP12'!$A:$A,$A22,'WP12'!$F:$F,$E22)+SUMIFS('WP13'!I:I,'WP13'!$A:$A,$A22,'WP13'!$F:$F,$E22)+SUMIFS('WP14'!I:I,'WP14'!$A:$A,$A22,'WP14'!$F:$F,$E22)+SUMIFS('WP15'!I:I,'WP15'!$A:$A,$A22,'WP15'!$F:$F,$E22)=0,"",SUMIFS('WP1'!I:I,'WP1'!$A:$A,$A22,'WP1'!$F:$F,$E22)+SUMIFS('WP2'!I:I,'WP2'!$A:$A,$A22,'WP2'!$F:$F,$E22)+SUMIFS('WP3'!I:I,'WP3'!$A:$A,$A22,'WP3'!$F:$F,$E22)+SUMIFS('WP4'!I:I,'WP4'!$A:$A,$A22,'WP4'!$F:$F,$E22)+SUMIFS('WP5'!I:I,'WP5'!$A:$A,$A22,'WP5'!$F:$F,$E22)+SUMIFS('WP6'!I:I,'WP6'!$A:$A,$A22,'WP6'!$F:$F,$E22)+SUMIFS('WP7'!I:I,'WP7'!$A:$A,$A22,'WP7'!$F:$F,$E22)++SUMIFS('WP8'!I:I,'WP8'!$A:$A,$A22,'WP8'!$F:$F,$E22)+SUMIFS('WP9'!I:I,'WP9'!$A:$A,$A22,'WP9'!$F:$F,$E22)+SUMIFS('WP10'!I:I,'WP10'!$A:$A,$A22,'WP10'!$F:$F,$E22)+SUMIFS('WP11'!I:I,'WP11'!$A:$A,$A22,'WP11'!$F:$F,$E22)+SUMIFS('WP12'!I:I,'WP12'!$A:$A,$A22,'WP12'!$F:$F,$E22)+SUMIFS('WP13'!I:I,'WP13'!$A:$A,$A22,'WP13'!$F:$F,$E22)+SUMIFS('WP14'!I:I,'WP14'!$A:$A,$A22,'WP14'!$F:$F,$E22)+SUMIFS('WP15'!I:I,'WP15'!$A:$A,$A22,'WP15'!$F:$F,$E22))</f>
        <v/>
      </c>
      <c r="I22" s="30" t="str">
        <f>IF(SUMIFS('WP1'!J:J,'WP1'!$A:$A,$A22,'WP1'!$F:$F,$E22)+SUMIFS('WP2'!J:J,'WP2'!$A:$A,$A22,'WP2'!$F:$F,$E22)+SUMIFS('WP3'!J:J,'WP3'!$A:$A,$A22,'WP3'!$F:$F,$E22)+SUMIFS('WP4'!J:J,'WP4'!$A:$A,$A22,'WP4'!$F:$F,$E22)+SUMIFS('WP5'!J:J,'WP5'!$A:$A,$A22,'WP5'!$F:$F,$E22)+SUMIFS('WP6'!J:J,'WP6'!$A:$A,$A22,'WP6'!$F:$F,$E22)+SUMIFS('WP7'!J:J,'WP7'!$A:$A,$A22,'WP7'!$F:$F,$E22)++SUMIFS('WP8'!J:J,'WP8'!$A:$A,$A22,'WP8'!$F:$F,$E22)+SUMIFS('WP9'!J:J,'WP9'!$A:$A,$A22,'WP9'!$F:$F,$E22)+SUMIFS('WP10'!J:J,'WP10'!$A:$A,$A22,'WP10'!$F:$F,$E22)+SUMIFS('WP11'!J:J,'WP11'!$A:$A,$A22,'WP11'!$F:$F,$E22)+SUMIFS('WP12'!J:J,'WP12'!$A:$A,$A22,'WP12'!$F:$F,$E22)+SUMIFS('WP13'!J:J,'WP13'!$A:$A,$A22,'WP13'!$F:$F,$E22)+SUMIFS('WP14'!J:J,'WP14'!$A:$A,$A22,'WP14'!$F:$F,$E22)+SUMIFS('WP15'!J:J,'WP15'!$A:$A,$A22,'WP15'!$F:$F,$E22)=0,"",SUMIFS('WP1'!J:J,'WP1'!$A:$A,$A22,'WP1'!$F:$F,$E22)+SUMIFS('WP2'!J:J,'WP2'!$A:$A,$A22,'WP2'!$F:$F,$E22)+SUMIFS('WP3'!J:J,'WP3'!$A:$A,$A22,'WP3'!$F:$F,$E22)+SUMIFS('WP4'!J:J,'WP4'!$A:$A,$A22,'WP4'!$F:$F,$E22)+SUMIFS('WP5'!J:J,'WP5'!$A:$A,$A22,'WP5'!$F:$F,$E22)+SUMIFS('WP6'!J:J,'WP6'!$A:$A,$A22,'WP6'!$F:$F,$E22)+SUMIFS('WP7'!J:J,'WP7'!$A:$A,$A22,'WP7'!$F:$F,$E22)++SUMIFS('WP8'!J:J,'WP8'!$A:$A,$A22,'WP8'!$F:$F,$E22)+SUMIFS('WP9'!J:J,'WP9'!$A:$A,$A22,'WP9'!$F:$F,$E22)+SUMIFS('WP10'!J:J,'WP10'!$A:$A,$A22,'WP10'!$F:$F,$E22)+SUMIFS('WP11'!J:J,'WP11'!$A:$A,$A22,'WP11'!$F:$F,$E22)+SUMIFS('WP12'!J:J,'WP12'!$A:$A,$A22,'WP12'!$F:$F,$E22)+SUMIFS('WP13'!J:J,'WP13'!$A:$A,$A22,'WP13'!$F:$F,$E22)+SUMIFS('WP14'!J:J,'WP14'!$A:$A,$A22,'WP14'!$F:$F,$E22)+SUMIFS('WP15'!J:J,'WP15'!$A:$A,$A22,'WP15'!$F:$F,$E22))</f>
        <v/>
      </c>
      <c r="J22" s="30" t="str">
        <f>IF(SUMIFS('WP1'!K:K,'WP1'!$A:$A,$A22,'WP1'!$F:$F,$E22)+SUMIFS('WP2'!K:K,'WP2'!$A:$A,$A22,'WP2'!$F:$F,$E22)+SUMIFS('WP3'!K:K,'WP3'!$A:$A,$A22,'WP3'!$F:$F,$E22)+SUMIFS('WP4'!K:K,'WP4'!$A:$A,$A22,'WP4'!$F:$F,$E22)+SUMIFS('WP5'!K:K,'WP5'!$A:$A,$A22,'WP5'!$F:$F,$E22)+SUMIFS('WP6'!K:K,'WP6'!$A:$A,$A22,'WP6'!$F:$F,$E22)+SUMIFS('WP7'!K:K,'WP7'!$A:$A,$A22,'WP7'!$F:$F,$E22)++SUMIFS('WP8'!K:K,'WP8'!$A:$A,$A22,'WP8'!$F:$F,$E22)+SUMIFS('WP9'!K:K,'WP9'!$A:$A,$A22,'WP9'!$F:$F,$E22)+SUMIFS('WP10'!K:K,'WP10'!$A:$A,$A22,'WP10'!$F:$F,$E22)+SUMIFS('WP11'!K:K,'WP11'!$A:$A,$A22,'WP11'!$F:$F,$E22)+SUMIFS('WP12'!K:K,'WP12'!$A:$A,$A22,'WP12'!$F:$F,$E22)+SUMIFS('WP13'!K:K,'WP13'!$A:$A,$A22,'WP13'!$F:$F,$E22)+SUMIFS('WP14'!K:K,'WP14'!$A:$A,$A22,'WP14'!$F:$F,$E22)+SUMIFS('WP15'!K:K,'WP15'!$A:$A,$A22,'WP15'!$F:$F,$E22)=0,"",SUMIFS('WP1'!K:K,'WP1'!$A:$A,$A22,'WP1'!$F:$F,$E22)+SUMIFS('WP2'!K:K,'WP2'!$A:$A,$A22,'WP2'!$F:$F,$E22)+SUMIFS('WP3'!K:K,'WP3'!$A:$A,$A22,'WP3'!$F:$F,$E22)+SUMIFS('WP4'!K:K,'WP4'!$A:$A,$A22,'WP4'!$F:$F,$E22)+SUMIFS('WP5'!K:K,'WP5'!$A:$A,$A22,'WP5'!$F:$F,$E22)+SUMIFS('WP6'!K:K,'WP6'!$A:$A,$A22,'WP6'!$F:$F,$E22)+SUMIFS('WP7'!K:K,'WP7'!$A:$A,$A22,'WP7'!$F:$F,$E22)++SUMIFS('WP8'!K:K,'WP8'!$A:$A,$A22,'WP8'!$F:$F,$E22)+SUMIFS('WP9'!K:K,'WP9'!$A:$A,$A22,'WP9'!$F:$F,$E22)+SUMIFS('WP10'!K:K,'WP10'!$A:$A,$A22,'WP10'!$F:$F,$E22)+SUMIFS('WP11'!K:K,'WP11'!$A:$A,$A22,'WP11'!$F:$F,$E22)+SUMIFS('WP12'!K:K,'WP12'!$A:$A,$A22,'WP12'!$F:$F,$E22)+SUMIFS('WP13'!K:K,'WP13'!$A:$A,$A22,'WP13'!$F:$F,$E22)+SUMIFS('WP14'!K:K,'WP14'!$A:$A,$A22,'WP14'!$F:$F,$E22)+SUMIFS('WP15'!K:K,'WP15'!$A:$A,$A22,'WP15'!$F:$F,$E22))</f>
        <v/>
      </c>
      <c r="K22" s="30" t="str">
        <f>IF(SUMIFS('WP1'!L:L,'WP1'!$A:$A,$A22,'WP1'!$F:$F,$E22)+SUMIFS('WP2'!L:L,'WP2'!$A:$A,$A22,'WP2'!$F:$F,$E22)+SUMIFS('WP3'!L:L,'WP3'!$A:$A,$A22,'WP3'!$F:$F,$E22)+SUMIFS('WP4'!L:L,'WP4'!$A:$A,$A22,'WP4'!$F:$F,$E22)+SUMIFS('WP5'!L:L,'WP5'!$A:$A,$A22,'WP5'!$F:$F,$E22)+SUMIFS('WP6'!L:L,'WP6'!$A:$A,$A22,'WP6'!$F:$F,$E22)+SUMIFS('WP7'!L:L,'WP7'!$A:$A,$A22,'WP7'!$F:$F,$E22)++SUMIFS('WP8'!L:L,'WP8'!$A:$A,$A22,'WP8'!$F:$F,$E22)+SUMIFS('WP9'!L:L,'WP9'!$A:$A,$A22,'WP9'!$F:$F,$E22)+SUMIFS('WP10'!L:L,'WP10'!$A:$A,$A22,'WP10'!$F:$F,$E22)+SUMIFS('WP11'!L:L,'WP11'!$A:$A,$A22,'WP11'!$F:$F,$E22)+SUMIFS('WP12'!L:L,'WP12'!$A:$A,$A22,'WP12'!$F:$F,$E22)+SUMIFS('WP13'!L:L,'WP13'!$A:$A,$A22,'WP13'!$F:$F,$E22)+SUMIFS('WP14'!L:L,'WP14'!$A:$A,$A22,'WP14'!$F:$F,$E22)+SUMIFS('WP15'!L:L,'WP15'!$A:$A,$A22,'WP15'!$F:$F,$E22)=0,"",SUMIFS('WP1'!L:L,'WP1'!$A:$A,$A22,'WP1'!$F:$F,$E22)+SUMIFS('WP2'!L:L,'WP2'!$A:$A,$A22,'WP2'!$F:$F,$E22)+SUMIFS('WP3'!L:L,'WP3'!$A:$A,$A22,'WP3'!$F:$F,$E22)+SUMIFS('WP4'!L:L,'WP4'!$A:$A,$A22,'WP4'!$F:$F,$E22)+SUMIFS('WP5'!L:L,'WP5'!$A:$A,$A22,'WP5'!$F:$F,$E22)+SUMIFS('WP6'!L:L,'WP6'!$A:$A,$A22,'WP6'!$F:$F,$E22)+SUMIFS('WP7'!L:L,'WP7'!$A:$A,$A22,'WP7'!$F:$F,$E22)++SUMIFS('WP8'!L:L,'WP8'!$A:$A,$A22,'WP8'!$F:$F,$E22)+SUMIFS('WP9'!L:L,'WP9'!$A:$A,$A22,'WP9'!$F:$F,$E22)+SUMIFS('WP10'!L:L,'WP10'!$A:$A,$A22,'WP10'!$F:$F,$E22)+SUMIFS('WP11'!L:L,'WP11'!$A:$A,$A22,'WP11'!$F:$F,$E22)+SUMIFS('WP12'!L:L,'WP12'!$A:$A,$A22,'WP12'!$F:$F,$E22)+SUMIFS('WP13'!L:L,'WP13'!$A:$A,$A22,'WP13'!$F:$F,$E22)+SUMIFS('WP14'!L:L,'WP14'!$A:$A,$A22,'WP14'!$F:$F,$E22)+SUMIFS('WP15'!L:L,'WP15'!$A:$A,$A22,'WP15'!$F:$F,$E22))</f>
        <v/>
      </c>
      <c r="L22" s="30" t="str">
        <f>IF(SUMIFS('WP1'!M:M,'WP1'!$A:$A,$A22,'WP1'!$F:$F,$E22)+SUMIFS('WP2'!M:M,'WP2'!$A:$A,$A22,'WP2'!$F:$F,$E22)+SUMIFS('WP3'!M:M,'WP3'!$A:$A,$A22,'WP3'!$F:$F,$E22)+SUMIFS('WP4'!M:M,'WP4'!$A:$A,$A22,'WP4'!$F:$F,$E22)+SUMIFS('WP5'!M:M,'WP5'!$A:$A,$A22,'WP5'!$F:$F,$E22)+SUMIFS('WP6'!M:M,'WP6'!$A:$A,$A22,'WP6'!$F:$F,$E22)+SUMIFS('WP7'!M:M,'WP7'!$A:$A,$A22,'WP7'!$F:$F,$E22)++SUMIFS('WP8'!M:M,'WP8'!$A:$A,$A22,'WP8'!$F:$F,$E22)+SUMIFS('WP9'!M:M,'WP9'!$A:$A,$A22,'WP9'!$F:$F,$E22)+SUMIFS('WP10'!M:M,'WP10'!$A:$A,$A22,'WP10'!$F:$F,$E22)+SUMIFS('WP11'!M:M,'WP11'!$A:$A,$A22,'WP11'!$F:$F,$E22)+SUMIFS('WP12'!M:M,'WP12'!$A:$A,$A22,'WP12'!$F:$F,$E22)+SUMIFS('WP13'!M:M,'WP13'!$A:$A,$A22,'WP13'!$F:$F,$E22)+SUMIFS('WP14'!M:M,'WP14'!$A:$A,$A22,'WP14'!$F:$F,$E22)+SUMIFS('WP15'!M:M,'WP15'!$A:$A,$A22,'WP15'!$F:$F,$E22)=0,"",SUMIFS('WP1'!M:M,'WP1'!$A:$A,$A22,'WP1'!$F:$F,$E22)+SUMIFS('WP2'!M:M,'WP2'!$A:$A,$A22,'WP2'!$F:$F,$E22)+SUMIFS('WP3'!M:M,'WP3'!$A:$A,$A22,'WP3'!$F:$F,$E22)+SUMIFS('WP4'!M:M,'WP4'!$A:$A,$A22,'WP4'!$F:$F,$E22)+SUMIFS('WP5'!M:M,'WP5'!$A:$A,$A22,'WP5'!$F:$F,$E22)+SUMIFS('WP6'!M:M,'WP6'!$A:$A,$A22,'WP6'!$F:$F,$E22)+SUMIFS('WP7'!M:M,'WP7'!$A:$A,$A22,'WP7'!$F:$F,$E22)++SUMIFS('WP8'!M:M,'WP8'!$A:$A,$A22,'WP8'!$F:$F,$E22)+SUMIFS('WP9'!M:M,'WP9'!$A:$A,$A22,'WP9'!$F:$F,$E22)+SUMIFS('WP10'!M:M,'WP10'!$A:$A,$A22,'WP10'!$F:$F,$E22)+SUMIFS('WP11'!M:M,'WP11'!$A:$A,$A22,'WP11'!$F:$F,$E22)+SUMIFS('WP12'!M:M,'WP12'!$A:$A,$A22,'WP12'!$F:$F,$E22)+SUMIFS('WP13'!M:M,'WP13'!$A:$A,$A22,'WP13'!$F:$F,$E22)+SUMIFS('WP14'!M:M,'WP14'!$A:$A,$A22,'WP14'!$F:$F,$E22)+SUMIFS('WP15'!M:M,'WP15'!$A:$A,$A22,'WP15'!$F:$F,$E22))</f>
        <v/>
      </c>
      <c r="M22" s="30" t="str">
        <f>IF(SUMIFS('WP1'!N:N,'WP1'!$A:$A,$A22,'WP1'!$F:$F,$E22)+SUMIFS('WP2'!N:N,'WP2'!$A:$A,$A22,'WP2'!$F:$F,$E22)+SUMIFS('WP3'!N:N,'WP3'!$A:$A,$A22,'WP3'!$F:$F,$E22)+SUMIFS('WP4'!N:N,'WP4'!$A:$A,$A22,'WP4'!$F:$F,$E22)+SUMIFS('WP5'!N:N,'WP5'!$A:$A,$A22,'WP5'!$F:$F,$E22)+SUMIFS('WP6'!N:N,'WP6'!$A:$A,$A22,'WP6'!$F:$F,$E22)+SUMIFS('WP7'!N:N,'WP7'!$A:$A,$A22,'WP7'!$F:$F,$E22)++SUMIFS('WP8'!N:N,'WP8'!$A:$A,$A22,'WP8'!$F:$F,$E22)+SUMIFS('WP9'!N:N,'WP9'!$A:$A,$A22,'WP9'!$F:$F,$E22)+SUMIFS('WP10'!N:N,'WP10'!$A:$A,$A22,'WP10'!$F:$F,$E22)+SUMIFS('WP11'!N:N,'WP11'!$A:$A,$A22,'WP11'!$F:$F,$E22)+SUMIFS('WP12'!N:N,'WP12'!$A:$A,$A22,'WP12'!$F:$F,$E22)+SUMIFS('WP13'!N:N,'WP13'!$A:$A,$A22,'WP13'!$F:$F,$E22)+SUMIFS('WP14'!N:N,'WP14'!$A:$A,$A22,'WP14'!$F:$F,$E22)+SUMIFS('WP15'!N:N,'WP15'!$A:$A,$A22,'WP15'!$F:$F,$E22)=0,"",SUMIFS('WP1'!N:N,'WP1'!$A:$A,$A22,'WP1'!$F:$F,$E22)+SUMIFS('WP2'!N:N,'WP2'!$A:$A,$A22,'WP2'!$F:$F,$E22)+SUMIFS('WP3'!N:N,'WP3'!$A:$A,$A22,'WP3'!$F:$F,$E22)+SUMIFS('WP4'!N:N,'WP4'!$A:$A,$A22,'WP4'!$F:$F,$E22)+SUMIFS('WP5'!N:N,'WP5'!$A:$A,$A22,'WP5'!$F:$F,$E22)+SUMIFS('WP6'!N:N,'WP6'!$A:$A,$A22,'WP6'!$F:$F,$E22)+SUMIFS('WP7'!N:N,'WP7'!$A:$A,$A22,'WP7'!$F:$F,$E22)++SUMIFS('WP8'!N:N,'WP8'!$A:$A,$A22,'WP8'!$F:$F,$E22)+SUMIFS('WP9'!N:N,'WP9'!$A:$A,$A22,'WP9'!$F:$F,$E22)+SUMIFS('WP10'!N:N,'WP10'!$A:$A,$A22,'WP10'!$F:$F,$E22)+SUMIFS('WP11'!N:N,'WP11'!$A:$A,$A22,'WP11'!$F:$F,$E22)+SUMIFS('WP12'!N:N,'WP12'!$A:$A,$A22,'WP12'!$F:$F,$E22)+SUMIFS('WP13'!N:N,'WP13'!$A:$A,$A22,'WP13'!$F:$F,$E22)+SUMIFS('WP14'!N:N,'WP14'!$A:$A,$A22,'WP14'!$F:$F,$E22)+SUMIFS('WP15'!N:N,'WP15'!$A:$A,$A22,'WP15'!$F:$F,$E22))</f>
        <v/>
      </c>
      <c r="N22" s="30" t="str">
        <f>IF(SUMIFS('WP1'!O:O,'WP1'!$A:$A,$A22,'WP1'!$F:$F,$E22)+SUMIFS('WP2'!O:O,'WP2'!$A:$A,$A22,'WP2'!$F:$F,$E22)+SUMIFS('WP3'!O:O,'WP3'!$A:$A,$A22,'WP3'!$F:$F,$E22)+SUMIFS('WP4'!O:O,'WP4'!$A:$A,$A22,'WP4'!$F:$F,$E22)+SUMIFS('WP5'!O:O,'WP5'!$A:$A,$A22,'WP5'!$F:$F,$E22)+SUMIFS('WP6'!O:O,'WP6'!$A:$A,$A22,'WP6'!$F:$F,$E22)+SUMIFS('WP7'!O:O,'WP7'!$A:$A,$A22,'WP7'!$F:$F,$E22)++SUMIFS('WP8'!O:O,'WP8'!$A:$A,$A22,'WP8'!$F:$F,$E22)+SUMIFS('WP9'!O:O,'WP9'!$A:$A,$A22,'WP9'!$F:$F,$E22)+SUMIFS('WP10'!O:O,'WP10'!$A:$A,$A22,'WP10'!$F:$F,$E22)+SUMIFS('WP11'!O:O,'WP11'!$A:$A,$A22,'WP11'!$F:$F,$E22)+SUMIFS('WP12'!O:O,'WP12'!$A:$A,$A22,'WP12'!$F:$F,$E22)+SUMIFS('WP13'!O:O,'WP13'!$A:$A,$A22,'WP13'!$F:$F,$E22)+SUMIFS('WP14'!O:O,'WP14'!$A:$A,$A22,'WP14'!$F:$F,$E22)+SUMIFS('WP15'!O:O,'WP15'!$A:$A,$A22,'WP15'!$F:$F,$E22)=0,"",SUMIFS('WP1'!O:O,'WP1'!$A:$A,$A22,'WP1'!$F:$F,$E22)+SUMIFS('WP2'!O:O,'WP2'!$A:$A,$A22,'WP2'!$F:$F,$E22)+SUMIFS('WP3'!O:O,'WP3'!$A:$A,$A22,'WP3'!$F:$F,$E22)+SUMIFS('WP4'!O:O,'WP4'!$A:$A,$A22,'WP4'!$F:$F,$E22)+SUMIFS('WP5'!O:O,'WP5'!$A:$A,$A22,'WP5'!$F:$F,$E22)+SUMIFS('WP6'!O:O,'WP6'!$A:$A,$A22,'WP6'!$F:$F,$E22)+SUMIFS('WP7'!O:O,'WP7'!$A:$A,$A22,'WP7'!$F:$F,$E22)++SUMIFS('WP8'!O:O,'WP8'!$A:$A,$A22,'WP8'!$F:$F,$E22)+SUMIFS('WP9'!O:O,'WP9'!$A:$A,$A22,'WP9'!$F:$F,$E22)+SUMIFS('WP10'!O:O,'WP10'!$A:$A,$A22,'WP10'!$F:$F,$E22)+SUMIFS('WP11'!O:O,'WP11'!$A:$A,$A22,'WP11'!$F:$F,$E22)+SUMIFS('WP12'!O:O,'WP12'!$A:$A,$A22,'WP12'!$F:$F,$E22)+SUMIFS('WP13'!O:O,'WP13'!$A:$A,$A22,'WP13'!$F:$F,$E22)+SUMIFS('WP14'!O:O,'WP14'!$A:$A,$A22,'WP14'!$F:$F,$E22)+SUMIFS('WP15'!O:O,'WP15'!$A:$A,$A22,'WP15'!$F:$F,$E22))</f>
        <v/>
      </c>
      <c r="O22" s="33" t="str">
        <f t="shared" si="0"/>
        <v/>
      </c>
      <c r="P22" s="34" t="str">
        <f>IF(SUMIFS('WP1'!Q:Q,'WP1'!$A:$A,$A22,'WP1'!$F:$F,$E22)+SUMIFS('WP2'!Q:Q,'WP2'!$A:$A,$A22,'WP2'!$F:$F,$E22)+SUMIFS('WP3'!Q:Q,'WP3'!$A:$A,$A22,'WP3'!$F:$F,$E22)+SUMIFS('WP4'!Q:Q,'WP4'!$A:$A,$A22,'WP4'!$F:$F,$E22)+SUMIFS('WP5'!Q:Q,'WP5'!$A:$A,$A22,'WP5'!$F:$F,$E22)+SUMIFS('WP6'!Q:Q,'WP6'!$A:$A,$A22,'WP6'!$F:$F,$E22)+SUMIFS('WP7'!Q:Q,'WP7'!$A:$A,$A22,'WP7'!$F:$F,$E22)++SUMIFS('WP8'!Q:Q,'WP8'!$A:$A,$A22,'WP8'!$F:$F,$E22)+SUMIFS('WP9'!Q:Q,'WP9'!$A:$A,$A22,'WP9'!$F:$F,$E22)+SUMIFS('WP10'!Q:Q,'WP10'!$A:$A,$A22,'WP10'!$F:$F,$E22)+SUMIFS('WP11'!Q:Q,'WP11'!$A:$A,$A22,'WP11'!$F:$F,$E22)+SUMIFS('WP12'!Q:Q,'WP12'!$A:$A,$A22,'WP12'!$F:$F,$E22)+SUMIFS('WP13'!Q:Q,'WP13'!$A:$A,$A22,'WP13'!$F:$F,$E22)+SUMIFS('WP14'!Q:Q,'WP14'!$A:$A,$A22,'WP14'!$F:$F,$E22)+SUMIFS('WP15'!Q:Q,'WP15'!$A:$A,$A22,'WP15'!$F:$F,$E22)=0,"",SUMIFS('WP1'!Q:Q,'WP1'!$A:$A,$A22,'WP1'!$F:$F,$E22)+SUMIFS('WP2'!Q:Q,'WP2'!$A:$A,$A22,'WP2'!$F:$F,$E22)+SUMIFS('WP3'!Q:Q,'WP3'!$A:$A,$A22,'WP3'!$F:$F,$E22)+SUMIFS('WP4'!Q:Q,'WP4'!$A:$A,$A22,'WP4'!$F:$F,$E22)+SUMIFS('WP5'!Q:Q,'WP5'!$A:$A,$A22,'WP5'!$F:$F,$E22)+SUMIFS('WP6'!Q:Q,'WP6'!$A:$A,$A22,'WP6'!$F:$F,$E22)+SUMIFS('WP7'!Q:Q,'WP7'!$A:$A,$A22,'WP7'!$F:$F,$E22)++SUMIFS('WP8'!Q:Q,'WP8'!$A:$A,$A22,'WP8'!$F:$F,$E22)+SUMIFS('WP9'!Q:Q,'WP9'!$A:$A,$A22,'WP9'!$F:$F,$E22)+SUMIFS('WP10'!Q:Q,'WP10'!$A:$A,$A22,'WP10'!$F:$F,$E22)+SUMIFS('WP11'!Q:Q,'WP11'!$A:$A,$A22,'WP11'!$F:$F,$E22)+SUMIFS('WP12'!Q:Q,'WP12'!$A:$A,$A22,'WP12'!$F:$F,$E22)+SUMIFS('WP13'!Q:Q,'WP13'!$A:$A,$A22,'WP13'!$F:$F,$E22)+SUMIFS('WP14'!Q:Q,'WP14'!$A:$A,$A22,'WP14'!$F:$F,$E22)+SUMIFS('WP15'!Q:Q,'WP15'!$A:$A,$A22,'WP15'!$F:$F,$E22))</f>
        <v/>
      </c>
      <c r="Q22" s="33" t="str">
        <f t="shared" si="1"/>
        <v/>
      </c>
      <c r="R22" s="1"/>
    </row>
    <row r="23" spans="1:18" ht="11.25" customHeight="1" x14ac:dyDescent="0.25">
      <c r="A23" s="99" t="str">
        <f>IF(C22="","",C22)</f>
        <v>Lw-Gn</v>
      </c>
      <c r="B23" s="109"/>
      <c r="C23" s="135"/>
      <c r="D23" s="123"/>
      <c r="E23" s="36" t="s">
        <v>15</v>
      </c>
      <c r="F23" s="32" t="str">
        <f>IF(SUMIFS('WP1'!G:G,'WP1'!$A:$A,$A23,'WP1'!$F:$F,$E23)+SUMIFS('WP2'!G:G,'WP2'!$A:$A,$A23,'WP2'!$F:$F,$E23)+SUMIFS('WP3'!G:G,'WP3'!$A:$A,$A23,'WP3'!$F:$F,$E23)+SUMIFS('WP4'!G:G,'WP4'!$A:$A,$A23,'WP4'!$F:$F,$E23)+SUMIFS('WP5'!G:G,'WP5'!$A:$A,$A23,'WP5'!$F:$F,$E23)+SUMIFS('WP6'!G:G,'WP6'!$A:$A,$A23,'WP6'!$F:$F,$E23)+SUMIFS('WP7'!G:G,'WP7'!$A:$A,$A23,'WP7'!$F:$F,$E23)++SUMIFS('WP8'!G:G,'WP8'!$A:$A,$A23,'WP8'!$F:$F,$E23)+SUMIFS('WP9'!G:G,'WP9'!$A:$A,$A23,'WP9'!$F:$F,$E23)+SUMIFS('WP10'!G:G,'WP10'!$A:$A,$A23,'WP10'!$F:$F,$E23)+SUMIFS('WP11'!G:G,'WP11'!$A:$A,$A23,'WP11'!$F:$F,$E23)+SUMIFS('WP12'!G:G,'WP12'!$A:$A,$A23,'WP12'!$F:$F,$E23)+SUMIFS('WP13'!G:G,'WP13'!$A:$A,$A23,'WP13'!$F:$F,$E23)+SUMIFS('WP14'!G:G,'WP14'!$A:$A,$A23,'WP14'!$F:$F,$E23)+SUMIFS('WP15'!G:G,'WP15'!$A:$A,$A23,'WP15'!$F:$F,$E23)=0,"",SUMIFS('WP1'!G:G,'WP1'!$A:$A,$A23,'WP1'!$F:$F,$E23)+SUMIFS('WP2'!G:G,'WP2'!$A:$A,$A23,'WP2'!$F:$F,$E23)+SUMIFS('WP3'!G:G,'WP3'!$A:$A,$A23,'WP3'!$F:$F,$E23)+SUMIFS('WP4'!G:G,'WP4'!$A:$A,$A23,'WP4'!$F:$F,$E23)+SUMIFS('WP5'!G:G,'WP5'!$A:$A,$A23,'WP5'!$F:$F,$E23)+SUMIFS('WP6'!G:G,'WP6'!$A:$A,$A23,'WP6'!$F:$F,$E23)+SUMIFS('WP7'!G:G,'WP7'!$A:$A,$A23,'WP7'!$F:$F,$E23)++SUMIFS('WP8'!G:G,'WP8'!$A:$A,$A23,'WP8'!$F:$F,$E23)+SUMIFS('WP9'!G:G,'WP9'!$A:$A,$A23,'WP9'!$F:$F,$E23)+SUMIFS('WP10'!G:G,'WP10'!$A:$A,$A23,'WP10'!$F:$F,$E23)+SUMIFS('WP11'!G:G,'WP11'!$A:$A,$A23,'WP11'!$F:$F,$E23)+SUMIFS('WP12'!G:G,'WP12'!$A:$A,$A23,'WP12'!$F:$F,$E23)+SUMIFS('WP13'!G:G,'WP13'!$A:$A,$A23,'WP13'!$F:$F,$E23)+SUMIFS('WP14'!G:G,'WP14'!$A:$A,$A23,'WP14'!$F:$F,$E23)+SUMIFS('WP15'!G:G,'WP15'!$A:$A,$A23,'WP15'!$F:$F,$E23))</f>
        <v/>
      </c>
      <c r="G23" s="32" t="str">
        <f>IF(SUMIFS('WP1'!H:H,'WP1'!$A:$A,$A23,'WP1'!$F:$F,$E23)+SUMIFS('WP2'!H:H,'WP2'!$A:$A,$A23,'WP2'!$F:$F,$E23)+SUMIFS('WP3'!H:H,'WP3'!$A:$A,$A23,'WP3'!$F:$F,$E23)+SUMIFS('WP4'!H:H,'WP4'!$A:$A,$A23,'WP4'!$F:$F,$E23)+SUMIFS('WP5'!H:H,'WP5'!$A:$A,$A23,'WP5'!$F:$F,$E23)+SUMIFS('WP6'!H:H,'WP6'!$A:$A,$A23,'WP6'!$F:$F,$E23)+SUMIFS('WP7'!H:H,'WP7'!$A:$A,$A23,'WP7'!$F:$F,$E23)++SUMIFS('WP8'!H:H,'WP8'!$A:$A,$A23,'WP8'!$F:$F,$E23)+SUMIFS('WP9'!H:H,'WP9'!$A:$A,$A23,'WP9'!$F:$F,$E23)+SUMIFS('WP10'!H:H,'WP10'!$A:$A,$A23,'WP10'!$F:$F,$E23)+SUMIFS('WP11'!H:H,'WP11'!$A:$A,$A23,'WP11'!$F:$F,$E23)+SUMIFS('WP12'!H:H,'WP12'!$A:$A,$A23,'WP12'!$F:$F,$E23)+SUMIFS('WP13'!H:H,'WP13'!$A:$A,$A23,'WP13'!$F:$F,$E23)+SUMIFS('WP14'!H:H,'WP14'!$A:$A,$A23,'WP14'!$F:$F,$E23)+SUMIFS('WP15'!H:H,'WP15'!$A:$A,$A23,'WP15'!$F:$F,$E23)=0,"",SUMIFS('WP1'!H:H,'WP1'!$A:$A,$A23,'WP1'!$F:$F,$E23)+SUMIFS('WP2'!H:H,'WP2'!$A:$A,$A23,'WP2'!$F:$F,$E23)+SUMIFS('WP3'!H:H,'WP3'!$A:$A,$A23,'WP3'!$F:$F,$E23)+SUMIFS('WP4'!H:H,'WP4'!$A:$A,$A23,'WP4'!$F:$F,$E23)+SUMIFS('WP5'!H:H,'WP5'!$A:$A,$A23,'WP5'!$F:$F,$E23)+SUMIFS('WP6'!H:H,'WP6'!$A:$A,$A23,'WP6'!$F:$F,$E23)+SUMIFS('WP7'!H:H,'WP7'!$A:$A,$A23,'WP7'!$F:$F,$E23)++SUMIFS('WP8'!H:H,'WP8'!$A:$A,$A23,'WP8'!$F:$F,$E23)+SUMIFS('WP9'!H:H,'WP9'!$A:$A,$A23,'WP9'!$F:$F,$E23)+SUMIFS('WP10'!H:H,'WP10'!$A:$A,$A23,'WP10'!$F:$F,$E23)+SUMIFS('WP11'!H:H,'WP11'!$A:$A,$A23,'WP11'!$F:$F,$E23)+SUMIFS('WP12'!H:H,'WP12'!$A:$A,$A23,'WP12'!$F:$F,$E23)+SUMIFS('WP13'!H:H,'WP13'!$A:$A,$A23,'WP13'!$F:$F,$E23)+SUMIFS('WP14'!H:H,'WP14'!$A:$A,$A23,'WP14'!$F:$F,$E23)+SUMIFS('WP15'!H:H,'WP15'!$A:$A,$A23,'WP15'!$F:$F,$E23))</f>
        <v/>
      </c>
      <c r="H23" s="32" t="str">
        <f>IF(SUMIFS('WP1'!I:I,'WP1'!$A:$A,$A23,'WP1'!$F:$F,$E23)+SUMIFS('WP2'!I:I,'WP2'!$A:$A,$A23,'WP2'!$F:$F,$E23)+SUMIFS('WP3'!I:I,'WP3'!$A:$A,$A23,'WP3'!$F:$F,$E23)+SUMIFS('WP4'!I:I,'WP4'!$A:$A,$A23,'WP4'!$F:$F,$E23)+SUMIFS('WP5'!I:I,'WP5'!$A:$A,$A23,'WP5'!$F:$F,$E23)+SUMIFS('WP6'!I:I,'WP6'!$A:$A,$A23,'WP6'!$F:$F,$E23)+SUMIFS('WP7'!I:I,'WP7'!$A:$A,$A23,'WP7'!$F:$F,$E23)++SUMIFS('WP8'!I:I,'WP8'!$A:$A,$A23,'WP8'!$F:$F,$E23)+SUMIFS('WP9'!I:I,'WP9'!$A:$A,$A23,'WP9'!$F:$F,$E23)+SUMIFS('WP10'!I:I,'WP10'!$A:$A,$A23,'WP10'!$F:$F,$E23)+SUMIFS('WP11'!I:I,'WP11'!$A:$A,$A23,'WP11'!$F:$F,$E23)+SUMIFS('WP12'!I:I,'WP12'!$A:$A,$A23,'WP12'!$F:$F,$E23)+SUMIFS('WP13'!I:I,'WP13'!$A:$A,$A23,'WP13'!$F:$F,$E23)+SUMIFS('WP14'!I:I,'WP14'!$A:$A,$A23,'WP14'!$F:$F,$E23)+SUMIFS('WP15'!I:I,'WP15'!$A:$A,$A23,'WP15'!$F:$F,$E23)=0,"",SUMIFS('WP1'!I:I,'WP1'!$A:$A,$A23,'WP1'!$F:$F,$E23)+SUMIFS('WP2'!I:I,'WP2'!$A:$A,$A23,'WP2'!$F:$F,$E23)+SUMIFS('WP3'!I:I,'WP3'!$A:$A,$A23,'WP3'!$F:$F,$E23)+SUMIFS('WP4'!I:I,'WP4'!$A:$A,$A23,'WP4'!$F:$F,$E23)+SUMIFS('WP5'!I:I,'WP5'!$A:$A,$A23,'WP5'!$F:$F,$E23)+SUMIFS('WP6'!I:I,'WP6'!$A:$A,$A23,'WP6'!$F:$F,$E23)+SUMIFS('WP7'!I:I,'WP7'!$A:$A,$A23,'WP7'!$F:$F,$E23)++SUMIFS('WP8'!I:I,'WP8'!$A:$A,$A23,'WP8'!$F:$F,$E23)+SUMIFS('WP9'!I:I,'WP9'!$A:$A,$A23,'WP9'!$F:$F,$E23)+SUMIFS('WP10'!I:I,'WP10'!$A:$A,$A23,'WP10'!$F:$F,$E23)+SUMIFS('WP11'!I:I,'WP11'!$A:$A,$A23,'WP11'!$F:$F,$E23)+SUMIFS('WP12'!I:I,'WP12'!$A:$A,$A23,'WP12'!$F:$F,$E23)+SUMIFS('WP13'!I:I,'WP13'!$A:$A,$A23,'WP13'!$F:$F,$E23)+SUMIFS('WP14'!I:I,'WP14'!$A:$A,$A23,'WP14'!$F:$F,$E23)+SUMIFS('WP15'!I:I,'WP15'!$A:$A,$A23,'WP15'!$F:$F,$E23))</f>
        <v/>
      </c>
      <c r="I23" s="32" t="str">
        <f>IF(SUMIFS('WP1'!J:J,'WP1'!$A:$A,$A23,'WP1'!$F:$F,$E23)+SUMIFS('WP2'!J:J,'WP2'!$A:$A,$A23,'WP2'!$F:$F,$E23)+SUMIFS('WP3'!J:J,'WP3'!$A:$A,$A23,'WP3'!$F:$F,$E23)+SUMIFS('WP4'!J:J,'WP4'!$A:$A,$A23,'WP4'!$F:$F,$E23)+SUMIFS('WP5'!J:J,'WP5'!$A:$A,$A23,'WP5'!$F:$F,$E23)+SUMIFS('WP6'!J:J,'WP6'!$A:$A,$A23,'WP6'!$F:$F,$E23)+SUMIFS('WP7'!J:J,'WP7'!$A:$A,$A23,'WP7'!$F:$F,$E23)++SUMIFS('WP8'!J:J,'WP8'!$A:$A,$A23,'WP8'!$F:$F,$E23)+SUMIFS('WP9'!J:J,'WP9'!$A:$A,$A23,'WP9'!$F:$F,$E23)+SUMIFS('WP10'!J:J,'WP10'!$A:$A,$A23,'WP10'!$F:$F,$E23)+SUMIFS('WP11'!J:J,'WP11'!$A:$A,$A23,'WP11'!$F:$F,$E23)+SUMIFS('WP12'!J:J,'WP12'!$A:$A,$A23,'WP12'!$F:$F,$E23)+SUMIFS('WP13'!J:J,'WP13'!$A:$A,$A23,'WP13'!$F:$F,$E23)+SUMIFS('WP14'!J:J,'WP14'!$A:$A,$A23,'WP14'!$F:$F,$E23)+SUMIFS('WP15'!J:J,'WP15'!$A:$A,$A23,'WP15'!$F:$F,$E23)=0,"",SUMIFS('WP1'!J:J,'WP1'!$A:$A,$A23,'WP1'!$F:$F,$E23)+SUMIFS('WP2'!J:J,'WP2'!$A:$A,$A23,'WP2'!$F:$F,$E23)+SUMIFS('WP3'!J:J,'WP3'!$A:$A,$A23,'WP3'!$F:$F,$E23)+SUMIFS('WP4'!J:J,'WP4'!$A:$A,$A23,'WP4'!$F:$F,$E23)+SUMIFS('WP5'!J:J,'WP5'!$A:$A,$A23,'WP5'!$F:$F,$E23)+SUMIFS('WP6'!J:J,'WP6'!$A:$A,$A23,'WP6'!$F:$F,$E23)+SUMIFS('WP7'!J:J,'WP7'!$A:$A,$A23,'WP7'!$F:$F,$E23)++SUMIFS('WP8'!J:J,'WP8'!$A:$A,$A23,'WP8'!$F:$F,$E23)+SUMIFS('WP9'!J:J,'WP9'!$A:$A,$A23,'WP9'!$F:$F,$E23)+SUMIFS('WP10'!J:J,'WP10'!$A:$A,$A23,'WP10'!$F:$F,$E23)+SUMIFS('WP11'!J:J,'WP11'!$A:$A,$A23,'WP11'!$F:$F,$E23)+SUMIFS('WP12'!J:J,'WP12'!$A:$A,$A23,'WP12'!$F:$F,$E23)+SUMIFS('WP13'!J:J,'WP13'!$A:$A,$A23,'WP13'!$F:$F,$E23)+SUMIFS('WP14'!J:J,'WP14'!$A:$A,$A23,'WP14'!$F:$F,$E23)+SUMIFS('WP15'!J:J,'WP15'!$A:$A,$A23,'WP15'!$F:$F,$E23))</f>
        <v/>
      </c>
      <c r="J23" s="32" t="str">
        <f>IF(SUMIFS('WP1'!K:K,'WP1'!$A:$A,$A23,'WP1'!$F:$F,$E23)+SUMIFS('WP2'!K:K,'WP2'!$A:$A,$A23,'WP2'!$F:$F,$E23)+SUMIFS('WP3'!K:K,'WP3'!$A:$A,$A23,'WP3'!$F:$F,$E23)+SUMIFS('WP4'!K:K,'WP4'!$A:$A,$A23,'WP4'!$F:$F,$E23)+SUMIFS('WP5'!K:K,'WP5'!$A:$A,$A23,'WP5'!$F:$F,$E23)+SUMIFS('WP6'!K:K,'WP6'!$A:$A,$A23,'WP6'!$F:$F,$E23)+SUMIFS('WP7'!K:K,'WP7'!$A:$A,$A23,'WP7'!$F:$F,$E23)++SUMIFS('WP8'!K:K,'WP8'!$A:$A,$A23,'WP8'!$F:$F,$E23)+SUMIFS('WP9'!K:K,'WP9'!$A:$A,$A23,'WP9'!$F:$F,$E23)+SUMIFS('WP10'!K:K,'WP10'!$A:$A,$A23,'WP10'!$F:$F,$E23)+SUMIFS('WP11'!K:K,'WP11'!$A:$A,$A23,'WP11'!$F:$F,$E23)+SUMIFS('WP12'!K:K,'WP12'!$A:$A,$A23,'WP12'!$F:$F,$E23)+SUMIFS('WP13'!K:K,'WP13'!$A:$A,$A23,'WP13'!$F:$F,$E23)+SUMIFS('WP14'!K:K,'WP14'!$A:$A,$A23,'WP14'!$F:$F,$E23)+SUMIFS('WP15'!K:K,'WP15'!$A:$A,$A23,'WP15'!$F:$F,$E23)=0,"",SUMIFS('WP1'!K:K,'WP1'!$A:$A,$A23,'WP1'!$F:$F,$E23)+SUMIFS('WP2'!K:K,'WP2'!$A:$A,$A23,'WP2'!$F:$F,$E23)+SUMIFS('WP3'!K:K,'WP3'!$A:$A,$A23,'WP3'!$F:$F,$E23)+SUMIFS('WP4'!K:K,'WP4'!$A:$A,$A23,'WP4'!$F:$F,$E23)+SUMIFS('WP5'!K:K,'WP5'!$A:$A,$A23,'WP5'!$F:$F,$E23)+SUMIFS('WP6'!K:K,'WP6'!$A:$A,$A23,'WP6'!$F:$F,$E23)+SUMIFS('WP7'!K:K,'WP7'!$A:$A,$A23,'WP7'!$F:$F,$E23)++SUMIFS('WP8'!K:K,'WP8'!$A:$A,$A23,'WP8'!$F:$F,$E23)+SUMIFS('WP9'!K:K,'WP9'!$A:$A,$A23,'WP9'!$F:$F,$E23)+SUMIFS('WP10'!K:K,'WP10'!$A:$A,$A23,'WP10'!$F:$F,$E23)+SUMIFS('WP11'!K:K,'WP11'!$A:$A,$A23,'WP11'!$F:$F,$E23)+SUMIFS('WP12'!K:K,'WP12'!$A:$A,$A23,'WP12'!$F:$F,$E23)+SUMIFS('WP13'!K:K,'WP13'!$A:$A,$A23,'WP13'!$F:$F,$E23)+SUMIFS('WP14'!K:K,'WP14'!$A:$A,$A23,'WP14'!$F:$F,$E23)+SUMIFS('WP15'!K:K,'WP15'!$A:$A,$A23,'WP15'!$F:$F,$E23))</f>
        <v/>
      </c>
      <c r="K23" s="32" t="str">
        <f>IF(SUMIFS('WP1'!L:L,'WP1'!$A:$A,$A23,'WP1'!$F:$F,$E23)+SUMIFS('WP2'!L:L,'WP2'!$A:$A,$A23,'WP2'!$F:$F,$E23)+SUMIFS('WP3'!L:L,'WP3'!$A:$A,$A23,'WP3'!$F:$F,$E23)+SUMIFS('WP4'!L:L,'WP4'!$A:$A,$A23,'WP4'!$F:$F,$E23)+SUMIFS('WP5'!L:L,'WP5'!$A:$A,$A23,'WP5'!$F:$F,$E23)+SUMIFS('WP6'!L:L,'WP6'!$A:$A,$A23,'WP6'!$F:$F,$E23)+SUMIFS('WP7'!L:L,'WP7'!$A:$A,$A23,'WP7'!$F:$F,$E23)++SUMIFS('WP8'!L:L,'WP8'!$A:$A,$A23,'WP8'!$F:$F,$E23)+SUMIFS('WP9'!L:L,'WP9'!$A:$A,$A23,'WP9'!$F:$F,$E23)+SUMIFS('WP10'!L:L,'WP10'!$A:$A,$A23,'WP10'!$F:$F,$E23)+SUMIFS('WP11'!L:L,'WP11'!$A:$A,$A23,'WP11'!$F:$F,$E23)+SUMIFS('WP12'!L:L,'WP12'!$A:$A,$A23,'WP12'!$F:$F,$E23)+SUMIFS('WP13'!L:L,'WP13'!$A:$A,$A23,'WP13'!$F:$F,$E23)+SUMIFS('WP14'!L:L,'WP14'!$A:$A,$A23,'WP14'!$F:$F,$E23)+SUMIFS('WP15'!L:L,'WP15'!$A:$A,$A23,'WP15'!$F:$F,$E23)=0,"",SUMIFS('WP1'!L:L,'WP1'!$A:$A,$A23,'WP1'!$F:$F,$E23)+SUMIFS('WP2'!L:L,'WP2'!$A:$A,$A23,'WP2'!$F:$F,$E23)+SUMIFS('WP3'!L:L,'WP3'!$A:$A,$A23,'WP3'!$F:$F,$E23)+SUMIFS('WP4'!L:L,'WP4'!$A:$A,$A23,'WP4'!$F:$F,$E23)+SUMIFS('WP5'!L:L,'WP5'!$A:$A,$A23,'WP5'!$F:$F,$E23)+SUMIFS('WP6'!L:L,'WP6'!$A:$A,$A23,'WP6'!$F:$F,$E23)+SUMIFS('WP7'!L:L,'WP7'!$A:$A,$A23,'WP7'!$F:$F,$E23)++SUMIFS('WP8'!L:L,'WP8'!$A:$A,$A23,'WP8'!$F:$F,$E23)+SUMIFS('WP9'!L:L,'WP9'!$A:$A,$A23,'WP9'!$F:$F,$E23)+SUMIFS('WP10'!L:L,'WP10'!$A:$A,$A23,'WP10'!$F:$F,$E23)+SUMIFS('WP11'!L:L,'WP11'!$A:$A,$A23,'WP11'!$F:$F,$E23)+SUMIFS('WP12'!L:L,'WP12'!$A:$A,$A23,'WP12'!$F:$F,$E23)+SUMIFS('WP13'!L:L,'WP13'!$A:$A,$A23,'WP13'!$F:$F,$E23)+SUMIFS('WP14'!L:L,'WP14'!$A:$A,$A23,'WP14'!$F:$F,$E23)+SUMIFS('WP15'!L:L,'WP15'!$A:$A,$A23,'WP15'!$F:$F,$E23))</f>
        <v/>
      </c>
      <c r="L23" s="32" t="str">
        <f>IF(SUMIFS('WP1'!M:M,'WP1'!$A:$A,$A23,'WP1'!$F:$F,$E23)+SUMIFS('WP2'!M:M,'WP2'!$A:$A,$A23,'WP2'!$F:$F,$E23)+SUMIFS('WP3'!M:M,'WP3'!$A:$A,$A23,'WP3'!$F:$F,$E23)+SUMIFS('WP4'!M:M,'WP4'!$A:$A,$A23,'WP4'!$F:$F,$E23)+SUMIFS('WP5'!M:M,'WP5'!$A:$A,$A23,'WP5'!$F:$F,$E23)+SUMIFS('WP6'!M:M,'WP6'!$A:$A,$A23,'WP6'!$F:$F,$E23)+SUMIFS('WP7'!M:M,'WP7'!$A:$A,$A23,'WP7'!$F:$F,$E23)++SUMIFS('WP8'!M:M,'WP8'!$A:$A,$A23,'WP8'!$F:$F,$E23)+SUMIFS('WP9'!M:M,'WP9'!$A:$A,$A23,'WP9'!$F:$F,$E23)+SUMIFS('WP10'!M:M,'WP10'!$A:$A,$A23,'WP10'!$F:$F,$E23)+SUMIFS('WP11'!M:M,'WP11'!$A:$A,$A23,'WP11'!$F:$F,$E23)+SUMIFS('WP12'!M:M,'WP12'!$A:$A,$A23,'WP12'!$F:$F,$E23)+SUMIFS('WP13'!M:M,'WP13'!$A:$A,$A23,'WP13'!$F:$F,$E23)+SUMIFS('WP14'!M:M,'WP14'!$A:$A,$A23,'WP14'!$F:$F,$E23)+SUMIFS('WP15'!M:M,'WP15'!$A:$A,$A23,'WP15'!$F:$F,$E23)=0,"",SUMIFS('WP1'!M:M,'WP1'!$A:$A,$A23,'WP1'!$F:$F,$E23)+SUMIFS('WP2'!M:M,'WP2'!$A:$A,$A23,'WP2'!$F:$F,$E23)+SUMIFS('WP3'!M:M,'WP3'!$A:$A,$A23,'WP3'!$F:$F,$E23)+SUMIFS('WP4'!M:M,'WP4'!$A:$A,$A23,'WP4'!$F:$F,$E23)+SUMIFS('WP5'!M:M,'WP5'!$A:$A,$A23,'WP5'!$F:$F,$E23)+SUMIFS('WP6'!M:M,'WP6'!$A:$A,$A23,'WP6'!$F:$F,$E23)+SUMIFS('WP7'!M:M,'WP7'!$A:$A,$A23,'WP7'!$F:$F,$E23)++SUMIFS('WP8'!M:M,'WP8'!$A:$A,$A23,'WP8'!$F:$F,$E23)+SUMIFS('WP9'!M:M,'WP9'!$A:$A,$A23,'WP9'!$F:$F,$E23)+SUMIFS('WP10'!M:M,'WP10'!$A:$A,$A23,'WP10'!$F:$F,$E23)+SUMIFS('WP11'!M:M,'WP11'!$A:$A,$A23,'WP11'!$F:$F,$E23)+SUMIFS('WP12'!M:M,'WP12'!$A:$A,$A23,'WP12'!$F:$F,$E23)+SUMIFS('WP13'!M:M,'WP13'!$A:$A,$A23,'WP13'!$F:$F,$E23)+SUMIFS('WP14'!M:M,'WP14'!$A:$A,$A23,'WP14'!$F:$F,$E23)+SUMIFS('WP15'!M:M,'WP15'!$A:$A,$A23,'WP15'!$F:$F,$E23))</f>
        <v/>
      </c>
      <c r="M23" s="32" t="str">
        <f>IF(SUMIFS('WP1'!N:N,'WP1'!$A:$A,$A23,'WP1'!$F:$F,$E23)+SUMIFS('WP2'!N:N,'WP2'!$A:$A,$A23,'WP2'!$F:$F,$E23)+SUMIFS('WP3'!N:N,'WP3'!$A:$A,$A23,'WP3'!$F:$F,$E23)+SUMIFS('WP4'!N:N,'WP4'!$A:$A,$A23,'WP4'!$F:$F,$E23)+SUMIFS('WP5'!N:N,'WP5'!$A:$A,$A23,'WP5'!$F:$F,$E23)+SUMIFS('WP6'!N:N,'WP6'!$A:$A,$A23,'WP6'!$F:$F,$E23)+SUMIFS('WP7'!N:N,'WP7'!$A:$A,$A23,'WP7'!$F:$F,$E23)++SUMIFS('WP8'!N:N,'WP8'!$A:$A,$A23,'WP8'!$F:$F,$E23)+SUMIFS('WP9'!N:N,'WP9'!$A:$A,$A23,'WP9'!$F:$F,$E23)+SUMIFS('WP10'!N:N,'WP10'!$A:$A,$A23,'WP10'!$F:$F,$E23)+SUMIFS('WP11'!N:N,'WP11'!$A:$A,$A23,'WP11'!$F:$F,$E23)+SUMIFS('WP12'!N:N,'WP12'!$A:$A,$A23,'WP12'!$F:$F,$E23)+SUMIFS('WP13'!N:N,'WP13'!$A:$A,$A23,'WP13'!$F:$F,$E23)+SUMIFS('WP14'!N:N,'WP14'!$A:$A,$A23,'WP14'!$F:$F,$E23)+SUMIFS('WP15'!N:N,'WP15'!$A:$A,$A23,'WP15'!$F:$F,$E23)=0,"",SUMIFS('WP1'!N:N,'WP1'!$A:$A,$A23,'WP1'!$F:$F,$E23)+SUMIFS('WP2'!N:N,'WP2'!$A:$A,$A23,'WP2'!$F:$F,$E23)+SUMIFS('WP3'!N:N,'WP3'!$A:$A,$A23,'WP3'!$F:$F,$E23)+SUMIFS('WP4'!N:N,'WP4'!$A:$A,$A23,'WP4'!$F:$F,$E23)+SUMIFS('WP5'!N:N,'WP5'!$A:$A,$A23,'WP5'!$F:$F,$E23)+SUMIFS('WP6'!N:N,'WP6'!$A:$A,$A23,'WP6'!$F:$F,$E23)+SUMIFS('WP7'!N:N,'WP7'!$A:$A,$A23,'WP7'!$F:$F,$E23)++SUMIFS('WP8'!N:N,'WP8'!$A:$A,$A23,'WP8'!$F:$F,$E23)+SUMIFS('WP9'!N:N,'WP9'!$A:$A,$A23,'WP9'!$F:$F,$E23)+SUMIFS('WP10'!N:N,'WP10'!$A:$A,$A23,'WP10'!$F:$F,$E23)+SUMIFS('WP11'!N:N,'WP11'!$A:$A,$A23,'WP11'!$F:$F,$E23)+SUMIFS('WP12'!N:N,'WP12'!$A:$A,$A23,'WP12'!$F:$F,$E23)+SUMIFS('WP13'!N:N,'WP13'!$A:$A,$A23,'WP13'!$F:$F,$E23)+SUMIFS('WP14'!N:N,'WP14'!$A:$A,$A23,'WP14'!$F:$F,$E23)+SUMIFS('WP15'!N:N,'WP15'!$A:$A,$A23,'WP15'!$F:$F,$E23))</f>
        <v/>
      </c>
      <c r="N23" s="32" t="str">
        <f>IF(SUMIFS('WP1'!O:O,'WP1'!$A:$A,$A23,'WP1'!$F:$F,$E23)+SUMIFS('WP2'!O:O,'WP2'!$A:$A,$A23,'WP2'!$F:$F,$E23)+SUMIFS('WP3'!O:O,'WP3'!$A:$A,$A23,'WP3'!$F:$F,$E23)+SUMIFS('WP4'!O:O,'WP4'!$A:$A,$A23,'WP4'!$F:$F,$E23)+SUMIFS('WP5'!O:O,'WP5'!$A:$A,$A23,'WP5'!$F:$F,$E23)+SUMIFS('WP6'!O:O,'WP6'!$A:$A,$A23,'WP6'!$F:$F,$E23)+SUMIFS('WP7'!O:O,'WP7'!$A:$A,$A23,'WP7'!$F:$F,$E23)++SUMIFS('WP8'!O:O,'WP8'!$A:$A,$A23,'WP8'!$F:$F,$E23)+SUMIFS('WP9'!O:O,'WP9'!$A:$A,$A23,'WP9'!$F:$F,$E23)+SUMIFS('WP10'!O:O,'WP10'!$A:$A,$A23,'WP10'!$F:$F,$E23)+SUMIFS('WP11'!O:O,'WP11'!$A:$A,$A23,'WP11'!$F:$F,$E23)+SUMIFS('WP12'!O:O,'WP12'!$A:$A,$A23,'WP12'!$F:$F,$E23)+SUMIFS('WP13'!O:O,'WP13'!$A:$A,$A23,'WP13'!$F:$F,$E23)+SUMIFS('WP14'!O:O,'WP14'!$A:$A,$A23,'WP14'!$F:$F,$E23)+SUMIFS('WP15'!O:O,'WP15'!$A:$A,$A23,'WP15'!$F:$F,$E23)=0,"",SUMIFS('WP1'!O:O,'WP1'!$A:$A,$A23,'WP1'!$F:$F,$E23)+SUMIFS('WP2'!O:O,'WP2'!$A:$A,$A23,'WP2'!$F:$F,$E23)+SUMIFS('WP3'!O:O,'WP3'!$A:$A,$A23,'WP3'!$F:$F,$E23)+SUMIFS('WP4'!O:O,'WP4'!$A:$A,$A23,'WP4'!$F:$F,$E23)+SUMIFS('WP5'!O:O,'WP5'!$A:$A,$A23,'WP5'!$F:$F,$E23)+SUMIFS('WP6'!O:O,'WP6'!$A:$A,$A23,'WP6'!$F:$F,$E23)+SUMIFS('WP7'!O:O,'WP7'!$A:$A,$A23,'WP7'!$F:$F,$E23)++SUMIFS('WP8'!O:O,'WP8'!$A:$A,$A23,'WP8'!$F:$F,$E23)+SUMIFS('WP9'!O:O,'WP9'!$A:$A,$A23,'WP9'!$F:$F,$E23)+SUMIFS('WP10'!O:O,'WP10'!$A:$A,$A23,'WP10'!$F:$F,$E23)+SUMIFS('WP11'!O:O,'WP11'!$A:$A,$A23,'WP11'!$F:$F,$E23)+SUMIFS('WP12'!O:O,'WP12'!$A:$A,$A23,'WP12'!$F:$F,$E23)+SUMIFS('WP13'!O:O,'WP13'!$A:$A,$A23,'WP13'!$F:$F,$E23)+SUMIFS('WP14'!O:O,'WP14'!$A:$A,$A23,'WP14'!$F:$F,$E23)+SUMIFS('WP15'!O:O,'WP15'!$A:$A,$A23,'WP15'!$F:$F,$E23))</f>
        <v/>
      </c>
      <c r="O23" s="68" t="str">
        <f t="shared" si="0"/>
        <v/>
      </c>
      <c r="P23" s="69" t="str">
        <f>IF(SUMIFS('WP1'!Q:Q,'WP1'!$A:$A,$A23,'WP1'!$F:$F,$E23)+SUMIFS('WP2'!Q:Q,'WP2'!$A:$A,$A23,'WP2'!$F:$F,$E23)+SUMIFS('WP3'!Q:Q,'WP3'!$A:$A,$A23,'WP3'!$F:$F,$E23)+SUMIFS('WP4'!Q:Q,'WP4'!$A:$A,$A23,'WP4'!$F:$F,$E23)+SUMIFS('WP5'!Q:Q,'WP5'!$A:$A,$A23,'WP5'!$F:$F,$E23)+SUMIFS('WP6'!Q:Q,'WP6'!$A:$A,$A23,'WP6'!$F:$F,$E23)+SUMIFS('WP7'!Q:Q,'WP7'!$A:$A,$A23,'WP7'!$F:$F,$E23)++SUMIFS('WP8'!Q:Q,'WP8'!$A:$A,$A23,'WP8'!$F:$F,$E23)+SUMIFS('WP9'!Q:Q,'WP9'!$A:$A,$A23,'WP9'!$F:$F,$E23)+SUMIFS('WP10'!Q:Q,'WP10'!$A:$A,$A23,'WP10'!$F:$F,$E23)+SUMIFS('WP11'!Q:Q,'WP11'!$A:$A,$A23,'WP11'!$F:$F,$E23)+SUMIFS('WP12'!Q:Q,'WP12'!$A:$A,$A23,'WP12'!$F:$F,$E23)+SUMIFS('WP13'!Q:Q,'WP13'!$A:$A,$A23,'WP13'!$F:$F,$E23)+SUMIFS('WP14'!Q:Q,'WP14'!$A:$A,$A23,'WP14'!$F:$F,$E23)+SUMIFS('WP15'!Q:Q,'WP15'!$A:$A,$A23,'WP15'!$F:$F,$E23)=0,"",SUMIFS('WP1'!Q:Q,'WP1'!$A:$A,$A23,'WP1'!$F:$F,$E23)+SUMIFS('WP2'!Q:Q,'WP2'!$A:$A,$A23,'WP2'!$F:$F,$E23)+SUMIFS('WP3'!Q:Q,'WP3'!$A:$A,$A23,'WP3'!$F:$F,$E23)+SUMIFS('WP4'!Q:Q,'WP4'!$A:$A,$A23,'WP4'!$F:$F,$E23)+SUMIFS('WP5'!Q:Q,'WP5'!$A:$A,$A23,'WP5'!$F:$F,$E23)+SUMIFS('WP6'!Q:Q,'WP6'!$A:$A,$A23,'WP6'!$F:$F,$E23)+SUMIFS('WP7'!Q:Q,'WP7'!$A:$A,$A23,'WP7'!$F:$F,$E23)++SUMIFS('WP8'!Q:Q,'WP8'!$A:$A,$A23,'WP8'!$F:$F,$E23)+SUMIFS('WP9'!Q:Q,'WP9'!$A:$A,$A23,'WP9'!$F:$F,$E23)+SUMIFS('WP10'!Q:Q,'WP10'!$A:$A,$A23,'WP10'!$F:$F,$E23)+SUMIFS('WP11'!Q:Q,'WP11'!$A:$A,$A23,'WP11'!$F:$F,$E23)+SUMIFS('WP12'!Q:Q,'WP12'!$A:$A,$A23,'WP12'!$F:$F,$E23)+SUMIFS('WP13'!Q:Q,'WP13'!$A:$A,$A23,'WP13'!$F:$F,$E23)+SUMIFS('WP14'!Q:Q,'WP14'!$A:$A,$A23,'WP14'!$F:$F,$E23)+SUMIFS('WP15'!Q:Q,'WP15'!$A:$A,$A23,'WP15'!$F:$F,$E23))</f>
        <v/>
      </c>
      <c r="Q23" s="68" t="str">
        <f t="shared" si="1"/>
        <v/>
      </c>
      <c r="R23" s="1"/>
    </row>
    <row r="24" spans="1:18" ht="11.25" customHeight="1" x14ac:dyDescent="0.25">
      <c r="A24" s="98" t="str">
        <f>IF(C24="","",C24)</f>
        <v>Gn-Rd</v>
      </c>
      <c r="B24" s="109"/>
      <c r="C24" s="134" t="s">
        <v>117</v>
      </c>
      <c r="D24" s="122" t="s">
        <v>111</v>
      </c>
      <c r="E24" s="29" t="s">
        <v>14</v>
      </c>
      <c r="F24" s="30" t="str">
        <f>IF(SUMIFS('WP1'!G:G,'WP1'!$A:$A,$A24,'WP1'!$F:$F,$E24)+SUMIFS('WP2'!G:G,'WP2'!$A:$A,$A24,'WP2'!$F:$F,$E24)+SUMIFS('WP3'!G:G,'WP3'!$A:$A,$A24,'WP3'!$F:$F,$E24)+SUMIFS('WP4'!G:G,'WP4'!$A:$A,$A24,'WP4'!$F:$F,$E24)+SUMIFS('WP5'!G:G,'WP5'!$A:$A,$A24,'WP5'!$F:$F,$E24)+SUMIFS('WP6'!G:G,'WP6'!$A:$A,$A24,'WP6'!$F:$F,$E24)+SUMIFS('WP7'!G:G,'WP7'!$A:$A,$A24,'WP7'!$F:$F,$E24)++SUMIFS('WP8'!G:G,'WP8'!$A:$A,$A24,'WP8'!$F:$F,$E24)+SUMIFS('WP9'!G:G,'WP9'!$A:$A,$A24,'WP9'!$F:$F,$E24)+SUMIFS('WP10'!G:G,'WP10'!$A:$A,$A24,'WP10'!$F:$F,$E24)+SUMIFS('WP11'!G:G,'WP11'!$A:$A,$A24,'WP11'!$F:$F,$E24)+SUMIFS('WP12'!G:G,'WP12'!$A:$A,$A24,'WP12'!$F:$F,$E24)+SUMIFS('WP13'!G:G,'WP13'!$A:$A,$A24,'WP13'!$F:$F,$E24)+SUMIFS('WP14'!G:G,'WP14'!$A:$A,$A24,'WP14'!$F:$F,$E24)+SUMIFS('WP15'!G:G,'WP15'!$A:$A,$A24,'WP15'!$F:$F,$E24)=0,"",SUMIFS('WP1'!G:G,'WP1'!$A:$A,$A24,'WP1'!$F:$F,$E24)+SUMIFS('WP2'!G:G,'WP2'!$A:$A,$A24,'WP2'!$F:$F,$E24)+SUMIFS('WP3'!G:G,'WP3'!$A:$A,$A24,'WP3'!$F:$F,$E24)+SUMIFS('WP4'!G:G,'WP4'!$A:$A,$A24,'WP4'!$F:$F,$E24)+SUMIFS('WP5'!G:G,'WP5'!$A:$A,$A24,'WP5'!$F:$F,$E24)+SUMIFS('WP6'!G:G,'WP6'!$A:$A,$A24,'WP6'!$F:$F,$E24)+SUMIFS('WP7'!G:G,'WP7'!$A:$A,$A24,'WP7'!$F:$F,$E24)++SUMIFS('WP8'!G:G,'WP8'!$A:$A,$A24,'WP8'!$F:$F,$E24)+SUMIFS('WP9'!G:G,'WP9'!$A:$A,$A24,'WP9'!$F:$F,$E24)+SUMIFS('WP10'!G:G,'WP10'!$A:$A,$A24,'WP10'!$F:$F,$E24)+SUMIFS('WP11'!G:G,'WP11'!$A:$A,$A24,'WP11'!$F:$F,$E24)+SUMIFS('WP12'!G:G,'WP12'!$A:$A,$A24,'WP12'!$F:$F,$E24)+SUMIFS('WP13'!G:G,'WP13'!$A:$A,$A24,'WP13'!$F:$F,$E24)+SUMIFS('WP14'!G:G,'WP14'!$A:$A,$A24,'WP14'!$F:$F,$E24)+SUMIFS('WP15'!G:G,'WP15'!$A:$A,$A24,'WP15'!$F:$F,$E24))</f>
        <v/>
      </c>
      <c r="G24" s="30" t="str">
        <f>IF(SUMIFS('WP1'!H:H,'WP1'!$A:$A,$A24,'WP1'!$F:$F,$E24)+SUMIFS('WP2'!H:H,'WP2'!$A:$A,$A24,'WP2'!$F:$F,$E24)+SUMIFS('WP3'!H:H,'WP3'!$A:$A,$A24,'WP3'!$F:$F,$E24)+SUMIFS('WP4'!H:H,'WP4'!$A:$A,$A24,'WP4'!$F:$F,$E24)+SUMIFS('WP5'!H:H,'WP5'!$A:$A,$A24,'WP5'!$F:$F,$E24)+SUMIFS('WP6'!H:H,'WP6'!$A:$A,$A24,'WP6'!$F:$F,$E24)+SUMIFS('WP7'!H:H,'WP7'!$A:$A,$A24,'WP7'!$F:$F,$E24)++SUMIFS('WP8'!H:H,'WP8'!$A:$A,$A24,'WP8'!$F:$F,$E24)+SUMIFS('WP9'!H:H,'WP9'!$A:$A,$A24,'WP9'!$F:$F,$E24)+SUMIFS('WP10'!H:H,'WP10'!$A:$A,$A24,'WP10'!$F:$F,$E24)+SUMIFS('WP11'!H:H,'WP11'!$A:$A,$A24,'WP11'!$F:$F,$E24)+SUMIFS('WP12'!H:H,'WP12'!$A:$A,$A24,'WP12'!$F:$F,$E24)+SUMIFS('WP13'!H:H,'WP13'!$A:$A,$A24,'WP13'!$F:$F,$E24)+SUMIFS('WP14'!H:H,'WP14'!$A:$A,$A24,'WP14'!$F:$F,$E24)+SUMIFS('WP15'!H:H,'WP15'!$A:$A,$A24,'WP15'!$F:$F,$E24)=0,"",SUMIFS('WP1'!H:H,'WP1'!$A:$A,$A24,'WP1'!$F:$F,$E24)+SUMIFS('WP2'!H:H,'WP2'!$A:$A,$A24,'WP2'!$F:$F,$E24)+SUMIFS('WP3'!H:H,'WP3'!$A:$A,$A24,'WP3'!$F:$F,$E24)+SUMIFS('WP4'!H:H,'WP4'!$A:$A,$A24,'WP4'!$F:$F,$E24)+SUMIFS('WP5'!H:H,'WP5'!$A:$A,$A24,'WP5'!$F:$F,$E24)+SUMIFS('WP6'!H:H,'WP6'!$A:$A,$A24,'WP6'!$F:$F,$E24)+SUMIFS('WP7'!H:H,'WP7'!$A:$A,$A24,'WP7'!$F:$F,$E24)++SUMIFS('WP8'!H:H,'WP8'!$A:$A,$A24,'WP8'!$F:$F,$E24)+SUMIFS('WP9'!H:H,'WP9'!$A:$A,$A24,'WP9'!$F:$F,$E24)+SUMIFS('WP10'!H:H,'WP10'!$A:$A,$A24,'WP10'!$F:$F,$E24)+SUMIFS('WP11'!H:H,'WP11'!$A:$A,$A24,'WP11'!$F:$F,$E24)+SUMIFS('WP12'!H:H,'WP12'!$A:$A,$A24,'WP12'!$F:$F,$E24)+SUMIFS('WP13'!H:H,'WP13'!$A:$A,$A24,'WP13'!$F:$F,$E24)+SUMIFS('WP14'!H:H,'WP14'!$A:$A,$A24,'WP14'!$F:$F,$E24)+SUMIFS('WP15'!H:H,'WP15'!$A:$A,$A24,'WP15'!$F:$F,$E24))</f>
        <v/>
      </c>
      <c r="H24" s="30" t="str">
        <f>IF(SUMIFS('WP1'!I:I,'WP1'!$A:$A,$A24,'WP1'!$F:$F,$E24)+SUMIFS('WP2'!I:I,'WP2'!$A:$A,$A24,'WP2'!$F:$F,$E24)+SUMIFS('WP3'!I:I,'WP3'!$A:$A,$A24,'WP3'!$F:$F,$E24)+SUMIFS('WP4'!I:I,'WP4'!$A:$A,$A24,'WP4'!$F:$F,$E24)+SUMIFS('WP5'!I:I,'WP5'!$A:$A,$A24,'WP5'!$F:$F,$E24)+SUMIFS('WP6'!I:I,'WP6'!$A:$A,$A24,'WP6'!$F:$F,$E24)+SUMIFS('WP7'!I:I,'WP7'!$A:$A,$A24,'WP7'!$F:$F,$E24)++SUMIFS('WP8'!I:I,'WP8'!$A:$A,$A24,'WP8'!$F:$F,$E24)+SUMIFS('WP9'!I:I,'WP9'!$A:$A,$A24,'WP9'!$F:$F,$E24)+SUMIFS('WP10'!I:I,'WP10'!$A:$A,$A24,'WP10'!$F:$F,$E24)+SUMIFS('WP11'!I:I,'WP11'!$A:$A,$A24,'WP11'!$F:$F,$E24)+SUMIFS('WP12'!I:I,'WP12'!$A:$A,$A24,'WP12'!$F:$F,$E24)+SUMIFS('WP13'!I:I,'WP13'!$A:$A,$A24,'WP13'!$F:$F,$E24)+SUMIFS('WP14'!I:I,'WP14'!$A:$A,$A24,'WP14'!$F:$F,$E24)+SUMIFS('WP15'!I:I,'WP15'!$A:$A,$A24,'WP15'!$F:$F,$E24)=0,"",SUMIFS('WP1'!I:I,'WP1'!$A:$A,$A24,'WP1'!$F:$F,$E24)+SUMIFS('WP2'!I:I,'WP2'!$A:$A,$A24,'WP2'!$F:$F,$E24)+SUMIFS('WP3'!I:I,'WP3'!$A:$A,$A24,'WP3'!$F:$F,$E24)+SUMIFS('WP4'!I:I,'WP4'!$A:$A,$A24,'WP4'!$F:$F,$E24)+SUMIFS('WP5'!I:I,'WP5'!$A:$A,$A24,'WP5'!$F:$F,$E24)+SUMIFS('WP6'!I:I,'WP6'!$A:$A,$A24,'WP6'!$F:$F,$E24)+SUMIFS('WP7'!I:I,'WP7'!$A:$A,$A24,'WP7'!$F:$F,$E24)++SUMIFS('WP8'!I:I,'WP8'!$A:$A,$A24,'WP8'!$F:$F,$E24)+SUMIFS('WP9'!I:I,'WP9'!$A:$A,$A24,'WP9'!$F:$F,$E24)+SUMIFS('WP10'!I:I,'WP10'!$A:$A,$A24,'WP10'!$F:$F,$E24)+SUMIFS('WP11'!I:I,'WP11'!$A:$A,$A24,'WP11'!$F:$F,$E24)+SUMIFS('WP12'!I:I,'WP12'!$A:$A,$A24,'WP12'!$F:$F,$E24)+SUMIFS('WP13'!I:I,'WP13'!$A:$A,$A24,'WP13'!$F:$F,$E24)+SUMIFS('WP14'!I:I,'WP14'!$A:$A,$A24,'WP14'!$F:$F,$E24)+SUMIFS('WP15'!I:I,'WP15'!$A:$A,$A24,'WP15'!$F:$F,$E24))</f>
        <v/>
      </c>
      <c r="I24" s="30" t="str">
        <f>IF(SUMIFS('WP1'!J:J,'WP1'!$A:$A,$A24,'WP1'!$F:$F,$E24)+SUMIFS('WP2'!J:J,'WP2'!$A:$A,$A24,'WP2'!$F:$F,$E24)+SUMIFS('WP3'!J:J,'WP3'!$A:$A,$A24,'WP3'!$F:$F,$E24)+SUMIFS('WP4'!J:J,'WP4'!$A:$A,$A24,'WP4'!$F:$F,$E24)+SUMIFS('WP5'!J:J,'WP5'!$A:$A,$A24,'WP5'!$F:$F,$E24)+SUMIFS('WP6'!J:J,'WP6'!$A:$A,$A24,'WP6'!$F:$F,$E24)+SUMIFS('WP7'!J:J,'WP7'!$A:$A,$A24,'WP7'!$F:$F,$E24)++SUMIFS('WP8'!J:J,'WP8'!$A:$A,$A24,'WP8'!$F:$F,$E24)+SUMIFS('WP9'!J:J,'WP9'!$A:$A,$A24,'WP9'!$F:$F,$E24)+SUMIFS('WP10'!J:J,'WP10'!$A:$A,$A24,'WP10'!$F:$F,$E24)+SUMIFS('WP11'!J:J,'WP11'!$A:$A,$A24,'WP11'!$F:$F,$E24)+SUMIFS('WP12'!J:J,'WP12'!$A:$A,$A24,'WP12'!$F:$F,$E24)+SUMIFS('WP13'!J:J,'WP13'!$A:$A,$A24,'WP13'!$F:$F,$E24)+SUMIFS('WP14'!J:J,'WP14'!$A:$A,$A24,'WP14'!$F:$F,$E24)+SUMIFS('WP15'!J:J,'WP15'!$A:$A,$A24,'WP15'!$F:$F,$E24)=0,"",SUMIFS('WP1'!J:J,'WP1'!$A:$A,$A24,'WP1'!$F:$F,$E24)+SUMIFS('WP2'!J:J,'WP2'!$A:$A,$A24,'WP2'!$F:$F,$E24)+SUMIFS('WP3'!J:J,'WP3'!$A:$A,$A24,'WP3'!$F:$F,$E24)+SUMIFS('WP4'!J:J,'WP4'!$A:$A,$A24,'WP4'!$F:$F,$E24)+SUMIFS('WP5'!J:J,'WP5'!$A:$A,$A24,'WP5'!$F:$F,$E24)+SUMIFS('WP6'!J:J,'WP6'!$A:$A,$A24,'WP6'!$F:$F,$E24)+SUMIFS('WP7'!J:J,'WP7'!$A:$A,$A24,'WP7'!$F:$F,$E24)++SUMIFS('WP8'!J:J,'WP8'!$A:$A,$A24,'WP8'!$F:$F,$E24)+SUMIFS('WP9'!J:J,'WP9'!$A:$A,$A24,'WP9'!$F:$F,$E24)+SUMIFS('WP10'!J:J,'WP10'!$A:$A,$A24,'WP10'!$F:$F,$E24)+SUMIFS('WP11'!J:J,'WP11'!$A:$A,$A24,'WP11'!$F:$F,$E24)+SUMIFS('WP12'!J:J,'WP12'!$A:$A,$A24,'WP12'!$F:$F,$E24)+SUMIFS('WP13'!J:J,'WP13'!$A:$A,$A24,'WP13'!$F:$F,$E24)+SUMIFS('WP14'!J:J,'WP14'!$A:$A,$A24,'WP14'!$F:$F,$E24)+SUMIFS('WP15'!J:J,'WP15'!$A:$A,$A24,'WP15'!$F:$F,$E24))</f>
        <v/>
      </c>
      <c r="J24" s="30" t="str">
        <f>IF(SUMIFS('WP1'!K:K,'WP1'!$A:$A,$A24,'WP1'!$F:$F,$E24)+SUMIFS('WP2'!K:K,'WP2'!$A:$A,$A24,'WP2'!$F:$F,$E24)+SUMIFS('WP3'!K:K,'WP3'!$A:$A,$A24,'WP3'!$F:$F,$E24)+SUMIFS('WP4'!K:K,'WP4'!$A:$A,$A24,'WP4'!$F:$F,$E24)+SUMIFS('WP5'!K:K,'WP5'!$A:$A,$A24,'WP5'!$F:$F,$E24)+SUMIFS('WP6'!K:K,'WP6'!$A:$A,$A24,'WP6'!$F:$F,$E24)+SUMIFS('WP7'!K:K,'WP7'!$A:$A,$A24,'WP7'!$F:$F,$E24)++SUMIFS('WP8'!K:K,'WP8'!$A:$A,$A24,'WP8'!$F:$F,$E24)+SUMIFS('WP9'!K:K,'WP9'!$A:$A,$A24,'WP9'!$F:$F,$E24)+SUMIFS('WP10'!K:K,'WP10'!$A:$A,$A24,'WP10'!$F:$F,$E24)+SUMIFS('WP11'!K:K,'WP11'!$A:$A,$A24,'WP11'!$F:$F,$E24)+SUMIFS('WP12'!K:K,'WP12'!$A:$A,$A24,'WP12'!$F:$F,$E24)+SUMIFS('WP13'!K:K,'WP13'!$A:$A,$A24,'WP13'!$F:$F,$E24)+SUMIFS('WP14'!K:K,'WP14'!$A:$A,$A24,'WP14'!$F:$F,$E24)+SUMIFS('WP15'!K:K,'WP15'!$A:$A,$A24,'WP15'!$F:$F,$E24)=0,"",SUMIFS('WP1'!K:K,'WP1'!$A:$A,$A24,'WP1'!$F:$F,$E24)+SUMIFS('WP2'!K:K,'WP2'!$A:$A,$A24,'WP2'!$F:$F,$E24)+SUMIFS('WP3'!K:K,'WP3'!$A:$A,$A24,'WP3'!$F:$F,$E24)+SUMIFS('WP4'!K:K,'WP4'!$A:$A,$A24,'WP4'!$F:$F,$E24)+SUMIFS('WP5'!K:K,'WP5'!$A:$A,$A24,'WP5'!$F:$F,$E24)+SUMIFS('WP6'!K:K,'WP6'!$A:$A,$A24,'WP6'!$F:$F,$E24)+SUMIFS('WP7'!K:K,'WP7'!$A:$A,$A24,'WP7'!$F:$F,$E24)++SUMIFS('WP8'!K:K,'WP8'!$A:$A,$A24,'WP8'!$F:$F,$E24)+SUMIFS('WP9'!K:K,'WP9'!$A:$A,$A24,'WP9'!$F:$F,$E24)+SUMIFS('WP10'!K:K,'WP10'!$A:$A,$A24,'WP10'!$F:$F,$E24)+SUMIFS('WP11'!K:K,'WP11'!$A:$A,$A24,'WP11'!$F:$F,$E24)+SUMIFS('WP12'!K:K,'WP12'!$A:$A,$A24,'WP12'!$F:$F,$E24)+SUMIFS('WP13'!K:K,'WP13'!$A:$A,$A24,'WP13'!$F:$F,$E24)+SUMIFS('WP14'!K:K,'WP14'!$A:$A,$A24,'WP14'!$F:$F,$E24)+SUMIFS('WP15'!K:K,'WP15'!$A:$A,$A24,'WP15'!$F:$F,$E24))</f>
        <v/>
      </c>
      <c r="K24" s="30" t="str">
        <f>IF(SUMIFS('WP1'!L:L,'WP1'!$A:$A,$A24,'WP1'!$F:$F,$E24)+SUMIFS('WP2'!L:L,'WP2'!$A:$A,$A24,'WP2'!$F:$F,$E24)+SUMIFS('WP3'!L:L,'WP3'!$A:$A,$A24,'WP3'!$F:$F,$E24)+SUMIFS('WP4'!L:L,'WP4'!$A:$A,$A24,'WP4'!$F:$F,$E24)+SUMIFS('WP5'!L:L,'WP5'!$A:$A,$A24,'WP5'!$F:$F,$E24)+SUMIFS('WP6'!L:L,'WP6'!$A:$A,$A24,'WP6'!$F:$F,$E24)+SUMIFS('WP7'!L:L,'WP7'!$A:$A,$A24,'WP7'!$F:$F,$E24)++SUMIFS('WP8'!L:L,'WP8'!$A:$A,$A24,'WP8'!$F:$F,$E24)+SUMIFS('WP9'!L:L,'WP9'!$A:$A,$A24,'WP9'!$F:$F,$E24)+SUMIFS('WP10'!L:L,'WP10'!$A:$A,$A24,'WP10'!$F:$F,$E24)+SUMIFS('WP11'!L:L,'WP11'!$A:$A,$A24,'WP11'!$F:$F,$E24)+SUMIFS('WP12'!L:L,'WP12'!$A:$A,$A24,'WP12'!$F:$F,$E24)+SUMIFS('WP13'!L:L,'WP13'!$A:$A,$A24,'WP13'!$F:$F,$E24)+SUMIFS('WP14'!L:L,'WP14'!$A:$A,$A24,'WP14'!$F:$F,$E24)+SUMIFS('WP15'!L:L,'WP15'!$A:$A,$A24,'WP15'!$F:$F,$E24)=0,"",SUMIFS('WP1'!L:L,'WP1'!$A:$A,$A24,'WP1'!$F:$F,$E24)+SUMIFS('WP2'!L:L,'WP2'!$A:$A,$A24,'WP2'!$F:$F,$E24)+SUMIFS('WP3'!L:L,'WP3'!$A:$A,$A24,'WP3'!$F:$F,$E24)+SUMIFS('WP4'!L:L,'WP4'!$A:$A,$A24,'WP4'!$F:$F,$E24)+SUMIFS('WP5'!L:L,'WP5'!$A:$A,$A24,'WP5'!$F:$F,$E24)+SUMIFS('WP6'!L:L,'WP6'!$A:$A,$A24,'WP6'!$F:$F,$E24)+SUMIFS('WP7'!L:L,'WP7'!$A:$A,$A24,'WP7'!$F:$F,$E24)++SUMIFS('WP8'!L:L,'WP8'!$A:$A,$A24,'WP8'!$F:$F,$E24)+SUMIFS('WP9'!L:L,'WP9'!$A:$A,$A24,'WP9'!$F:$F,$E24)+SUMIFS('WP10'!L:L,'WP10'!$A:$A,$A24,'WP10'!$F:$F,$E24)+SUMIFS('WP11'!L:L,'WP11'!$A:$A,$A24,'WP11'!$F:$F,$E24)+SUMIFS('WP12'!L:L,'WP12'!$A:$A,$A24,'WP12'!$F:$F,$E24)+SUMIFS('WP13'!L:L,'WP13'!$A:$A,$A24,'WP13'!$F:$F,$E24)+SUMIFS('WP14'!L:L,'WP14'!$A:$A,$A24,'WP14'!$F:$F,$E24)+SUMIFS('WP15'!L:L,'WP15'!$A:$A,$A24,'WP15'!$F:$F,$E24))</f>
        <v/>
      </c>
      <c r="L24" s="30" t="str">
        <f>IF(SUMIFS('WP1'!M:M,'WP1'!$A:$A,$A24,'WP1'!$F:$F,$E24)+SUMIFS('WP2'!M:M,'WP2'!$A:$A,$A24,'WP2'!$F:$F,$E24)+SUMIFS('WP3'!M:M,'WP3'!$A:$A,$A24,'WP3'!$F:$F,$E24)+SUMIFS('WP4'!M:M,'WP4'!$A:$A,$A24,'WP4'!$F:$F,$E24)+SUMIFS('WP5'!M:M,'WP5'!$A:$A,$A24,'WP5'!$F:$F,$E24)+SUMIFS('WP6'!M:M,'WP6'!$A:$A,$A24,'WP6'!$F:$F,$E24)+SUMIFS('WP7'!M:M,'WP7'!$A:$A,$A24,'WP7'!$F:$F,$E24)++SUMIFS('WP8'!M:M,'WP8'!$A:$A,$A24,'WP8'!$F:$F,$E24)+SUMIFS('WP9'!M:M,'WP9'!$A:$A,$A24,'WP9'!$F:$F,$E24)+SUMIFS('WP10'!M:M,'WP10'!$A:$A,$A24,'WP10'!$F:$F,$E24)+SUMIFS('WP11'!M:M,'WP11'!$A:$A,$A24,'WP11'!$F:$F,$E24)+SUMIFS('WP12'!M:M,'WP12'!$A:$A,$A24,'WP12'!$F:$F,$E24)+SUMIFS('WP13'!M:M,'WP13'!$A:$A,$A24,'WP13'!$F:$F,$E24)+SUMIFS('WP14'!M:M,'WP14'!$A:$A,$A24,'WP14'!$F:$F,$E24)+SUMIFS('WP15'!M:M,'WP15'!$A:$A,$A24,'WP15'!$F:$F,$E24)=0,"",SUMIFS('WP1'!M:M,'WP1'!$A:$A,$A24,'WP1'!$F:$F,$E24)+SUMIFS('WP2'!M:M,'WP2'!$A:$A,$A24,'WP2'!$F:$F,$E24)+SUMIFS('WP3'!M:M,'WP3'!$A:$A,$A24,'WP3'!$F:$F,$E24)+SUMIFS('WP4'!M:M,'WP4'!$A:$A,$A24,'WP4'!$F:$F,$E24)+SUMIFS('WP5'!M:M,'WP5'!$A:$A,$A24,'WP5'!$F:$F,$E24)+SUMIFS('WP6'!M:M,'WP6'!$A:$A,$A24,'WP6'!$F:$F,$E24)+SUMIFS('WP7'!M:M,'WP7'!$A:$A,$A24,'WP7'!$F:$F,$E24)++SUMIFS('WP8'!M:M,'WP8'!$A:$A,$A24,'WP8'!$F:$F,$E24)+SUMIFS('WP9'!M:M,'WP9'!$A:$A,$A24,'WP9'!$F:$F,$E24)+SUMIFS('WP10'!M:M,'WP10'!$A:$A,$A24,'WP10'!$F:$F,$E24)+SUMIFS('WP11'!M:M,'WP11'!$A:$A,$A24,'WP11'!$F:$F,$E24)+SUMIFS('WP12'!M:M,'WP12'!$A:$A,$A24,'WP12'!$F:$F,$E24)+SUMIFS('WP13'!M:M,'WP13'!$A:$A,$A24,'WP13'!$F:$F,$E24)+SUMIFS('WP14'!M:M,'WP14'!$A:$A,$A24,'WP14'!$F:$F,$E24)+SUMIFS('WP15'!M:M,'WP15'!$A:$A,$A24,'WP15'!$F:$F,$E24))</f>
        <v/>
      </c>
      <c r="M24" s="30" t="str">
        <f>IF(SUMIFS('WP1'!N:N,'WP1'!$A:$A,$A24,'WP1'!$F:$F,$E24)+SUMIFS('WP2'!N:N,'WP2'!$A:$A,$A24,'WP2'!$F:$F,$E24)+SUMIFS('WP3'!N:N,'WP3'!$A:$A,$A24,'WP3'!$F:$F,$E24)+SUMIFS('WP4'!N:N,'WP4'!$A:$A,$A24,'WP4'!$F:$F,$E24)+SUMIFS('WP5'!N:N,'WP5'!$A:$A,$A24,'WP5'!$F:$F,$E24)+SUMIFS('WP6'!N:N,'WP6'!$A:$A,$A24,'WP6'!$F:$F,$E24)+SUMIFS('WP7'!N:N,'WP7'!$A:$A,$A24,'WP7'!$F:$F,$E24)++SUMIFS('WP8'!N:N,'WP8'!$A:$A,$A24,'WP8'!$F:$F,$E24)+SUMIFS('WP9'!N:N,'WP9'!$A:$A,$A24,'WP9'!$F:$F,$E24)+SUMIFS('WP10'!N:N,'WP10'!$A:$A,$A24,'WP10'!$F:$F,$E24)+SUMIFS('WP11'!N:N,'WP11'!$A:$A,$A24,'WP11'!$F:$F,$E24)+SUMIFS('WP12'!N:N,'WP12'!$A:$A,$A24,'WP12'!$F:$F,$E24)+SUMIFS('WP13'!N:N,'WP13'!$A:$A,$A24,'WP13'!$F:$F,$E24)+SUMIFS('WP14'!N:N,'WP14'!$A:$A,$A24,'WP14'!$F:$F,$E24)+SUMIFS('WP15'!N:N,'WP15'!$A:$A,$A24,'WP15'!$F:$F,$E24)=0,"",SUMIFS('WP1'!N:N,'WP1'!$A:$A,$A24,'WP1'!$F:$F,$E24)+SUMIFS('WP2'!N:N,'WP2'!$A:$A,$A24,'WP2'!$F:$F,$E24)+SUMIFS('WP3'!N:N,'WP3'!$A:$A,$A24,'WP3'!$F:$F,$E24)+SUMIFS('WP4'!N:N,'WP4'!$A:$A,$A24,'WP4'!$F:$F,$E24)+SUMIFS('WP5'!N:N,'WP5'!$A:$A,$A24,'WP5'!$F:$F,$E24)+SUMIFS('WP6'!N:N,'WP6'!$A:$A,$A24,'WP6'!$F:$F,$E24)+SUMIFS('WP7'!N:N,'WP7'!$A:$A,$A24,'WP7'!$F:$F,$E24)++SUMIFS('WP8'!N:N,'WP8'!$A:$A,$A24,'WP8'!$F:$F,$E24)+SUMIFS('WP9'!N:N,'WP9'!$A:$A,$A24,'WP9'!$F:$F,$E24)+SUMIFS('WP10'!N:N,'WP10'!$A:$A,$A24,'WP10'!$F:$F,$E24)+SUMIFS('WP11'!N:N,'WP11'!$A:$A,$A24,'WP11'!$F:$F,$E24)+SUMIFS('WP12'!N:N,'WP12'!$A:$A,$A24,'WP12'!$F:$F,$E24)+SUMIFS('WP13'!N:N,'WP13'!$A:$A,$A24,'WP13'!$F:$F,$E24)+SUMIFS('WP14'!N:N,'WP14'!$A:$A,$A24,'WP14'!$F:$F,$E24)+SUMIFS('WP15'!N:N,'WP15'!$A:$A,$A24,'WP15'!$F:$F,$E24))</f>
        <v/>
      </c>
      <c r="N24" s="30" t="str">
        <f>IF(SUMIFS('WP1'!O:O,'WP1'!$A:$A,$A24,'WP1'!$F:$F,$E24)+SUMIFS('WP2'!O:O,'WP2'!$A:$A,$A24,'WP2'!$F:$F,$E24)+SUMIFS('WP3'!O:O,'WP3'!$A:$A,$A24,'WP3'!$F:$F,$E24)+SUMIFS('WP4'!O:O,'WP4'!$A:$A,$A24,'WP4'!$F:$F,$E24)+SUMIFS('WP5'!O:O,'WP5'!$A:$A,$A24,'WP5'!$F:$F,$E24)+SUMIFS('WP6'!O:O,'WP6'!$A:$A,$A24,'WP6'!$F:$F,$E24)+SUMIFS('WP7'!O:O,'WP7'!$A:$A,$A24,'WP7'!$F:$F,$E24)++SUMIFS('WP8'!O:O,'WP8'!$A:$A,$A24,'WP8'!$F:$F,$E24)+SUMIFS('WP9'!O:O,'WP9'!$A:$A,$A24,'WP9'!$F:$F,$E24)+SUMIFS('WP10'!O:O,'WP10'!$A:$A,$A24,'WP10'!$F:$F,$E24)+SUMIFS('WP11'!O:O,'WP11'!$A:$A,$A24,'WP11'!$F:$F,$E24)+SUMIFS('WP12'!O:O,'WP12'!$A:$A,$A24,'WP12'!$F:$F,$E24)+SUMIFS('WP13'!O:O,'WP13'!$A:$A,$A24,'WP13'!$F:$F,$E24)+SUMIFS('WP14'!O:O,'WP14'!$A:$A,$A24,'WP14'!$F:$F,$E24)+SUMIFS('WP15'!O:O,'WP15'!$A:$A,$A24,'WP15'!$F:$F,$E24)=0,"",SUMIFS('WP1'!O:O,'WP1'!$A:$A,$A24,'WP1'!$F:$F,$E24)+SUMIFS('WP2'!O:O,'WP2'!$A:$A,$A24,'WP2'!$F:$F,$E24)+SUMIFS('WP3'!O:O,'WP3'!$A:$A,$A24,'WP3'!$F:$F,$E24)+SUMIFS('WP4'!O:O,'WP4'!$A:$A,$A24,'WP4'!$F:$F,$E24)+SUMIFS('WP5'!O:O,'WP5'!$A:$A,$A24,'WP5'!$F:$F,$E24)+SUMIFS('WP6'!O:O,'WP6'!$A:$A,$A24,'WP6'!$F:$F,$E24)+SUMIFS('WP7'!O:O,'WP7'!$A:$A,$A24,'WP7'!$F:$F,$E24)++SUMIFS('WP8'!O:O,'WP8'!$A:$A,$A24,'WP8'!$F:$F,$E24)+SUMIFS('WP9'!O:O,'WP9'!$A:$A,$A24,'WP9'!$F:$F,$E24)+SUMIFS('WP10'!O:O,'WP10'!$A:$A,$A24,'WP10'!$F:$F,$E24)+SUMIFS('WP11'!O:O,'WP11'!$A:$A,$A24,'WP11'!$F:$F,$E24)+SUMIFS('WP12'!O:O,'WP12'!$A:$A,$A24,'WP12'!$F:$F,$E24)+SUMIFS('WP13'!O:O,'WP13'!$A:$A,$A24,'WP13'!$F:$F,$E24)+SUMIFS('WP14'!O:O,'WP14'!$A:$A,$A24,'WP14'!$F:$F,$E24)+SUMIFS('WP15'!O:O,'WP15'!$A:$A,$A24,'WP15'!$F:$F,$E24))</f>
        <v/>
      </c>
      <c r="O24" s="33" t="str">
        <f t="shared" si="0"/>
        <v/>
      </c>
      <c r="P24" s="34" t="str">
        <f>IF(SUMIFS('WP1'!Q:Q,'WP1'!$A:$A,$A24,'WP1'!$F:$F,$E24)+SUMIFS('WP2'!Q:Q,'WP2'!$A:$A,$A24,'WP2'!$F:$F,$E24)+SUMIFS('WP3'!Q:Q,'WP3'!$A:$A,$A24,'WP3'!$F:$F,$E24)+SUMIFS('WP4'!Q:Q,'WP4'!$A:$A,$A24,'WP4'!$F:$F,$E24)+SUMIFS('WP5'!Q:Q,'WP5'!$A:$A,$A24,'WP5'!$F:$F,$E24)+SUMIFS('WP6'!Q:Q,'WP6'!$A:$A,$A24,'WP6'!$F:$F,$E24)+SUMIFS('WP7'!Q:Q,'WP7'!$A:$A,$A24,'WP7'!$F:$F,$E24)++SUMIFS('WP8'!Q:Q,'WP8'!$A:$A,$A24,'WP8'!$F:$F,$E24)+SUMIFS('WP9'!Q:Q,'WP9'!$A:$A,$A24,'WP9'!$F:$F,$E24)+SUMIFS('WP10'!Q:Q,'WP10'!$A:$A,$A24,'WP10'!$F:$F,$E24)+SUMIFS('WP11'!Q:Q,'WP11'!$A:$A,$A24,'WP11'!$F:$F,$E24)+SUMIFS('WP12'!Q:Q,'WP12'!$A:$A,$A24,'WP12'!$F:$F,$E24)+SUMIFS('WP13'!Q:Q,'WP13'!$A:$A,$A24,'WP13'!$F:$F,$E24)+SUMIFS('WP14'!Q:Q,'WP14'!$A:$A,$A24,'WP14'!$F:$F,$E24)+SUMIFS('WP15'!Q:Q,'WP15'!$A:$A,$A24,'WP15'!$F:$F,$E24)=0,"",SUMIFS('WP1'!Q:Q,'WP1'!$A:$A,$A24,'WP1'!$F:$F,$E24)+SUMIFS('WP2'!Q:Q,'WP2'!$A:$A,$A24,'WP2'!$F:$F,$E24)+SUMIFS('WP3'!Q:Q,'WP3'!$A:$A,$A24,'WP3'!$F:$F,$E24)+SUMIFS('WP4'!Q:Q,'WP4'!$A:$A,$A24,'WP4'!$F:$F,$E24)+SUMIFS('WP5'!Q:Q,'WP5'!$A:$A,$A24,'WP5'!$F:$F,$E24)+SUMIFS('WP6'!Q:Q,'WP6'!$A:$A,$A24,'WP6'!$F:$F,$E24)+SUMIFS('WP7'!Q:Q,'WP7'!$A:$A,$A24,'WP7'!$F:$F,$E24)++SUMIFS('WP8'!Q:Q,'WP8'!$A:$A,$A24,'WP8'!$F:$F,$E24)+SUMIFS('WP9'!Q:Q,'WP9'!$A:$A,$A24,'WP9'!$F:$F,$E24)+SUMIFS('WP10'!Q:Q,'WP10'!$A:$A,$A24,'WP10'!$F:$F,$E24)+SUMIFS('WP11'!Q:Q,'WP11'!$A:$A,$A24,'WP11'!$F:$F,$E24)+SUMIFS('WP12'!Q:Q,'WP12'!$A:$A,$A24,'WP12'!$F:$F,$E24)+SUMIFS('WP13'!Q:Q,'WP13'!$A:$A,$A24,'WP13'!$F:$F,$E24)+SUMIFS('WP14'!Q:Q,'WP14'!$A:$A,$A24,'WP14'!$F:$F,$E24)+SUMIFS('WP15'!Q:Q,'WP15'!$A:$A,$A24,'WP15'!$F:$F,$E24))</f>
        <v/>
      </c>
      <c r="Q24" s="33" t="str">
        <f t="shared" si="1"/>
        <v/>
      </c>
      <c r="R24" s="1"/>
    </row>
    <row r="25" spans="1:18" ht="11.25" customHeight="1" x14ac:dyDescent="0.25">
      <c r="A25" s="99" t="str">
        <f>IF(C24="","",C24)</f>
        <v>Gn-Rd</v>
      </c>
      <c r="B25" s="109"/>
      <c r="C25" s="135"/>
      <c r="D25" s="123"/>
      <c r="E25" s="36" t="s">
        <v>15</v>
      </c>
      <c r="F25" s="32" t="str">
        <f>IF(SUMIFS('WP1'!G:G,'WP1'!$A:$A,$A25,'WP1'!$F:$F,$E25)+SUMIFS('WP2'!G:G,'WP2'!$A:$A,$A25,'WP2'!$F:$F,$E25)+SUMIFS('WP3'!G:G,'WP3'!$A:$A,$A25,'WP3'!$F:$F,$E25)+SUMIFS('WP4'!G:G,'WP4'!$A:$A,$A25,'WP4'!$F:$F,$E25)+SUMIFS('WP5'!G:G,'WP5'!$A:$A,$A25,'WP5'!$F:$F,$E25)+SUMIFS('WP6'!G:G,'WP6'!$A:$A,$A25,'WP6'!$F:$F,$E25)+SUMIFS('WP7'!G:G,'WP7'!$A:$A,$A25,'WP7'!$F:$F,$E25)++SUMIFS('WP8'!G:G,'WP8'!$A:$A,$A25,'WP8'!$F:$F,$E25)+SUMIFS('WP9'!G:G,'WP9'!$A:$A,$A25,'WP9'!$F:$F,$E25)+SUMIFS('WP10'!G:G,'WP10'!$A:$A,$A25,'WP10'!$F:$F,$E25)+SUMIFS('WP11'!G:G,'WP11'!$A:$A,$A25,'WP11'!$F:$F,$E25)+SUMIFS('WP12'!G:G,'WP12'!$A:$A,$A25,'WP12'!$F:$F,$E25)+SUMIFS('WP13'!G:G,'WP13'!$A:$A,$A25,'WP13'!$F:$F,$E25)+SUMIFS('WP14'!G:G,'WP14'!$A:$A,$A25,'WP14'!$F:$F,$E25)+SUMIFS('WP15'!G:G,'WP15'!$A:$A,$A25,'WP15'!$F:$F,$E25)=0,"",SUMIFS('WP1'!G:G,'WP1'!$A:$A,$A25,'WP1'!$F:$F,$E25)+SUMIFS('WP2'!G:G,'WP2'!$A:$A,$A25,'WP2'!$F:$F,$E25)+SUMIFS('WP3'!G:G,'WP3'!$A:$A,$A25,'WP3'!$F:$F,$E25)+SUMIFS('WP4'!G:G,'WP4'!$A:$A,$A25,'WP4'!$F:$F,$E25)+SUMIFS('WP5'!G:G,'WP5'!$A:$A,$A25,'WP5'!$F:$F,$E25)+SUMIFS('WP6'!G:G,'WP6'!$A:$A,$A25,'WP6'!$F:$F,$E25)+SUMIFS('WP7'!G:G,'WP7'!$A:$A,$A25,'WP7'!$F:$F,$E25)++SUMIFS('WP8'!G:G,'WP8'!$A:$A,$A25,'WP8'!$F:$F,$E25)+SUMIFS('WP9'!G:G,'WP9'!$A:$A,$A25,'WP9'!$F:$F,$E25)+SUMIFS('WP10'!G:G,'WP10'!$A:$A,$A25,'WP10'!$F:$F,$E25)+SUMIFS('WP11'!G:G,'WP11'!$A:$A,$A25,'WP11'!$F:$F,$E25)+SUMIFS('WP12'!G:G,'WP12'!$A:$A,$A25,'WP12'!$F:$F,$E25)+SUMIFS('WP13'!G:G,'WP13'!$A:$A,$A25,'WP13'!$F:$F,$E25)+SUMIFS('WP14'!G:G,'WP14'!$A:$A,$A25,'WP14'!$F:$F,$E25)+SUMIFS('WP15'!G:G,'WP15'!$A:$A,$A25,'WP15'!$F:$F,$E25))</f>
        <v/>
      </c>
      <c r="G25" s="32" t="str">
        <f>IF(SUMIFS('WP1'!H:H,'WP1'!$A:$A,$A25,'WP1'!$F:$F,$E25)+SUMIFS('WP2'!H:H,'WP2'!$A:$A,$A25,'WP2'!$F:$F,$E25)+SUMIFS('WP3'!H:H,'WP3'!$A:$A,$A25,'WP3'!$F:$F,$E25)+SUMIFS('WP4'!H:H,'WP4'!$A:$A,$A25,'WP4'!$F:$F,$E25)+SUMIFS('WP5'!H:H,'WP5'!$A:$A,$A25,'WP5'!$F:$F,$E25)+SUMIFS('WP6'!H:H,'WP6'!$A:$A,$A25,'WP6'!$F:$F,$E25)+SUMIFS('WP7'!H:H,'WP7'!$A:$A,$A25,'WP7'!$F:$F,$E25)++SUMIFS('WP8'!H:H,'WP8'!$A:$A,$A25,'WP8'!$F:$F,$E25)+SUMIFS('WP9'!H:H,'WP9'!$A:$A,$A25,'WP9'!$F:$F,$E25)+SUMIFS('WP10'!H:H,'WP10'!$A:$A,$A25,'WP10'!$F:$F,$E25)+SUMIFS('WP11'!H:H,'WP11'!$A:$A,$A25,'WP11'!$F:$F,$E25)+SUMIFS('WP12'!H:H,'WP12'!$A:$A,$A25,'WP12'!$F:$F,$E25)+SUMIFS('WP13'!H:H,'WP13'!$A:$A,$A25,'WP13'!$F:$F,$E25)+SUMIFS('WP14'!H:H,'WP14'!$A:$A,$A25,'WP14'!$F:$F,$E25)+SUMIFS('WP15'!H:H,'WP15'!$A:$A,$A25,'WP15'!$F:$F,$E25)=0,"",SUMIFS('WP1'!H:H,'WP1'!$A:$A,$A25,'WP1'!$F:$F,$E25)+SUMIFS('WP2'!H:H,'WP2'!$A:$A,$A25,'WP2'!$F:$F,$E25)+SUMIFS('WP3'!H:H,'WP3'!$A:$A,$A25,'WP3'!$F:$F,$E25)+SUMIFS('WP4'!H:H,'WP4'!$A:$A,$A25,'WP4'!$F:$F,$E25)+SUMIFS('WP5'!H:H,'WP5'!$A:$A,$A25,'WP5'!$F:$F,$E25)+SUMIFS('WP6'!H:H,'WP6'!$A:$A,$A25,'WP6'!$F:$F,$E25)+SUMIFS('WP7'!H:H,'WP7'!$A:$A,$A25,'WP7'!$F:$F,$E25)++SUMIFS('WP8'!H:H,'WP8'!$A:$A,$A25,'WP8'!$F:$F,$E25)+SUMIFS('WP9'!H:H,'WP9'!$A:$A,$A25,'WP9'!$F:$F,$E25)+SUMIFS('WP10'!H:H,'WP10'!$A:$A,$A25,'WP10'!$F:$F,$E25)+SUMIFS('WP11'!H:H,'WP11'!$A:$A,$A25,'WP11'!$F:$F,$E25)+SUMIFS('WP12'!H:H,'WP12'!$A:$A,$A25,'WP12'!$F:$F,$E25)+SUMIFS('WP13'!H:H,'WP13'!$A:$A,$A25,'WP13'!$F:$F,$E25)+SUMIFS('WP14'!H:H,'WP14'!$A:$A,$A25,'WP14'!$F:$F,$E25)+SUMIFS('WP15'!H:H,'WP15'!$A:$A,$A25,'WP15'!$F:$F,$E25))</f>
        <v/>
      </c>
      <c r="H25" s="32" t="str">
        <f>IF(SUMIFS('WP1'!I:I,'WP1'!$A:$A,$A25,'WP1'!$F:$F,$E25)+SUMIFS('WP2'!I:I,'WP2'!$A:$A,$A25,'WP2'!$F:$F,$E25)+SUMIFS('WP3'!I:I,'WP3'!$A:$A,$A25,'WP3'!$F:$F,$E25)+SUMIFS('WP4'!I:I,'WP4'!$A:$A,$A25,'WP4'!$F:$F,$E25)+SUMIFS('WP5'!I:I,'WP5'!$A:$A,$A25,'WP5'!$F:$F,$E25)+SUMIFS('WP6'!I:I,'WP6'!$A:$A,$A25,'WP6'!$F:$F,$E25)+SUMIFS('WP7'!I:I,'WP7'!$A:$A,$A25,'WP7'!$F:$F,$E25)++SUMIFS('WP8'!I:I,'WP8'!$A:$A,$A25,'WP8'!$F:$F,$E25)+SUMIFS('WP9'!I:I,'WP9'!$A:$A,$A25,'WP9'!$F:$F,$E25)+SUMIFS('WP10'!I:I,'WP10'!$A:$A,$A25,'WP10'!$F:$F,$E25)+SUMIFS('WP11'!I:I,'WP11'!$A:$A,$A25,'WP11'!$F:$F,$E25)+SUMIFS('WP12'!I:I,'WP12'!$A:$A,$A25,'WP12'!$F:$F,$E25)+SUMIFS('WP13'!I:I,'WP13'!$A:$A,$A25,'WP13'!$F:$F,$E25)+SUMIFS('WP14'!I:I,'WP14'!$A:$A,$A25,'WP14'!$F:$F,$E25)+SUMIFS('WP15'!I:I,'WP15'!$A:$A,$A25,'WP15'!$F:$F,$E25)=0,"",SUMIFS('WP1'!I:I,'WP1'!$A:$A,$A25,'WP1'!$F:$F,$E25)+SUMIFS('WP2'!I:I,'WP2'!$A:$A,$A25,'WP2'!$F:$F,$E25)+SUMIFS('WP3'!I:I,'WP3'!$A:$A,$A25,'WP3'!$F:$F,$E25)+SUMIFS('WP4'!I:I,'WP4'!$A:$A,$A25,'WP4'!$F:$F,$E25)+SUMIFS('WP5'!I:I,'WP5'!$A:$A,$A25,'WP5'!$F:$F,$E25)+SUMIFS('WP6'!I:I,'WP6'!$A:$A,$A25,'WP6'!$F:$F,$E25)+SUMIFS('WP7'!I:I,'WP7'!$A:$A,$A25,'WP7'!$F:$F,$E25)++SUMIFS('WP8'!I:I,'WP8'!$A:$A,$A25,'WP8'!$F:$F,$E25)+SUMIFS('WP9'!I:I,'WP9'!$A:$A,$A25,'WP9'!$F:$F,$E25)+SUMIFS('WP10'!I:I,'WP10'!$A:$A,$A25,'WP10'!$F:$F,$E25)+SUMIFS('WP11'!I:I,'WP11'!$A:$A,$A25,'WP11'!$F:$F,$E25)+SUMIFS('WP12'!I:I,'WP12'!$A:$A,$A25,'WP12'!$F:$F,$E25)+SUMIFS('WP13'!I:I,'WP13'!$A:$A,$A25,'WP13'!$F:$F,$E25)+SUMIFS('WP14'!I:I,'WP14'!$A:$A,$A25,'WP14'!$F:$F,$E25)+SUMIFS('WP15'!I:I,'WP15'!$A:$A,$A25,'WP15'!$F:$F,$E25))</f>
        <v/>
      </c>
      <c r="I25" s="32" t="str">
        <f>IF(SUMIFS('WP1'!J:J,'WP1'!$A:$A,$A25,'WP1'!$F:$F,$E25)+SUMIFS('WP2'!J:J,'WP2'!$A:$A,$A25,'WP2'!$F:$F,$E25)+SUMIFS('WP3'!J:J,'WP3'!$A:$A,$A25,'WP3'!$F:$F,$E25)+SUMIFS('WP4'!J:J,'WP4'!$A:$A,$A25,'WP4'!$F:$F,$E25)+SUMIFS('WP5'!J:J,'WP5'!$A:$A,$A25,'WP5'!$F:$F,$E25)+SUMIFS('WP6'!J:J,'WP6'!$A:$A,$A25,'WP6'!$F:$F,$E25)+SUMIFS('WP7'!J:J,'WP7'!$A:$A,$A25,'WP7'!$F:$F,$E25)++SUMIFS('WP8'!J:J,'WP8'!$A:$A,$A25,'WP8'!$F:$F,$E25)+SUMIFS('WP9'!J:J,'WP9'!$A:$A,$A25,'WP9'!$F:$F,$E25)+SUMIFS('WP10'!J:J,'WP10'!$A:$A,$A25,'WP10'!$F:$F,$E25)+SUMIFS('WP11'!J:J,'WP11'!$A:$A,$A25,'WP11'!$F:$F,$E25)+SUMIFS('WP12'!J:J,'WP12'!$A:$A,$A25,'WP12'!$F:$F,$E25)+SUMIFS('WP13'!J:J,'WP13'!$A:$A,$A25,'WP13'!$F:$F,$E25)+SUMIFS('WP14'!J:J,'WP14'!$A:$A,$A25,'WP14'!$F:$F,$E25)+SUMIFS('WP15'!J:J,'WP15'!$A:$A,$A25,'WP15'!$F:$F,$E25)=0,"",SUMIFS('WP1'!J:J,'WP1'!$A:$A,$A25,'WP1'!$F:$F,$E25)+SUMIFS('WP2'!J:J,'WP2'!$A:$A,$A25,'WP2'!$F:$F,$E25)+SUMIFS('WP3'!J:J,'WP3'!$A:$A,$A25,'WP3'!$F:$F,$E25)+SUMIFS('WP4'!J:J,'WP4'!$A:$A,$A25,'WP4'!$F:$F,$E25)+SUMIFS('WP5'!J:J,'WP5'!$A:$A,$A25,'WP5'!$F:$F,$E25)+SUMIFS('WP6'!J:J,'WP6'!$A:$A,$A25,'WP6'!$F:$F,$E25)+SUMIFS('WP7'!J:J,'WP7'!$A:$A,$A25,'WP7'!$F:$F,$E25)++SUMIFS('WP8'!J:J,'WP8'!$A:$A,$A25,'WP8'!$F:$F,$E25)+SUMIFS('WP9'!J:J,'WP9'!$A:$A,$A25,'WP9'!$F:$F,$E25)+SUMIFS('WP10'!J:J,'WP10'!$A:$A,$A25,'WP10'!$F:$F,$E25)+SUMIFS('WP11'!J:J,'WP11'!$A:$A,$A25,'WP11'!$F:$F,$E25)+SUMIFS('WP12'!J:J,'WP12'!$A:$A,$A25,'WP12'!$F:$F,$E25)+SUMIFS('WP13'!J:J,'WP13'!$A:$A,$A25,'WP13'!$F:$F,$E25)+SUMIFS('WP14'!J:J,'WP14'!$A:$A,$A25,'WP14'!$F:$F,$E25)+SUMIFS('WP15'!J:J,'WP15'!$A:$A,$A25,'WP15'!$F:$F,$E25))</f>
        <v/>
      </c>
      <c r="J25" s="32" t="str">
        <f>IF(SUMIFS('WP1'!K:K,'WP1'!$A:$A,$A25,'WP1'!$F:$F,$E25)+SUMIFS('WP2'!K:K,'WP2'!$A:$A,$A25,'WP2'!$F:$F,$E25)+SUMIFS('WP3'!K:K,'WP3'!$A:$A,$A25,'WP3'!$F:$F,$E25)+SUMIFS('WP4'!K:K,'WP4'!$A:$A,$A25,'WP4'!$F:$F,$E25)+SUMIFS('WP5'!K:K,'WP5'!$A:$A,$A25,'WP5'!$F:$F,$E25)+SUMIFS('WP6'!K:K,'WP6'!$A:$A,$A25,'WP6'!$F:$F,$E25)+SUMIFS('WP7'!K:K,'WP7'!$A:$A,$A25,'WP7'!$F:$F,$E25)++SUMIFS('WP8'!K:K,'WP8'!$A:$A,$A25,'WP8'!$F:$F,$E25)+SUMIFS('WP9'!K:K,'WP9'!$A:$A,$A25,'WP9'!$F:$F,$E25)+SUMIFS('WP10'!K:K,'WP10'!$A:$A,$A25,'WP10'!$F:$F,$E25)+SUMIFS('WP11'!K:K,'WP11'!$A:$A,$A25,'WP11'!$F:$F,$E25)+SUMIFS('WP12'!K:K,'WP12'!$A:$A,$A25,'WP12'!$F:$F,$E25)+SUMIFS('WP13'!K:K,'WP13'!$A:$A,$A25,'WP13'!$F:$F,$E25)+SUMIFS('WP14'!K:K,'WP14'!$A:$A,$A25,'WP14'!$F:$F,$E25)+SUMIFS('WP15'!K:K,'WP15'!$A:$A,$A25,'WP15'!$F:$F,$E25)=0,"",SUMIFS('WP1'!K:K,'WP1'!$A:$A,$A25,'WP1'!$F:$F,$E25)+SUMIFS('WP2'!K:K,'WP2'!$A:$A,$A25,'WP2'!$F:$F,$E25)+SUMIFS('WP3'!K:K,'WP3'!$A:$A,$A25,'WP3'!$F:$F,$E25)+SUMIFS('WP4'!K:K,'WP4'!$A:$A,$A25,'WP4'!$F:$F,$E25)+SUMIFS('WP5'!K:K,'WP5'!$A:$A,$A25,'WP5'!$F:$F,$E25)+SUMIFS('WP6'!K:K,'WP6'!$A:$A,$A25,'WP6'!$F:$F,$E25)+SUMIFS('WP7'!K:K,'WP7'!$A:$A,$A25,'WP7'!$F:$F,$E25)++SUMIFS('WP8'!K:K,'WP8'!$A:$A,$A25,'WP8'!$F:$F,$E25)+SUMIFS('WP9'!K:K,'WP9'!$A:$A,$A25,'WP9'!$F:$F,$E25)+SUMIFS('WP10'!K:K,'WP10'!$A:$A,$A25,'WP10'!$F:$F,$E25)+SUMIFS('WP11'!K:K,'WP11'!$A:$A,$A25,'WP11'!$F:$F,$E25)+SUMIFS('WP12'!K:K,'WP12'!$A:$A,$A25,'WP12'!$F:$F,$E25)+SUMIFS('WP13'!K:K,'WP13'!$A:$A,$A25,'WP13'!$F:$F,$E25)+SUMIFS('WP14'!K:K,'WP14'!$A:$A,$A25,'WP14'!$F:$F,$E25)+SUMIFS('WP15'!K:K,'WP15'!$A:$A,$A25,'WP15'!$F:$F,$E25))</f>
        <v/>
      </c>
      <c r="K25" s="32" t="str">
        <f>IF(SUMIFS('WP1'!L:L,'WP1'!$A:$A,$A25,'WP1'!$F:$F,$E25)+SUMIFS('WP2'!L:L,'WP2'!$A:$A,$A25,'WP2'!$F:$F,$E25)+SUMIFS('WP3'!L:L,'WP3'!$A:$A,$A25,'WP3'!$F:$F,$E25)+SUMIFS('WP4'!L:L,'WP4'!$A:$A,$A25,'WP4'!$F:$F,$E25)+SUMIFS('WP5'!L:L,'WP5'!$A:$A,$A25,'WP5'!$F:$F,$E25)+SUMIFS('WP6'!L:L,'WP6'!$A:$A,$A25,'WP6'!$F:$F,$E25)+SUMIFS('WP7'!L:L,'WP7'!$A:$A,$A25,'WP7'!$F:$F,$E25)++SUMIFS('WP8'!L:L,'WP8'!$A:$A,$A25,'WP8'!$F:$F,$E25)+SUMIFS('WP9'!L:L,'WP9'!$A:$A,$A25,'WP9'!$F:$F,$E25)+SUMIFS('WP10'!L:L,'WP10'!$A:$A,$A25,'WP10'!$F:$F,$E25)+SUMIFS('WP11'!L:L,'WP11'!$A:$A,$A25,'WP11'!$F:$F,$E25)+SUMIFS('WP12'!L:L,'WP12'!$A:$A,$A25,'WP12'!$F:$F,$E25)+SUMIFS('WP13'!L:L,'WP13'!$A:$A,$A25,'WP13'!$F:$F,$E25)+SUMIFS('WP14'!L:L,'WP14'!$A:$A,$A25,'WP14'!$F:$F,$E25)+SUMIFS('WP15'!L:L,'WP15'!$A:$A,$A25,'WP15'!$F:$F,$E25)=0,"",SUMIFS('WP1'!L:L,'WP1'!$A:$A,$A25,'WP1'!$F:$F,$E25)+SUMIFS('WP2'!L:L,'WP2'!$A:$A,$A25,'WP2'!$F:$F,$E25)+SUMIFS('WP3'!L:L,'WP3'!$A:$A,$A25,'WP3'!$F:$F,$E25)+SUMIFS('WP4'!L:L,'WP4'!$A:$A,$A25,'WP4'!$F:$F,$E25)+SUMIFS('WP5'!L:L,'WP5'!$A:$A,$A25,'WP5'!$F:$F,$E25)+SUMIFS('WP6'!L:L,'WP6'!$A:$A,$A25,'WP6'!$F:$F,$E25)+SUMIFS('WP7'!L:L,'WP7'!$A:$A,$A25,'WP7'!$F:$F,$E25)++SUMIFS('WP8'!L:L,'WP8'!$A:$A,$A25,'WP8'!$F:$F,$E25)+SUMIFS('WP9'!L:L,'WP9'!$A:$A,$A25,'WP9'!$F:$F,$E25)+SUMIFS('WP10'!L:L,'WP10'!$A:$A,$A25,'WP10'!$F:$F,$E25)+SUMIFS('WP11'!L:L,'WP11'!$A:$A,$A25,'WP11'!$F:$F,$E25)+SUMIFS('WP12'!L:L,'WP12'!$A:$A,$A25,'WP12'!$F:$F,$E25)+SUMIFS('WP13'!L:L,'WP13'!$A:$A,$A25,'WP13'!$F:$F,$E25)+SUMIFS('WP14'!L:L,'WP14'!$A:$A,$A25,'WP14'!$F:$F,$E25)+SUMIFS('WP15'!L:L,'WP15'!$A:$A,$A25,'WP15'!$F:$F,$E25))</f>
        <v/>
      </c>
      <c r="L25" s="32" t="str">
        <f>IF(SUMIFS('WP1'!M:M,'WP1'!$A:$A,$A25,'WP1'!$F:$F,$E25)+SUMIFS('WP2'!M:M,'WP2'!$A:$A,$A25,'WP2'!$F:$F,$E25)+SUMIFS('WP3'!M:M,'WP3'!$A:$A,$A25,'WP3'!$F:$F,$E25)+SUMIFS('WP4'!M:M,'WP4'!$A:$A,$A25,'WP4'!$F:$F,$E25)+SUMIFS('WP5'!M:M,'WP5'!$A:$A,$A25,'WP5'!$F:$F,$E25)+SUMIFS('WP6'!M:M,'WP6'!$A:$A,$A25,'WP6'!$F:$F,$E25)+SUMIFS('WP7'!M:M,'WP7'!$A:$A,$A25,'WP7'!$F:$F,$E25)++SUMIFS('WP8'!M:M,'WP8'!$A:$A,$A25,'WP8'!$F:$F,$E25)+SUMIFS('WP9'!M:M,'WP9'!$A:$A,$A25,'WP9'!$F:$F,$E25)+SUMIFS('WP10'!M:M,'WP10'!$A:$A,$A25,'WP10'!$F:$F,$E25)+SUMIFS('WP11'!M:M,'WP11'!$A:$A,$A25,'WP11'!$F:$F,$E25)+SUMIFS('WP12'!M:M,'WP12'!$A:$A,$A25,'WP12'!$F:$F,$E25)+SUMIFS('WP13'!M:M,'WP13'!$A:$A,$A25,'WP13'!$F:$F,$E25)+SUMIFS('WP14'!M:M,'WP14'!$A:$A,$A25,'WP14'!$F:$F,$E25)+SUMIFS('WP15'!M:M,'WP15'!$A:$A,$A25,'WP15'!$F:$F,$E25)=0,"",SUMIFS('WP1'!M:M,'WP1'!$A:$A,$A25,'WP1'!$F:$F,$E25)+SUMIFS('WP2'!M:M,'WP2'!$A:$A,$A25,'WP2'!$F:$F,$E25)+SUMIFS('WP3'!M:M,'WP3'!$A:$A,$A25,'WP3'!$F:$F,$E25)+SUMIFS('WP4'!M:M,'WP4'!$A:$A,$A25,'WP4'!$F:$F,$E25)+SUMIFS('WP5'!M:M,'WP5'!$A:$A,$A25,'WP5'!$F:$F,$E25)+SUMIFS('WP6'!M:M,'WP6'!$A:$A,$A25,'WP6'!$F:$F,$E25)+SUMIFS('WP7'!M:M,'WP7'!$A:$A,$A25,'WP7'!$F:$F,$E25)++SUMIFS('WP8'!M:M,'WP8'!$A:$A,$A25,'WP8'!$F:$F,$E25)+SUMIFS('WP9'!M:M,'WP9'!$A:$A,$A25,'WP9'!$F:$F,$E25)+SUMIFS('WP10'!M:M,'WP10'!$A:$A,$A25,'WP10'!$F:$F,$E25)+SUMIFS('WP11'!M:M,'WP11'!$A:$A,$A25,'WP11'!$F:$F,$E25)+SUMIFS('WP12'!M:M,'WP12'!$A:$A,$A25,'WP12'!$F:$F,$E25)+SUMIFS('WP13'!M:M,'WP13'!$A:$A,$A25,'WP13'!$F:$F,$E25)+SUMIFS('WP14'!M:M,'WP14'!$A:$A,$A25,'WP14'!$F:$F,$E25)+SUMIFS('WP15'!M:M,'WP15'!$A:$A,$A25,'WP15'!$F:$F,$E25))</f>
        <v/>
      </c>
      <c r="M25" s="32" t="str">
        <f>IF(SUMIFS('WP1'!N:N,'WP1'!$A:$A,$A25,'WP1'!$F:$F,$E25)+SUMIFS('WP2'!N:N,'WP2'!$A:$A,$A25,'WP2'!$F:$F,$E25)+SUMIFS('WP3'!N:N,'WP3'!$A:$A,$A25,'WP3'!$F:$F,$E25)+SUMIFS('WP4'!N:N,'WP4'!$A:$A,$A25,'WP4'!$F:$F,$E25)+SUMIFS('WP5'!N:N,'WP5'!$A:$A,$A25,'WP5'!$F:$F,$E25)+SUMIFS('WP6'!N:N,'WP6'!$A:$A,$A25,'WP6'!$F:$F,$E25)+SUMIFS('WP7'!N:N,'WP7'!$A:$A,$A25,'WP7'!$F:$F,$E25)++SUMIFS('WP8'!N:N,'WP8'!$A:$A,$A25,'WP8'!$F:$F,$E25)+SUMIFS('WP9'!N:N,'WP9'!$A:$A,$A25,'WP9'!$F:$F,$E25)+SUMIFS('WP10'!N:N,'WP10'!$A:$A,$A25,'WP10'!$F:$F,$E25)+SUMIFS('WP11'!N:N,'WP11'!$A:$A,$A25,'WP11'!$F:$F,$E25)+SUMIFS('WP12'!N:N,'WP12'!$A:$A,$A25,'WP12'!$F:$F,$E25)+SUMIFS('WP13'!N:N,'WP13'!$A:$A,$A25,'WP13'!$F:$F,$E25)+SUMIFS('WP14'!N:N,'WP14'!$A:$A,$A25,'WP14'!$F:$F,$E25)+SUMIFS('WP15'!N:N,'WP15'!$A:$A,$A25,'WP15'!$F:$F,$E25)=0,"",SUMIFS('WP1'!N:N,'WP1'!$A:$A,$A25,'WP1'!$F:$F,$E25)+SUMIFS('WP2'!N:N,'WP2'!$A:$A,$A25,'WP2'!$F:$F,$E25)+SUMIFS('WP3'!N:N,'WP3'!$A:$A,$A25,'WP3'!$F:$F,$E25)+SUMIFS('WP4'!N:N,'WP4'!$A:$A,$A25,'WP4'!$F:$F,$E25)+SUMIFS('WP5'!N:N,'WP5'!$A:$A,$A25,'WP5'!$F:$F,$E25)+SUMIFS('WP6'!N:N,'WP6'!$A:$A,$A25,'WP6'!$F:$F,$E25)+SUMIFS('WP7'!N:N,'WP7'!$A:$A,$A25,'WP7'!$F:$F,$E25)++SUMIFS('WP8'!N:N,'WP8'!$A:$A,$A25,'WP8'!$F:$F,$E25)+SUMIFS('WP9'!N:N,'WP9'!$A:$A,$A25,'WP9'!$F:$F,$E25)+SUMIFS('WP10'!N:N,'WP10'!$A:$A,$A25,'WP10'!$F:$F,$E25)+SUMIFS('WP11'!N:N,'WP11'!$A:$A,$A25,'WP11'!$F:$F,$E25)+SUMIFS('WP12'!N:N,'WP12'!$A:$A,$A25,'WP12'!$F:$F,$E25)+SUMIFS('WP13'!N:N,'WP13'!$A:$A,$A25,'WP13'!$F:$F,$E25)+SUMIFS('WP14'!N:N,'WP14'!$A:$A,$A25,'WP14'!$F:$F,$E25)+SUMIFS('WP15'!N:N,'WP15'!$A:$A,$A25,'WP15'!$F:$F,$E25))</f>
        <v/>
      </c>
      <c r="N25" s="32" t="str">
        <f>IF(SUMIFS('WP1'!O:O,'WP1'!$A:$A,$A25,'WP1'!$F:$F,$E25)+SUMIFS('WP2'!O:O,'WP2'!$A:$A,$A25,'WP2'!$F:$F,$E25)+SUMIFS('WP3'!O:O,'WP3'!$A:$A,$A25,'WP3'!$F:$F,$E25)+SUMIFS('WP4'!O:O,'WP4'!$A:$A,$A25,'WP4'!$F:$F,$E25)+SUMIFS('WP5'!O:O,'WP5'!$A:$A,$A25,'WP5'!$F:$F,$E25)+SUMIFS('WP6'!O:O,'WP6'!$A:$A,$A25,'WP6'!$F:$F,$E25)+SUMIFS('WP7'!O:O,'WP7'!$A:$A,$A25,'WP7'!$F:$F,$E25)++SUMIFS('WP8'!O:O,'WP8'!$A:$A,$A25,'WP8'!$F:$F,$E25)+SUMIFS('WP9'!O:O,'WP9'!$A:$A,$A25,'WP9'!$F:$F,$E25)+SUMIFS('WP10'!O:O,'WP10'!$A:$A,$A25,'WP10'!$F:$F,$E25)+SUMIFS('WP11'!O:O,'WP11'!$A:$A,$A25,'WP11'!$F:$F,$E25)+SUMIFS('WP12'!O:O,'WP12'!$A:$A,$A25,'WP12'!$F:$F,$E25)+SUMIFS('WP13'!O:O,'WP13'!$A:$A,$A25,'WP13'!$F:$F,$E25)+SUMIFS('WP14'!O:O,'WP14'!$A:$A,$A25,'WP14'!$F:$F,$E25)+SUMIFS('WP15'!O:O,'WP15'!$A:$A,$A25,'WP15'!$F:$F,$E25)=0,"",SUMIFS('WP1'!O:O,'WP1'!$A:$A,$A25,'WP1'!$F:$F,$E25)+SUMIFS('WP2'!O:O,'WP2'!$A:$A,$A25,'WP2'!$F:$F,$E25)+SUMIFS('WP3'!O:O,'WP3'!$A:$A,$A25,'WP3'!$F:$F,$E25)+SUMIFS('WP4'!O:O,'WP4'!$A:$A,$A25,'WP4'!$F:$F,$E25)+SUMIFS('WP5'!O:O,'WP5'!$A:$A,$A25,'WP5'!$F:$F,$E25)+SUMIFS('WP6'!O:O,'WP6'!$A:$A,$A25,'WP6'!$F:$F,$E25)+SUMIFS('WP7'!O:O,'WP7'!$A:$A,$A25,'WP7'!$F:$F,$E25)++SUMIFS('WP8'!O:O,'WP8'!$A:$A,$A25,'WP8'!$F:$F,$E25)+SUMIFS('WP9'!O:O,'WP9'!$A:$A,$A25,'WP9'!$F:$F,$E25)+SUMIFS('WP10'!O:O,'WP10'!$A:$A,$A25,'WP10'!$F:$F,$E25)+SUMIFS('WP11'!O:O,'WP11'!$A:$A,$A25,'WP11'!$F:$F,$E25)+SUMIFS('WP12'!O:O,'WP12'!$A:$A,$A25,'WP12'!$F:$F,$E25)+SUMIFS('WP13'!O:O,'WP13'!$A:$A,$A25,'WP13'!$F:$F,$E25)+SUMIFS('WP14'!O:O,'WP14'!$A:$A,$A25,'WP14'!$F:$F,$E25)+SUMIFS('WP15'!O:O,'WP15'!$A:$A,$A25,'WP15'!$F:$F,$E25))</f>
        <v/>
      </c>
      <c r="O25" s="68" t="str">
        <f t="shared" si="0"/>
        <v/>
      </c>
      <c r="P25" s="69" t="str">
        <f>IF(SUMIFS('WP1'!Q:Q,'WP1'!$A:$A,$A25,'WP1'!$F:$F,$E25)+SUMIFS('WP2'!Q:Q,'WP2'!$A:$A,$A25,'WP2'!$F:$F,$E25)+SUMIFS('WP3'!Q:Q,'WP3'!$A:$A,$A25,'WP3'!$F:$F,$E25)+SUMIFS('WP4'!Q:Q,'WP4'!$A:$A,$A25,'WP4'!$F:$F,$E25)+SUMIFS('WP5'!Q:Q,'WP5'!$A:$A,$A25,'WP5'!$F:$F,$E25)+SUMIFS('WP6'!Q:Q,'WP6'!$A:$A,$A25,'WP6'!$F:$F,$E25)+SUMIFS('WP7'!Q:Q,'WP7'!$A:$A,$A25,'WP7'!$F:$F,$E25)++SUMIFS('WP8'!Q:Q,'WP8'!$A:$A,$A25,'WP8'!$F:$F,$E25)+SUMIFS('WP9'!Q:Q,'WP9'!$A:$A,$A25,'WP9'!$F:$F,$E25)+SUMIFS('WP10'!Q:Q,'WP10'!$A:$A,$A25,'WP10'!$F:$F,$E25)+SUMIFS('WP11'!Q:Q,'WP11'!$A:$A,$A25,'WP11'!$F:$F,$E25)+SUMIFS('WP12'!Q:Q,'WP12'!$A:$A,$A25,'WP12'!$F:$F,$E25)+SUMIFS('WP13'!Q:Q,'WP13'!$A:$A,$A25,'WP13'!$F:$F,$E25)+SUMIFS('WP14'!Q:Q,'WP14'!$A:$A,$A25,'WP14'!$F:$F,$E25)+SUMIFS('WP15'!Q:Q,'WP15'!$A:$A,$A25,'WP15'!$F:$F,$E25)=0,"",SUMIFS('WP1'!Q:Q,'WP1'!$A:$A,$A25,'WP1'!$F:$F,$E25)+SUMIFS('WP2'!Q:Q,'WP2'!$A:$A,$A25,'WP2'!$F:$F,$E25)+SUMIFS('WP3'!Q:Q,'WP3'!$A:$A,$A25,'WP3'!$F:$F,$E25)+SUMIFS('WP4'!Q:Q,'WP4'!$A:$A,$A25,'WP4'!$F:$F,$E25)+SUMIFS('WP5'!Q:Q,'WP5'!$A:$A,$A25,'WP5'!$F:$F,$E25)+SUMIFS('WP6'!Q:Q,'WP6'!$A:$A,$A25,'WP6'!$F:$F,$E25)+SUMIFS('WP7'!Q:Q,'WP7'!$A:$A,$A25,'WP7'!$F:$F,$E25)++SUMIFS('WP8'!Q:Q,'WP8'!$A:$A,$A25,'WP8'!$F:$F,$E25)+SUMIFS('WP9'!Q:Q,'WP9'!$A:$A,$A25,'WP9'!$F:$F,$E25)+SUMIFS('WP10'!Q:Q,'WP10'!$A:$A,$A25,'WP10'!$F:$F,$E25)+SUMIFS('WP11'!Q:Q,'WP11'!$A:$A,$A25,'WP11'!$F:$F,$E25)+SUMIFS('WP12'!Q:Q,'WP12'!$A:$A,$A25,'WP12'!$F:$F,$E25)+SUMIFS('WP13'!Q:Q,'WP13'!$A:$A,$A25,'WP13'!$F:$F,$E25)+SUMIFS('WP14'!Q:Q,'WP14'!$A:$A,$A25,'WP14'!$F:$F,$E25)+SUMIFS('WP15'!Q:Q,'WP15'!$A:$A,$A25,'WP15'!$F:$F,$E25))</f>
        <v/>
      </c>
      <c r="Q25" s="68" t="str">
        <f t="shared" si="1"/>
        <v/>
      </c>
      <c r="R25" s="1"/>
    </row>
    <row r="26" spans="1:18" ht="11.25" customHeight="1" x14ac:dyDescent="0.25">
      <c r="A26" s="98" t="str">
        <f>IF(C26="","",C26)</f>
        <v>Gn-Dz</v>
      </c>
      <c r="B26" s="109"/>
      <c r="C26" s="134" t="s">
        <v>118</v>
      </c>
      <c r="D26" s="122" t="s">
        <v>112</v>
      </c>
      <c r="E26" s="29" t="s">
        <v>14</v>
      </c>
      <c r="F26" s="30" t="str">
        <f>IF(SUMIFS('WP1'!G:G,'WP1'!$A:$A,$A26,'WP1'!$F:$F,$E26)+SUMIFS('WP2'!G:G,'WP2'!$A:$A,$A26,'WP2'!$F:$F,$E26)+SUMIFS('WP3'!G:G,'WP3'!$A:$A,$A26,'WP3'!$F:$F,$E26)+SUMIFS('WP4'!G:G,'WP4'!$A:$A,$A26,'WP4'!$F:$F,$E26)+SUMIFS('WP5'!G:G,'WP5'!$A:$A,$A26,'WP5'!$F:$F,$E26)+SUMIFS('WP6'!G:G,'WP6'!$A:$A,$A26,'WP6'!$F:$F,$E26)+SUMIFS('WP7'!G:G,'WP7'!$A:$A,$A26,'WP7'!$F:$F,$E26)++SUMIFS('WP8'!G:G,'WP8'!$A:$A,$A26,'WP8'!$F:$F,$E26)+SUMIFS('WP9'!G:G,'WP9'!$A:$A,$A26,'WP9'!$F:$F,$E26)+SUMIFS('WP10'!G:G,'WP10'!$A:$A,$A26,'WP10'!$F:$F,$E26)+SUMIFS('WP11'!G:G,'WP11'!$A:$A,$A26,'WP11'!$F:$F,$E26)+SUMIFS('WP12'!G:G,'WP12'!$A:$A,$A26,'WP12'!$F:$F,$E26)+SUMIFS('WP13'!G:G,'WP13'!$A:$A,$A26,'WP13'!$F:$F,$E26)+SUMIFS('WP14'!G:G,'WP14'!$A:$A,$A26,'WP14'!$F:$F,$E26)+SUMIFS('WP15'!G:G,'WP15'!$A:$A,$A26,'WP15'!$F:$F,$E26)=0,"",SUMIFS('WP1'!G:G,'WP1'!$A:$A,$A26,'WP1'!$F:$F,$E26)+SUMIFS('WP2'!G:G,'WP2'!$A:$A,$A26,'WP2'!$F:$F,$E26)+SUMIFS('WP3'!G:G,'WP3'!$A:$A,$A26,'WP3'!$F:$F,$E26)+SUMIFS('WP4'!G:G,'WP4'!$A:$A,$A26,'WP4'!$F:$F,$E26)+SUMIFS('WP5'!G:G,'WP5'!$A:$A,$A26,'WP5'!$F:$F,$E26)+SUMIFS('WP6'!G:G,'WP6'!$A:$A,$A26,'WP6'!$F:$F,$E26)+SUMIFS('WP7'!G:G,'WP7'!$A:$A,$A26,'WP7'!$F:$F,$E26)++SUMIFS('WP8'!G:G,'WP8'!$A:$A,$A26,'WP8'!$F:$F,$E26)+SUMIFS('WP9'!G:G,'WP9'!$A:$A,$A26,'WP9'!$F:$F,$E26)+SUMIFS('WP10'!G:G,'WP10'!$A:$A,$A26,'WP10'!$F:$F,$E26)+SUMIFS('WP11'!G:G,'WP11'!$A:$A,$A26,'WP11'!$F:$F,$E26)+SUMIFS('WP12'!G:G,'WP12'!$A:$A,$A26,'WP12'!$F:$F,$E26)+SUMIFS('WP13'!G:G,'WP13'!$A:$A,$A26,'WP13'!$F:$F,$E26)+SUMIFS('WP14'!G:G,'WP14'!$A:$A,$A26,'WP14'!$F:$F,$E26)+SUMIFS('WP15'!G:G,'WP15'!$A:$A,$A26,'WP15'!$F:$F,$E26))</f>
        <v/>
      </c>
      <c r="G26" s="30" t="str">
        <f>IF(SUMIFS('WP1'!H:H,'WP1'!$A:$A,$A26,'WP1'!$F:$F,$E26)+SUMIFS('WP2'!H:H,'WP2'!$A:$A,$A26,'WP2'!$F:$F,$E26)+SUMIFS('WP3'!H:H,'WP3'!$A:$A,$A26,'WP3'!$F:$F,$E26)+SUMIFS('WP4'!H:H,'WP4'!$A:$A,$A26,'WP4'!$F:$F,$E26)+SUMIFS('WP5'!H:H,'WP5'!$A:$A,$A26,'WP5'!$F:$F,$E26)+SUMIFS('WP6'!H:H,'WP6'!$A:$A,$A26,'WP6'!$F:$F,$E26)+SUMIFS('WP7'!H:H,'WP7'!$A:$A,$A26,'WP7'!$F:$F,$E26)++SUMIFS('WP8'!H:H,'WP8'!$A:$A,$A26,'WP8'!$F:$F,$E26)+SUMIFS('WP9'!H:H,'WP9'!$A:$A,$A26,'WP9'!$F:$F,$E26)+SUMIFS('WP10'!H:H,'WP10'!$A:$A,$A26,'WP10'!$F:$F,$E26)+SUMIFS('WP11'!H:H,'WP11'!$A:$A,$A26,'WP11'!$F:$F,$E26)+SUMIFS('WP12'!H:H,'WP12'!$A:$A,$A26,'WP12'!$F:$F,$E26)+SUMIFS('WP13'!H:H,'WP13'!$A:$A,$A26,'WP13'!$F:$F,$E26)+SUMIFS('WP14'!H:H,'WP14'!$A:$A,$A26,'WP14'!$F:$F,$E26)+SUMIFS('WP15'!H:H,'WP15'!$A:$A,$A26,'WP15'!$F:$F,$E26)=0,"",SUMIFS('WP1'!H:H,'WP1'!$A:$A,$A26,'WP1'!$F:$F,$E26)+SUMIFS('WP2'!H:H,'WP2'!$A:$A,$A26,'WP2'!$F:$F,$E26)+SUMIFS('WP3'!H:H,'WP3'!$A:$A,$A26,'WP3'!$F:$F,$E26)+SUMIFS('WP4'!H:H,'WP4'!$A:$A,$A26,'WP4'!$F:$F,$E26)+SUMIFS('WP5'!H:H,'WP5'!$A:$A,$A26,'WP5'!$F:$F,$E26)+SUMIFS('WP6'!H:H,'WP6'!$A:$A,$A26,'WP6'!$F:$F,$E26)+SUMIFS('WP7'!H:H,'WP7'!$A:$A,$A26,'WP7'!$F:$F,$E26)++SUMIFS('WP8'!H:H,'WP8'!$A:$A,$A26,'WP8'!$F:$F,$E26)+SUMIFS('WP9'!H:H,'WP9'!$A:$A,$A26,'WP9'!$F:$F,$E26)+SUMIFS('WP10'!H:H,'WP10'!$A:$A,$A26,'WP10'!$F:$F,$E26)+SUMIFS('WP11'!H:H,'WP11'!$A:$A,$A26,'WP11'!$F:$F,$E26)+SUMIFS('WP12'!H:H,'WP12'!$A:$A,$A26,'WP12'!$F:$F,$E26)+SUMIFS('WP13'!H:H,'WP13'!$A:$A,$A26,'WP13'!$F:$F,$E26)+SUMIFS('WP14'!H:H,'WP14'!$A:$A,$A26,'WP14'!$F:$F,$E26)+SUMIFS('WP15'!H:H,'WP15'!$A:$A,$A26,'WP15'!$F:$F,$E26))</f>
        <v/>
      </c>
      <c r="H26" s="30" t="str">
        <f>IF(SUMIFS('WP1'!I:I,'WP1'!$A:$A,$A26,'WP1'!$F:$F,$E26)+SUMIFS('WP2'!I:I,'WP2'!$A:$A,$A26,'WP2'!$F:$F,$E26)+SUMIFS('WP3'!I:I,'WP3'!$A:$A,$A26,'WP3'!$F:$F,$E26)+SUMIFS('WP4'!I:I,'WP4'!$A:$A,$A26,'WP4'!$F:$F,$E26)+SUMIFS('WP5'!I:I,'WP5'!$A:$A,$A26,'WP5'!$F:$F,$E26)+SUMIFS('WP6'!I:I,'WP6'!$A:$A,$A26,'WP6'!$F:$F,$E26)+SUMIFS('WP7'!I:I,'WP7'!$A:$A,$A26,'WP7'!$F:$F,$E26)++SUMIFS('WP8'!I:I,'WP8'!$A:$A,$A26,'WP8'!$F:$F,$E26)+SUMIFS('WP9'!I:I,'WP9'!$A:$A,$A26,'WP9'!$F:$F,$E26)+SUMIFS('WP10'!I:I,'WP10'!$A:$A,$A26,'WP10'!$F:$F,$E26)+SUMIFS('WP11'!I:I,'WP11'!$A:$A,$A26,'WP11'!$F:$F,$E26)+SUMIFS('WP12'!I:I,'WP12'!$A:$A,$A26,'WP12'!$F:$F,$E26)+SUMIFS('WP13'!I:I,'WP13'!$A:$A,$A26,'WP13'!$F:$F,$E26)+SUMIFS('WP14'!I:I,'WP14'!$A:$A,$A26,'WP14'!$F:$F,$E26)+SUMIFS('WP15'!I:I,'WP15'!$A:$A,$A26,'WP15'!$F:$F,$E26)=0,"",SUMIFS('WP1'!I:I,'WP1'!$A:$A,$A26,'WP1'!$F:$F,$E26)+SUMIFS('WP2'!I:I,'WP2'!$A:$A,$A26,'WP2'!$F:$F,$E26)+SUMIFS('WP3'!I:I,'WP3'!$A:$A,$A26,'WP3'!$F:$F,$E26)+SUMIFS('WP4'!I:I,'WP4'!$A:$A,$A26,'WP4'!$F:$F,$E26)+SUMIFS('WP5'!I:I,'WP5'!$A:$A,$A26,'WP5'!$F:$F,$E26)+SUMIFS('WP6'!I:I,'WP6'!$A:$A,$A26,'WP6'!$F:$F,$E26)+SUMIFS('WP7'!I:I,'WP7'!$A:$A,$A26,'WP7'!$F:$F,$E26)++SUMIFS('WP8'!I:I,'WP8'!$A:$A,$A26,'WP8'!$F:$F,$E26)+SUMIFS('WP9'!I:I,'WP9'!$A:$A,$A26,'WP9'!$F:$F,$E26)+SUMIFS('WP10'!I:I,'WP10'!$A:$A,$A26,'WP10'!$F:$F,$E26)+SUMIFS('WP11'!I:I,'WP11'!$A:$A,$A26,'WP11'!$F:$F,$E26)+SUMIFS('WP12'!I:I,'WP12'!$A:$A,$A26,'WP12'!$F:$F,$E26)+SUMIFS('WP13'!I:I,'WP13'!$A:$A,$A26,'WP13'!$F:$F,$E26)+SUMIFS('WP14'!I:I,'WP14'!$A:$A,$A26,'WP14'!$F:$F,$E26)+SUMIFS('WP15'!I:I,'WP15'!$A:$A,$A26,'WP15'!$F:$F,$E26))</f>
        <v/>
      </c>
      <c r="I26" s="30" t="str">
        <f>IF(SUMIFS('WP1'!J:J,'WP1'!$A:$A,$A26,'WP1'!$F:$F,$E26)+SUMIFS('WP2'!J:J,'WP2'!$A:$A,$A26,'WP2'!$F:$F,$E26)+SUMIFS('WP3'!J:J,'WP3'!$A:$A,$A26,'WP3'!$F:$F,$E26)+SUMIFS('WP4'!J:J,'WP4'!$A:$A,$A26,'WP4'!$F:$F,$E26)+SUMIFS('WP5'!J:J,'WP5'!$A:$A,$A26,'WP5'!$F:$F,$E26)+SUMIFS('WP6'!J:J,'WP6'!$A:$A,$A26,'WP6'!$F:$F,$E26)+SUMIFS('WP7'!J:J,'WP7'!$A:$A,$A26,'WP7'!$F:$F,$E26)++SUMIFS('WP8'!J:J,'WP8'!$A:$A,$A26,'WP8'!$F:$F,$E26)+SUMIFS('WP9'!J:J,'WP9'!$A:$A,$A26,'WP9'!$F:$F,$E26)+SUMIFS('WP10'!J:J,'WP10'!$A:$A,$A26,'WP10'!$F:$F,$E26)+SUMIFS('WP11'!J:J,'WP11'!$A:$A,$A26,'WP11'!$F:$F,$E26)+SUMIFS('WP12'!J:J,'WP12'!$A:$A,$A26,'WP12'!$F:$F,$E26)+SUMIFS('WP13'!J:J,'WP13'!$A:$A,$A26,'WP13'!$F:$F,$E26)+SUMIFS('WP14'!J:J,'WP14'!$A:$A,$A26,'WP14'!$F:$F,$E26)+SUMIFS('WP15'!J:J,'WP15'!$A:$A,$A26,'WP15'!$F:$F,$E26)=0,"",SUMIFS('WP1'!J:J,'WP1'!$A:$A,$A26,'WP1'!$F:$F,$E26)+SUMIFS('WP2'!J:J,'WP2'!$A:$A,$A26,'WP2'!$F:$F,$E26)+SUMIFS('WP3'!J:J,'WP3'!$A:$A,$A26,'WP3'!$F:$F,$E26)+SUMIFS('WP4'!J:J,'WP4'!$A:$A,$A26,'WP4'!$F:$F,$E26)+SUMIFS('WP5'!J:J,'WP5'!$A:$A,$A26,'WP5'!$F:$F,$E26)+SUMIFS('WP6'!J:J,'WP6'!$A:$A,$A26,'WP6'!$F:$F,$E26)+SUMIFS('WP7'!J:J,'WP7'!$A:$A,$A26,'WP7'!$F:$F,$E26)++SUMIFS('WP8'!J:J,'WP8'!$A:$A,$A26,'WP8'!$F:$F,$E26)+SUMIFS('WP9'!J:J,'WP9'!$A:$A,$A26,'WP9'!$F:$F,$E26)+SUMIFS('WP10'!J:J,'WP10'!$A:$A,$A26,'WP10'!$F:$F,$E26)+SUMIFS('WP11'!J:J,'WP11'!$A:$A,$A26,'WP11'!$F:$F,$E26)+SUMIFS('WP12'!J:J,'WP12'!$A:$A,$A26,'WP12'!$F:$F,$E26)+SUMIFS('WP13'!J:J,'WP13'!$A:$A,$A26,'WP13'!$F:$F,$E26)+SUMIFS('WP14'!J:J,'WP14'!$A:$A,$A26,'WP14'!$F:$F,$E26)+SUMIFS('WP15'!J:J,'WP15'!$A:$A,$A26,'WP15'!$F:$F,$E26))</f>
        <v/>
      </c>
      <c r="J26" s="30" t="str">
        <f>IF(SUMIFS('WP1'!K:K,'WP1'!$A:$A,$A26,'WP1'!$F:$F,$E26)+SUMIFS('WP2'!K:K,'WP2'!$A:$A,$A26,'WP2'!$F:$F,$E26)+SUMIFS('WP3'!K:K,'WP3'!$A:$A,$A26,'WP3'!$F:$F,$E26)+SUMIFS('WP4'!K:K,'WP4'!$A:$A,$A26,'WP4'!$F:$F,$E26)+SUMIFS('WP5'!K:K,'WP5'!$A:$A,$A26,'WP5'!$F:$F,$E26)+SUMIFS('WP6'!K:K,'WP6'!$A:$A,$A26,'WP6'!$F:$F,$E26)+SUMIFS('WP7'!K:K,'WP7'!$A:$A,$A26,'WP7'!$F:$F,$E26)++SUMIFS('WP8'!K:K,'WP8'!$A:$A,$A26,'WP8'!$F:$F,$E26)+SUMIFS('WP9'!K:K,'WP9'!$A:$A,$A26,'WP9'!$F:$F,$E26)+SUMIFS('WP10'!K:K,'WP10'!$A:$A,$A26,'WP10'!$F:$F,$E26)+SUMIFS('WP11'!K:K,'WP11'!$A:$A,$A26,'WP11'!$F:$F,$E26)+SUMIFS('WP12'!K:K,'WP12'!$A:$A,$A26,'WP12'!$F:$F,$E26)+SUMIFS('WP13'!K:K,'WP13'!$A:$A,$A26,'WP13'!$F:$F,$E26)+SUMIFS('WP14'!K:K,'WP14'!$A:$A,$A26,'WP14'!$F:$F,$E26)+SUMIFS('WP15'!K:K,'WP15'!$A:$A,$A26,'WP15'!$F:$F,$E26)=0,"",SUMIFS('WP1'!K:K,'WP1'!$A:$A,$A26,'WP1'!$F:$F,$E26)+SUMIFS('WP2'!K:K,'WP2'!$A:$A,$A26,'WP2'!$F:$F,$E26)+SUMIFS('WP3'!K:K,'WP3'!$A:$A,$A26,'WP3'!$F:$F,$E26)+SUMIFS('WP4'!K:K,'WP4'!$A:$A,$A26,'WP4'!$F:$F,$E26)+SUMIFS('WP5'!K:K,'WP5'!$A:$A,$A26,'WP5'!$F:$F,$E26)+SUMIFS('WP6'!K:K,'WP6'!$A:$A,$A26,'WP6'!$F:$F,$E26)+SUMIFS('WP7'!K:K,'WP7'!$A:$A,$A26,'WP7'!$F:$F,$E26)++SUMIFS('WP8'!K:K,'WP8'!$A:$A,$A26,'WP8'!$F:$F,$E26)+SUMIFS('WP9'!K:K,'WP9'!$A:$A,$A26,'WP9'!$F:$F,$E26)+SUMIFS('WP10'!K:K,'WP10'!$A:$A,$A26,'WP10'!$F:$F,$E26)+SUMIFS('WP11'!K:K,'WP11'!$A:$A,$A26,'WP11'!$F:$F,$E26)+SUMIFS('WP12'!K:K,'WP12'!$A:$A,$A26,'WP12'!$F:$F,$E26)+SUMIFS('WP13'!K:K,'WP13'!$A:$A,$A26,'WP13'!$F:$F,$E26)+SUMIFS('WP14'!K:K,'WP14'!$A:$A,$A26,'WP14'!$F:$F,$E26)+SUMIFS('WP15'!K:K,'WP15'!$A:$A,$A26,'WP15'!$F:$F,$E26))</f>
        <v/>
      </c>
      <c r="K26" s="30" t="str">
        <f>IF(SUMIFS('WP1'!L:L,'WP1'!$A:$A,$A26,'WP1'!$F:$F,$E26)+SUMIFS('WP2'!L:L,'WP2'!$A:$A,$A26,'WP2'!$F:$F,$E26)+SUMIFS('WP3'!L:L,'WP3'!$A:$A,$A26,'WP3'!$F:$F,$E26)+SUMIFS('WP4'!L:L,'WP4'!$A:$A,$A26,'WP4'!$F:$F,$E26)+SUMIFS('WP5'!L:L,'WP5'!$A:$A,$A26,'WP5'!$F:$F,$E26)+SUMIFS('WP6'!L:L,'WP6'!$A:$A,$A26,'WP6'!$F:$F,$E26)+SUMIFS('WP7'!L:L,'WP7'!$A:$A,$A26,'WP7'!$F:$F,$E26)++SUMIFS('WP8'!L:L,'WP8'!$A:$A,$A26,'WP8'!$F:$F,$E26)+SUMIFS('WP9'!L:L,'WP9'!$A:$A,$A26,'WP9'!$F:$F,$E26)+SUMIFS('WP10'!L:L,'WP10'!$A:$A,$A26,'WP10'!$F:$F,$E26)+SUMIFS('WP11'!L:L,'WP11'!$A:$A,$A26,'WP11'!$F:$F,$E26)+SUMIFS('WP12'!L:L,'WP12'!$A:$A,$A26,'WP12'!$F:$F,$E26)+SUMIFS('WP13'!L:L,'WP13'!$A:$A,$A26,'WP13'!$F:$F,$E26)+SUMIFS('WP14'!L:L,'WP14'!$A:$A,$A26,'WP14'!$F:$F,$E26)+SUMIFS('WP15'!L:L,'WP15'!$A:$A,$A26,'WP15'!$F:$F,$E26)=0,"",SUMIFS('WP1'!L:L,'WP1'!$A:$A,$A26,'WP1'!$F:$F,$E26)+SUMIFS('WP2'!L:L,'WP2'!$A:$A,$A26,'WP2'!$F:$F,$E26)+SUMIFS('WP3'!L:L,'WP3'!$A:$A,$A26,'WP3'!$F:$F,$E26)+SUMIFS('WP4'!L:L,'WP4'!$A:$A,$A26,'WP4'!$F:$F,$E26)+SUMIFS('WP5'!L:L,'WP5'!$A:$A,$A26,'WP5'!$F:$F,$E26)+SUMIFS('WP6'!L:L,'WP6'!$A:$A,$A26,'WP6'!$F:$F,$E26)+SUMIFS('WP7'!L:L,'WP7'!$A:$A,$A26,'WP7'!$F:$F,$E26)++SUMIFS('WP8'!L:L,'WP8'!$A:$A,$A26,'WP8'!$F:$F,$E26)+SUMIFS('WP9'!L:L,'WP9'!$A:$A,$A26,'WP9'!$F:$F,$E26)+SUMIFS('WP10'!L:L,'WP10'!$A:$A,$A26,'WP10'!$F:$F,$E26)+SUMIFS('WP11'!L:L,'WP11'!$A:$A,$A26,'WP11'!$F:$F,$E26)+SUMIFS('WP12'!L:L,'WP12'!$A:$A,$A26,'WP12'!$F:$F,$E26)+SUMIFS('WP13'!L:L,'WP13'!$A:$A,$A26,'WP13'!$F:$F,$E26)+SUMIFS('WP14'!L:L,'WP14'!$A:$A,$A26,'WP14'!$F:$F,$E26)+SUMIFS('WP15'!L:L,'WP15'!$A:$A,$A26,'WP15'!$F:$F,$E26))</f>
        <v/>
      </c>
      <c r="L26" s="30" t="str">
        <f>IF(SUMIFS('WP1'!M:M,'WP1'!$A:$A,$A26,'WP1'!$F:$F,$E26)+SUMIFS('WP2'!M:M,'WP2'!$A:$A,$A26,'WP2'!$F:$F,$E26)+SUMIFS('WP3'!M:M,'WP3'!$A:$A,$A26,'WP3'!$F:$F,$E26)+SUMIFS('WP4'!M:M,'WP4'!$A:$A,$A26,'WP4'!$F:$F,$E26)+SUMIFS('WP5'!M:M,'WP5'!$A:$A,$A26,'WP5'!$F:$F,$E26)+SUMIFS('WP6'!M:M,'WP6'!$A:$A,$A26,'WP6'!$F:$F,$E26)+SUMIFS('WP7'!M:M,'WP7'!$A:$A,$A26,'WP7'!$F:$F,$E26)++SUMIFS('WP8'!M:M,'WP8'!$A:$A,$A26,'WP8'!$F:$F,$E26)+SUMIFS('WP9'!M:M,'WP9'!$A:$A,$A26,'WP9'!$F:$F,$E26)+SUMIFS('WP10'!M:M,'WP10'!$A:$A,$A26,'WP10'!$F:$F,$E26)+SUMIFS('WP11'!M:M,'WP11'!$A:$A,$A26,'WP11'!$F:$F,$E26)+SUMIFS('WP12'!M:M,'WP12'!$A:$A,$A26,'WP12'!$F:$F,$E26)+SUMIFS('WP13'!M:M,'WP13'!$A:$A,$A26,'WP13'!$F:$F,$E26)+SUMIFS('WP14'!M:M,'WP14'!$A:$A,$A26,'WP14'!$F:$F,$E26)+SUMIFS('WP15'!M:M,'WP15'!$A:$A,$A26,'WP15'!$F:$F,$E26)=0,"",SUMIFS('WP1'!M:M,'WP1'!$A:$A,$A26,'WP1'!$F:$F,$E26)+SUMIFS('WP2'!M:M,'WP2'!$A:$A,$A26,'WP2'!$F:$F,$E26)+SUMIFS('WP3'!M:M,'WP3'!$A:$A,$A26,'WP3'!$F:$F,$E26)+SUMIFS('WP4'!M:M,'WP4'!$A:$A,$A26,'WP4'!$F:$F,$E26)+SUMIFS('WP5'!M:M,'WP5'!$A:$A,$A26,'WP5'!$F:$F,$E26)+SUMIFS('WP6'!M:M,'WP6'!$A:$A,$A26,'WP6'!$F:$F,$E26)+SUMIFS('WP7'!M:M,'WP7'!$A:$A,$A26,'WP7'!$F:$F,$E26)++SUMIFS('WP8'!M:M,'WP8'!$A:$A,$A26,'WP8'!$F:$F,$E26)+SUMIFS('WP9'!M:M,'WP9'!$A:$A,$A26,'WP9'!$F:$F,$E26)+SUMIFS('WP10'!M:M,'WP10'!$A:$A,$A26,'WP10'!$F:$F,$E26)+SUMIFS('WP11'!M:M,'WP11'!$A:$A,$A26,'WP11'!$F:$F,$E26)+SUMIFS('WP12'!M:M,'WP12'!$A:$A,$A26,'WP12'!$F:$F,$E26)+SUMIFS('WP13'!M:M,'WP13'!$A:$A,$A26,'WP13'!$F:$F,$E26)+SUMIFS('WP14'!M:M,'WP14'!$A:$A,$A26,'WP14'!$F:$F,$E26)+SUMIFS('WP15'!M:M,'WP15'!$A:$A,$A26,'WP15'!$F:$F,$E26))</f>
        <v/>
      </c>
      <c r="M26" s="30" t="str">
        <f>IF(SUMIFS('WP1'!N:N,'WP1'!$A:$A,$A26,'WP1'!$F:$F,$E26)+SUMIFS('WP2'!N:N,'WP2'!$A:$A,$A26,'WP2'!$F:$F,$E26)+SUMIFS('WP3'!N:N,'WP3'!$A:$A,$A26,'WP3'!$F:$F,$E26)+SUMIFS('WP4'!N:N,'WP4'!$A:$A,$A26,'WP4'!$F:$F,$E26)+SUMIFS('WP5'!N:N,'WP5'!$A:$A,$A26,'WP5'!$F:$F,$E26)+SUMIFS('WP6'!N:N,'WP6'!$A:$A,$A26,'WP6'!$F:$F,$E26)+SUMIFS('WP7'!N:N,'WP7'!$A:$A,$A26,'WP7'!$F:$F,$E26)++SUMIFS('WP8'!N:N,'WP8'!$A:$A,$A26,'WP8'!$F:$F,$E26)+SUMIFS('WP9'!N:N,'WP9'!$A:$A,$A26,'WP9'!$F:$F,$E26)+SUMIFS('WP10'!N:N,'WP10'!$A:$A,$A26,'WP10'!$F:$F,$E26)+SUMIFS('WP11'!N:N,'WP11'!$A:$A,$A26,'WP11'!$F:$F,$E26)+SUMIFS('WP12'!N:N,'WP12'!$A:$A,$A26,'WP12'!$F:$F,$E26)+SUMIFS('WP13'!N:N,'WP13'!$A:$A,$A26,'WP13'!$F:$F,$E26)+SUMIFS('WP14'!N:N,'WP14'!$A:$A,$A26,'WP14'!$F:$F,$E26)+SUMIFS('WP15'!N:N,'WP15'!$A:$A,$A26,'WP15'!$F:$F,$E26)=0,"",SUMIFS('WP1'!N:N,'WP1'!$A:$A,$A26,'WP1'!$F:$F,$E26)+SUMIFS('WP2'!N:N,'WP2'!$A:$A,$A26,'WP2'!$F:$F,$E26)+SUMIFS('WP3'!N:N,'WP3'!$A:$A,$A26,'WP3'!$F:$F,$E26)+SUMIFS('WP4'!N:N,'WP4'!$A:$A,$A26,'WP4'!$F:$F,$E26)+SUMIFS('WP5'!N:N,'WP5'!$A:$A,$A26,'WP5'!$F:$F,$E26)+SUMIFS('WP6'!N:N,'WP6'!$A:$A,$A26,'WP6'!$F:$F,$E26)+SUMIFS('WP7'!N:N,'WP7'!$A:$A,$A26,'WP7'!$F:$F,$E26)++SUMIFS('WP8'!N:N,'WP8'!$A:$A,$A26,'WP8'!$F:$F,$E26)+SUMIFS('WP9'!N:N,'WP9'!$A:$A,$A26,'WP9'!$F:$F,$E26)+SUMIFS('WP10'!N:N,'WP10'!$A:$A,$A26,'WP10'!$F:$F,$E26)+SUMIFS('WP11'!N:N,'WP11'!$A:$A,$A26,'WP11'!$F:$F,$E26)+SUMIFS('WP12'!N:N,'WP12'!$A:$A,$A26,'WP12'!$F:$F,$E26)+SUMIFS('WP13'!N:N,'WP13'!$A:$A,$A26,'WP13'!$F:$F,$E26)+SUMIFS('WP14'!N:N,'WP14'!$A:$A,$A26,'WP14'!$F:$F,$E26)+SUMIFS('WP15'!N:N,'WP15'!$A:$A,$A26,'WP15'!$F:$F,$E26))</f>
        <v/>
      </c>
      <c r="N26" s="30" t="str">
        <f>IF(SUMIFS('WP1'!O:O,'WP1'!$A:$A,$A26,'WP1'!$F:$F,$E26)+SUMIFS('WP2'!O:O,'WP2'!$A:$A,$A26,'WP2'!$F:$F,$E26)+SUMIFS('WP3'!O:O,'WP3'!$A:$A,$A26,'WP3'!$F:$F,$E26)+SUMIFS('WP4'!O:O,'WP4'!$A:$A,$A26,'WP4'!$F:$F,$E26)+SUMIFS('WP5'!O:O,'WP5'!$A:$A,$A26,'WP5'!$F:$F,$E26)+SUMIFS('WP6'!O:O,'WP6'!$A:$A,$A26,'WP6'!$F:$F,$E26)+SUMIFS('WP7'!O:O,'WP7'!$A:$A,$A26,'WP7'!$F:$F,$E26)++SUMIFS('WP8'!O:O,'WP8'!$A:$A,$A26,'WP8'!$F:$F,$E26)+SUMIFS('WP9'!O:O,'WP9'!$A:$A,$A26,'WP9'!$F:$F,$E26)+SUMIFS('WP10'!O:O,'WP10'!$A:$A,$A26,'WP10'!$F:$F,$E26)+SUMIFS('WP11'!O:O,'WP11'!$A:$A,$A26,'WP11'!$F:$F,$E26)+SUMIFS('WP12'!O:O,'WP12'!$A:$A,$A26,'WP12'!$F:$F,$E26)+SUMIFS('WP13'!O:O,'WP13'!$A:$A,$A26,'WP13'!$F:$F,$E26)+SUMIFS('WP14'!O:O,'WP14'!$A:$A,$A26,'WP14'!$F:$F,$E26)+SUMIFS('WP15'!O:O,'WP15'!$A:$A,$A26,'WP15'!$F:$F,$E26)=0,"",SUMIFS('WP1'!O:O,'WP1'!$A:$A,$A26,'WP1'!$F:$F,$E26)+SUMIFS('WP2'!O:O,'WP2'!$A:$A,$A26,'WP2'!$F:$F,$E26)+SUMIFS('WP3'!O:O,'WP3'!$A:$A,$A26,'WP3'!$F:$F,$E26)+SUMIFS('WP4'!O:O,'WP4'!$A:$A,$A26,'WP4'!$F:$F,$E26)+SUMIFS('WP5'!O:O,'WP5'!$A:$A,$A26,'WP5'!$F:$F,$E26)+SUMIFS('WP6'!O:O,'WP6'!$A:$A,$A26,'WP6'!$F:$F,$E26)+SUMIFS('WP7'!O:O,'WP7'!$A:$A,$A26,'WP7'!$F:$F,$E26)++SUMIFS('WP8'!O:O,'WP8'!$A:$A,$A26,'WP8'!$F:$F,$E26)+SUMIFS('WP9'!O:O,'WP9'!$A:$A,$A26,'WP9'!$F:$F,$E26)+SUMIFS('WP10'!O:O,'WP10'!$A:$A,$A26,'WP10'!$F:$F,$E26)+SUMIFS('WP11'!O:O,'WP11'!$A:$A,$A26,'WP11'!$F:$F,$E26)+SUMIFS('WP12'!O:O,'WP12'!$A:$A,$A26,'WP12'!$F:$F,$E26)+SUMIFS('WP13'!O:O,'WP13'!$A:$A,$A26,'WP13'!$F:$F,$E26)+SUMIFS('WP14'!O:O,'WP14'!$A:$A,$A26,'WP14'!$F:$F,$E26)+SUMIFS('WP15'!O:O,'WP15'!$A:$A,$A26,'WP15'!$F:$F,$E26))</f>
        <v/>
      </c>
      <c r="O26" s="33" t="str">
        <f t="shared" si="0"/>
        <v/>
      </c>
      <c r="P26" s="34" t="str">
        <f>IF(SUMIFS('WP1'!Q:Q,'WP1'!$A:$A,$A26,'WP1'!$F:$F,$E26)+SUMIFS('WP2'!Q:Q,'WP2'!$A:$A,$A26,'WP2'!$F:$F,$E26)+SUMIFS('WP3'!Q:Q,'WP3'!$A:$A,$A26,'WP3'!$F:$F,$E26)+SUMIFS('WP4'!Q:Q,'WP4'!$A:$A,$A26,'WP4'!$F:$F,$E26)+SUMIFS('WP5'!Q:Q,'WP5'!$A:$A,$A26,'WP5'!$F:$F,$E26)+SUMIFS('WP6'!Q:Q,'WP6'!$A:$A,$A26,'WP6'!$F:$F,$E26)+SUMIFS('WP7'!Q:Q,'WP7'!$A:$A,$A26,'WP7'!$F:$F,$E26)++SUMIFS('WP8'!Q:Q,'WP8'!$A:$A,$A26,'WP8'!$F:$F,$E26)+SUMIFS('WP9'!Q:Q,'WP9'!$A:$A,$A26,'WP9'!$F:$F,$E26)+SUMIFS('WP10'!Q:Q,'WP10'!$A:$A,$A26,'WP10'!$F:$F,$E26)+SUMIFS('WP11'!Q:Q,'WP11'!$A:$A,$A26,'WP11'!$F:$F,$E26)+SUMIFS('WP12'!Q:Q,'WP12'!$A:$A,$A26,'WP12'!$F:$F,$E26)+SUMIFS('WP13'!Q:Q,'WP13'!$A:$A,$A26,'WP13'!$F:$F,$E26)+SUMIFS('WP14'!Q:Q,'WP14'!$A:$A,$A26,'WP14'!$F:$F,$E26)+SUMIFS('WP15'!Q:Q,'WP15'!$A:$A,$A26,'WP15'!$F:$F,$E26)=0,"",SUMIFS('WP1'!Q:Q,'WP1'!$A:$A,$A26,'WP1'!$F:$F,$E26)+SUMIFS('WP2'!Q:Q,'WP2'!$A:$A,$A26,'WP2'!$F:$F,$E26)+SUMIFS('WP3'!Q:Q,'WP3'!$A:$A,$A26,'WP3'!$F:$F,$E26)+SUMIFS('WP4'!Q:Q,'WP4'!$A:$A,$A26,'WP4'!$F:$F,$E26)+SUMIFS('WP5'!Q:Q,'WP5'!$A:$A,$A26,'WP5'!$F:$F,$E26)+SUMIFS('WP6'!Q:Q,'WP6'!$A:$A,$A26,'WP6'!$F:$F,$E26)+SUMIFS('WP7'!Q:Q,'WP7'!$A:$A,$A26,'WP7'!$F:$F,$E26)++SUMIFS('WP8'!Q:Q,'WP8'!$A:$A,$A26,'WP8'!$F:$F,$E26)+SUMIFS('WP9'!Q:Q,'WP9'!$A:$A,$A26,'WP9'!$F:$F,$E26)+SUMIFS('WP10'!Q:Q,'WP10'!$A:$A,$A26,'WP10'!$F:$F,$E26)+SUMIFS('WP11'!Q:Q,'WP11'!$A:$A,$A26,'WP11'!$F:$F,$E26)+SUMIFS('WP12'!Q:Q,'WP12'!$A:$A,$A26,'WP12'!$F:$F,$E26)+SUMIFS('WP13'!Q:Q,'WP13'!$A:$A,$A26,'WP13'!$F:$F,$E26)+SUMIFS('WP14'!Q:Q,'WP14'!$A:$A,$A26,'WP14'!$F:$F,$E26)+SUMIFS('WP15'!Q:Q,'WP15'!$A:$A,$A26,'WP15'!$F:$F,$E26))</f>
        <v/>
      </c>
      <c r="Q26" s="33" t="str">
        <f t="shared" si="1"/>
        <v/>
      </c>
      <c r="R26" s="1"/>
    </row>
    <row r="27" spans="1:18" ht="11.25" customHeight="1" x14ac:dyDescent="0.25">
      <c r="A27" s="99" t="str">
        <f>IF(C26="","",C26)</f>
        <v>Gn-Dz</v>
      </c>
      <c r="B27" s="109"/>
      <c r="C27" s="135"/>
      <c r="D27" s="123"/>
      <c r="E27" s="36" t="s">
        <v>15</v>
      </c>
      <c r="F27" s="32" t="str">
        <f>IF(SUMIFS('WP1'!G:G,'WP1'!$A:$A,$A27,'WP1'!$F:$F,$E27)+SUMIFS('WP2'!G:G,'WP2'!$A:$A,$A27,'WP2'!$F:$F,$E27)+SUMIFS('WP3'!G:G,'WP3'!$A:$A,$A27,'WP3'!$F:$F,$E27)+SUMIFS('WP4'!G:G,'WP4'!$A:$A,$A27,'WP4'!$F:$F,$E27)+SUMIFS('WP5'!G:G,'WP5'!$A:$A,$A27,'WP5'!$F:$F,$E27)+SUMIFS('WP6'!G:G,'WP6'!$A:$A,$A27,'WP6'!$F:$F,$E27)+SUMIFS('WP7'!G:G,'WP7'!$A:$A,$A27,'WP7'!$F:$F,$E27)++SUMIFS('WP8'!G:G,'WP8'!$A:$A,$A27,'WP8'!$F:$F,$E27)+SUMIFS('WP9'!G:G,'WP9'!$A:$A,$A27,'WP9'!$F:$F,$E27)+SUMIFS('WP10'!G:G,'WP10'!$A:$A,$A27,'WP10'!$F:$F,$E27)+SUMIFS('WP11'!G:G,'WP11'!$A:$A,$A27,'WP11'!$F:$F,$E27)+SUMIFS('WP12'!G:G,'WP12'!$A:$A,$A27,'WP12'!$F:$F,$E27)+SUMIFS('WP13'!G:G,'WP13'!$A:$A,$A27,'WP13'!$F:$F,$E27)+SUMIFS('WP14'!G:G,'WP14'!$A:$A,$A27,'WP14'!$F:$F,$E27)+SUMIFS('WP15'!G:G,'WP15'!$A:$A,$A27,'WP15'!$F:$F,$E27)=0,"",SUMIFS('WP1'!G:G,'WP1'!$A:$A,$A27,'WP1'!$F:$F,$E27)+SUMIFS('WP2'!G:G,'WP2'!$A:$A,$A27,'WP2'!$F:$F,$E27)+SUMIFS('WP3'!G:G,'WP3'!$A:$A,$A27,'WP3'!$F:$F,$E27)+SUMIFS('WP4'!G:G,'WP4'!$A:$A,$A27,'WP4'!$F:$F,$E27)+SUMIFS('WP5'!G:G,'WP5'!$A:$A,$A27,'WP5'!$F:$F,$E27)+SUMIFS('WP6'!G:G,'WP6'!$A:$A,$A27,'WP6'!$F:$F,$E27)+SUMIFS('WP7'!G:G,'WP7'!$A:$A,$A27,'WP7'!$F:$F,$E27)++SUMIFS('WP8'!G:G,'WP8'!$A:$A,$A27,'WP8'!$F:$F,$E27)+SUMIFS('WP9'!G:G,'WP9'!$A:$A,$A27,'WP9'!$F:$F,$E27)+SUMIFS('WP10'!G:G,'WP10'!$A:$A,$A27,'WP10'!$F:$F,$E27)+SUMIFS('WP11'!G:G,'WP11'!$A:$A,$A27,'WP11'!$F:$F,$E27)+SUMIFS('WP12'!G:G,'WP12'!$A:$A,$A27,'WP12'!$F:$F,$E27)+SUMIFS('WP13'!G:G,'WP13'!$A:$A,$A27,'WP13'!$F:$F,$E27)+SUMIFS('WP14'!G:G,'WP14'!$A:$A,$A27,'WP14'!$F:$F,$E27)+SUMIFS('WP15'!G:G,'WP15'!$A:$A,$A27,'WP15'!$F:$F,$E27))</f>
        <v/>
      </c>
      <c r="G27" s="32" t="str">
        <f>IF(SUMIFS('WP1'!H:H,'WP1'!$A:$A,$A27,'WP1'!$F:$F,$E27)+SUMIFS('WP2'!H:H,'WP2'!$A:$A,$A27,'WP2'!$F:$F,$E27)+SUMIFS('WP3'!H:H,'WP3'!$A:$A,$A27,'WP3'!$F:$F,$E27)+SUMIFS('WP4'!H:H,'WP4'!$A:$A,$A27,'WP4'!$F:$F,$E27)+SUMIFS('WP5'!H:H,'WP5'!$A:$A,$A27,'WP5'!$F:$F,$E27)+SUMIFS('WP6'!H:H,'WP6'!$A:$A,$A27,'WP6'!$F:$F,$E27)+SUMIFS('WP7'!H:H,'WP7'!$A:$A,$A27,'WP7'!$F:$F,$E27)++SUMIFS('WP8'!H:H,'WP8'!$A:$A,$A27,'WP8'!$F:$F,$E27)+SUMIFS('WP9'!H:H,'WP9'!$A:$A,$A27,'WP9'!$F:$F,$E27)+SUMIFS('WP10'!H:H,'WP10'!$A:$A,$A27,'WP10'!$F:$F,$E27)+SUMIFS('WP11'!H:H,'WP11'!$A:$A,$A27,'WP11'!$F:$F,$E27)+SUMIFS('WP12'!H:H,'WP12'!$A:$A,$A27,'WP12'!$F:$F,$E27)+SUMIFS('WP13'!H:H,'WP13'!$A:$A,$A27,'WP13'!$F:$F,$E27)+SUMIFS('WP14'!H:H,'WP14'!$A:$A,$A27,'WP14'!$F:$F,$E27)+SUMIFS('WP15'!H:H,'WP15'!$A:$A,$A27,'WP15'!$F:$F,$E27)=0,"",SUMIFS('WP1'!H:H,'WP1'!$A:$A,$A27,'WP1'!$F:$F,$E27)+SUMIFS('WP2'!H:H,'WP2'!$A:$A,$A27,'WP2'!$F:$F,$E27)+SUMIFS('WP3'!H:H,'WP3'!$A:$A,$A27,'WP3'!$F:$F,$E27)+SUMIFS('WP4'!H:H,'WP4'!$A:$A,$A27,'WP4'!$F:$F,$E27)+SUMIFS('WP5'!H:H,'WP5'!$A:$A,$A27,'WP5'!$F:$F,$E27)+SUMIFS('WP6'!H:H,'WP6'!$A:$A,$A27,'WP6'!$F:$F,$E27)+SUMIFS('WP7'!H:H,'WP7'!$A:$A,$A27,'WP7'!$F:$F,$E27)++SUMIFS('WP8'!H:H,'WP8'!$A:$A,$A27,'WP8'!$F:$F,$E27)+SUMIFS('WP9'!H:H,'WP9'!$A:$A,$A27,'WP9'!$F:$F,$E27)+SUMIFS('WP10'!H:H,'WP10'!$A:$A,$A27,'WP10'!$F:$F,$E27)+SUMIFS('WP11'!H:H,'WP11'!$A:$A,$A27,'WP11'!$F:$F,$E27)+SUMIFS('WP12'!H:H,'WP12'!$A:$A,$A27,'WP12'!$F:$F,$E27)+SUMIFS('WP13'!H:H,'WP13'!$A:$A,$A27,'WP13'!$F:$F,$E27)+SUMIFS('WP14'!H:H,'WP14'!$A:$A,$A27,'WP14'!$F:$F,$E27)+SUMIFS('WP15'!H:H,'WP15'!$A:$A,$A27,'WP15'!$F:$F,$E27))</f>
        <v/>
      </c>
      <c r="H27" s="32" t="str">
        <f>IF(SUMIFS('WP1'!I:I,'WP1'!$A:$A,$A27,'WP1'!$F:$F,$E27)+SUMIFS('WP2'!I:I,'WP2'!$A:$A,$A27,'WP2'!$F:$F,$E27)+SUMIFS('WP3'!I:I,'WP3'!$A:$A,$A27,'WP3'!$F:$F,$E27)+SUMIFS('WP4'!I:I,'WP4'!$A:$A,$A27,'WP4'!$F:$F,$E27)+SUMIFS('WP5'!I:I,'WP5'!$A:$A,$A27,'WP5'!$F:$F,$E27)+SUMIFS('WP6'!I:I,'WP6'!$A:$A,$A27,'WP6'!$F:$F,$E27)+SUMIFS('WP7'!I:I,'WP7'!$A:$A,$A27,'WP7'!$F:$F,$E27)++SUMIFS('WP8'!I:I,'WP8'!$A:$A,$A27,'WP8'!$F:$F,$E27)+SUMIFS('WP9'!I:I,'WP9'!$A:$A,$A27,'WP9'!$F:$F,$E27)+SUMIFS('WP10'!I:I,'WP10'!$A:$A,$A27,'WP10'!$F:$F,$E27)+SUMIFS('WP11'!I:I,'WP11'!$A:$A,$A27,'WP11'!$F:$F,$E27)+SUMIFS('WP12'!I:I,'WP12'!$A:$A,$A27,'WP12'!$F:$F,$E27)+SUMIFS('WP13'!I:I,'WP13'!$A:$A,$A27,'WP13'!$F:$F,$E27)+SUMIFS('WP14'!I:I,'WP14'!$A:$A,$A27,'WP14'!$F:$F,$E27)+SUMIFS('WP15'!I:I,'WP15'!$A:$A,$A27,'WP15'!$F:$F,$E27)=0,"",SUMIFS('WP1'!I:I,'WP1'!$A:$A,$A27,'WP1'!$F:$F,$E27)+SUMIFS('WP2'!I:I,'WP2'!$A:$A,$A27,'WP2'!$F:$F,$E27)+SUMIFS('WP3'!I:I,'WP3'!$A:$A,$A27,'WP3'!$F:$F,$E27)+SUMIFS('WP4'!I:I,'WP4'!$A:$A,$A27,'WP4'!$F:$F,$E27)+SUMIFS('WP5'!I:I,'WP5'!$A:$A,$A27,'WP5'!$F:$F,$E27)+SUMIFS('WP6'!I:I,'WP6'!$A:$A,$A27,'WP6'!$F:$F,$E27)+SUMIFS('WP7'!I:I,'WP7'!$A:$A,$A27,'WP7'!$F:$F,$E27)++SUMIFS('WP8'!I:I,'WP8'!$A:$A,$A27,'WP8'!$F:$F,$E27)+SUMIFS('WP9'!I:I,'WP9'!$A:$A,$A27,'WP9'!$F:$F,$E27)+SUMIFS('WP10'!I:I,'WP10'!$A:$A,$A27,'WP10'!$F:$F,$E27)+SUMIFS('WP11'!I:I,'WP11'!$A:$A,$A27,'WP11'!$F:$F,$E27)+SUMIFS('WP12'!I:I,'WP12'!$A:$A,$A27,'WP12'!$F:$F,$E27)+SUMIFS('WP13'!I:I,'WP13'!$A:$A,$A27,'WP13'!$F:$F,$E27)+SUMIFS('WP14'!I:I,'WP14'!$A:$A,$A27,'WP14'!$F:$F,$E27)+SUMIFS('WP15'!I:I,'WP15'!$A:$A,$A27,'WP15'!$F:$F,$E27))</f>
        <v/>
      </c>
      <c r="I27" s="32" t="str">
        <f>IF(SUMIFS('WP1'!J:J,'WP1'!$A:$A,$A27,'WP1'!$F:$F,$E27)+SUMIFS('WP2'!J:J,'WP2'!$A:$A,$A27,'WP2'!$F:$F,$E27)+SUMIFS('WP3'!J:J,'WP3'!$A:$A,$A27,'WP3'!$F:$F,$E27)+SUMIFS('WP4'!J:J,'WP4'!$A:$A,$A27,'WP4'!$F:$F,$E27)+SUMIFS('WP5'!J:J,'WP5'!$A:$A,$A27,'WP5'!$F:$F,$E27)+SUMIFS('WP6'!J:J,'WP6'!$A:$A,$A27,'WP6'!$F:$F,$E27)+SUMIFS('WP7'!J:J,'WP7'!$A:$A,$A27,'WP7'!$F:$F,$E27)++SUMIFS('WP8'!J:J,'WP8'!$A:$A,$A27,'WP8'!$F:$F,$E27)+SUMIFS('WP9'!J:J,'WP9'!$A:$A,$A27,'WP9'!$F:$F,$E27)+SUMIFS('WP10'!J:J,'WP10'!$A:$A,$A27,'WP10'!$F:$F,$E27)+SUMIFS('WP11'!J:J,'WP11'!$A:$A,$A27,'WP11'!$F:$F,$E27)+SUMIFS('WP12'!J:J,'WP12'!$A:$A,$A27,'WP12'!$F:$F,$E27)+SUMIFS('WP13'!J:J,'WP13'!$A:$A,$A27,'WP13'!$F:$F,$E27)+SUMIFS('WP14'!J:J,'WP14'!$A:$A,$A27,'WP14'!$F:$F,$E27)+SUMIFS('WP15'!J:J,'WP15'!$A:$A,$A27,'WP15'!$F:$F,$E27)=0,"",SUMIFS('WP1'!J:J,'WP1'!$A:$A,$A27,'WP1'!$F:$F,$E27)+SUMIFS('WP2'!J:J,'WP2'!$A:$A,$A27,'WP2'!$F:$F,$E27)+SUMIFS('WP3'!J:J,'WP3'!$A:$A,$A27,'WP3'!$F:$F,$E27)+SUMIFS('WP4'!J:J,'WP4'!$A:$A,$A27,'WP4'!$F:$F,$E27)+SUMIFS('WP5'!J:J,'WP5'!$A:$A,$A27,'WP5'!$F:$F,$E27)+SUMIFS('WP6'!J:J,'WP6'!$A:$A,$A27,'WP6'!$F:$F,$E27)+SUMIFS('WP7'!J:J,'WP7'!$A:$A,$A27,'WP7'!$F:$F,$E27)++SUMIFS('WP8'!J:J,'WP8'!$A:$A,$A27,'WP8'!$F:$F,$E27)+SUMIFS('WP9'!J:J,'WP9'!$A:$A,$A27,'WP9'!$F:$F,$E27)+SUMIFS('WP10'!J:J,'WP10'!$A:$A,$A27,'WP10'!$F:$F,$E27)+SUMIFS('WP11'!J:J,'WP11'!$A:$A,$A27,'WP11'!$F:$F,$E27)+SUMIFS('WP12'!J:J,'WP12'!$A:$A,$A27,'WP12'!$F:$F,$E27)+SUMIFS('WP13'!J:J,'WP13'!$A:$A,$A27,'WP13'!$F:$F,$E27)+SUMIFS('WP14'!J:J,'WP14'!$A:$A,$A27,'WP14'!$F:$F,$E27)+SUMIFS('WP15'!J:J,'WP15'!$A:$A,$A27,'WP15'!$F:$F,$E27))</f>
        <v/>
      </c>
      <c r="J27" s="32" t="str">
        <f>IF(SUMIFS('WP1'!K:K,'WP1'!$A:$A,$A27,'WP1'!$F:$F,$E27)+SUMIFS('WP2'!K:K,'WP2'!$A:$A,$A27,'WP2'!$F:$F,$E27)+SUMIFS('WP3'!K:K,'WP3'!$A:$A,$A27,'WP3'!$F:$F,$E27)+SUMIFS('WP4'!K:K,'WP4'!$A:$A,$A27,'WP4'!$F:$F,$E27)+SUMIFS('WP5'!K:K,'WP5'!$A:$A,$A27,'WP5'!$F:$F,$E27)+SUMIFS('WP6'!K:K,'WP6'!$A:$A,$A27,'WP6'!$F:$F,$E27)+SUMIFS('WP7'!K:K,'WP7'!$A:$A,$A27,'WP7'!$F:$F,$E27)++SUMIFS('WP8'!K:K,'WP8'!$A:$A,$A27,'WP8'!$F:$F,$E27)+SUMIFS('WP9'!K:K,'WP9'!$A:$A,$A27,'WP9'!$F:$F,$E27)+SUMIFS('WP10'!K:K,'WP10'!$A:$A,$A27,'WP10'!$F:$F,$E27)+SUMIFS('WP11'!K:K,'WP11'!$A:$A,$A27,'WP11'!$F:$F,$E27)+SUMIFS('WP12'!K:K,'WP12'!$A:$A,$A27,'WP12'!$F:$F,$E27)+SUMIFS('WP13'!K:K,'WP13'!$A:$A,$A27,'WP13'!$F:$F,$E27)+SUMIFS('WP14'!K:K,'WP14'!$A:$A,$A27,'WP14'!$F:$F,$E27)+SUMIFS('WP15'!K:K,'WP15'!$A:$A,$A27,'WP15'!$F:$F,$E27)=0,"",SUMIFS('WP1'!K:K,'WP1'!$A:$A,$A27,'WP1'!$F:$F,$E27)+SUMIFS('WP2'!K:K,'WP2'!$A:$A,$A27,'WP2'!$F:$F,$E27)+SUMIFS('WP3'!K:K,'WP3'!$A:$A,$A27,'WP3'!$F:$F,$E27)+SUMIFS('WP4'!K:K,'WP4'!$A:$A,$A27,'WP4'!$F:$F,$E27)+SUMIFS('WP5'!K:K,'WP5'!$A:$A,$A27,'WP5'!$F:$F,$E27)+SUMIFS('WP6'!K:K,'WP6'!$A:$A,$A27,'WP6'!$F:$F,$E27)+SUMIFS('WP7'!K:K,'WP7'!$A:$A,$A27,'WP7'!$F:$F,$E27)++SUMIFS('WP8'!K:K,'WP8'!$A:$A,$A27,'WP8'!$F:$F,$E27)+SUMIFS('WP9'!K:K,'WP9'!$A:$A,$A27,'WP9'!$F:$F,$E27)+SUMIFS('WP10'!K:K,'WP10'!$A:$A,$A27,'WP10'!$F:$F,$E27)+SUMIFS('WP11'!K:K,'WP11'!$A:$A,$A27,'WP11'!$F:$F,$E27)+SUMIFS('WP12'!K:K,'WP12'!$A:$A,$A27,'WP12'!$F:$F,$E27)+SUMIFS('WP13'!K:K,'WP13'!$A:$A,$A27,'WP13'!$F:$F,$E27)+SUMIFS('WP14'!K:K,'WP14'!$A:$A,$A27,'WP14'!$F:$F,$E27)+SUMIFS('WP15'!K:K,'WP15'!$A:$A,$A27,'WP15'!$F:$F,$E27))</f>
        <v/>
      </c>
      <c r="K27" s="32" t="str">
        <f>IF(SUMIFS('WP1'!L:L,'WP1'!$A:$A,$A27,'WP1'!$F:$F,$E27)+SUMIFS('WP2'!L:L,'WP2'!$A:$A,$A27,'WP2'!$F:$F,$E27)+SUMIFS('WP3'!L:L,'WP3'!$A:$A,$A27,'WP3'!$F:$F,$E27)+SUMIFS('WP4'!L:L,'WP4'!$A:$A,$A27,'WP4'!$F:$F,$E27)+SUMIFS('WP5'!L:L,'WP5'!$A:$A,$A27,'WP5'!$F:$F,$E27)+SUMIFS('WP6'!L:L,'WP6'!$A:$A,$A27,'WP6'!$F:$F,$E27)+SUMIFS('WP7'!L:L,'WP7'!$A:$A,$A27,'WP7'!$F:$F,$E27)++SUMIFS('WP8'!L:L,'WP8'!$A:$A,$A27,'WP8'!$F:$F,$E27)+SUMIFS('WP9'!L:L,'WP9'!$A:$A,$A27,'WP9'!$F:$F,$E27)+SUMIFS('WP10'!L:L,'WP10'!$A:$A,$A27,'WP10'!$F:$F,$E27)+SUMIFS('WP11'!L:L,'WP11'!$A:$A,$A27,'WP11'!$F:$F,$E27)+SUMIFS('WP12'!L:L,'WP12'!$A:$A,$A27,'WP12'!$F:$F,$E27)+SUMIFS('WP13'!L:L,'WP13'!$A:$A,$A27,'WP13'!$F:$F,$E27)+SUMIFS('WP14'!L:L,'WP14'!$A:$A,$A27,'WP14'!$F:$F,$E27)+SUMIFS('WP15'!L:L,'WP15'!$A:$A,$A27,'WP15'!$F:$F,$E27)=0,"",SUMIFS('WP1'!L:L,'WP1'!$A:$A,$A27,'WP1'!$F:$F,$E27)+SUMIFS('WP2'!L:L,'WP2'!$A:$A,$A27,'WP2'!$F:$F,$E27)+SUMIFS('WP3'!L:L,'WP3'!$A:$A,$A27,'WP3'!$F:$F,$E27)+SUMIFS('WP4'!L:L,'WP4'!$A:$A,$A27,'WP4'!$F:$F,$E27)+SUMIFS('WP5'!L:L,'WP5'!$A:$A,$A27,'WP5'!$F:$F,$E27)+SUMIFS('WP6'!L:L,'WP6'!$A:$A,$A27,'WP6'!$F:$F,$E27)+SUMIFS('WP7'!L:L,'WP7'!$A:$A,$A27,'WP7'!$F:$F,$E27)++SUMIFS('WP8'!L:L,'WP8'!$A:$A,$A27,'WP8'!$F:$F,$E27)+SUMIFS('WP9'!L:L,'WP9'!$A:$A,$A27,'WP9'!$F:$F,$E27)+SUMIFS('WP10'!L:L,'WP10'!$A:$A,$A27,'WP10'!$F:$F,$E27)+SUMIFS('WP11'!L:L,'WP11'!$A:$A,$A27,'WP11'!$F:$F,$E27)+SUMIFS('WP12'!L:L,'WP12'!$A:$A,$A27,'WP12'!$F:$F,$E27)+SUMIFS('WP13'!L:L,'WP13'!$A:$A,$A27,'WP13'!$F:$F,$E27)+SUMIFS('WP14'!L:L,'WP14'!$A:$A,$A27,'WP14'!$F:$F,$E27)+SUMIFS('WP15'!L:L,'WP15'!$A:$A,$A27,'WP15'!$F:$F,$E27))</f>
        <v/>
      </c>
      <c r="L27" s="32" t="str">
        <f>IF(SUMIFS('WP1'!M:M,'WP1'!$A:$A,$A27,'WP1'!$F:$F,$E27)+SUMIFS('WP2'!M:M,'WP2'!$A:$A,$A27,'WP2'!$F:$F,$E27)+SUMIFS('WP3'!M:M,'WP3'!$A:$A,$A27,'WP3'!$F:$F,$E27)+SUMIFS('WP4'!M:M,'WP4'!$A:$A,$A27,'WP4'!$F:$F,$E27)+SUMIFS('WP5'!M:M,'WP5'!$A:$A,$A27,'WP5'!$F:$F,$E27)+SUMIFS('WP6'!M:M,'WP6'!$A:$A,$A27,'WP6'!$F:$F,$E27)+SUMIFS('WP7'!M:M,'WP7'!$A:$A,$A27,'WP7'!$F:$F,$E27)++SUMIFS('WP8'!M:M,'WP8'!$A:$A,$A27,'WP8'!$F:$F,$E27)+SUMIFS('WP9'!M:M,'WP9'!$A:$A,$A27,'WP9'!$F:$F,$E27)+SUMIFS('WP10'!M:M,'WP10'!$A:$A,$A27,'WP10'!$F:$F,$E27)+SUMIFS('WP11'!M:M,'WP11'!$A:$A,$A27,'WP11'!$F:$F,$E27)+SUMIFS('WP12'!M:M,'WP12'!$A:$A,$A27,'WP12'!$F:$F,$E27)+SUMIFS('WP13'!M:M,'WP13'!$A:$A,$A27,'WP13'!$F:$F,$E27)+SUMIFS('WP14'!M:M,'WP14'!$A:$A,$A27,'WP14'!$F:$F,$E27)+SUMIFS('WP15'!M:M,'WP15'!$A:$A,$A27,'WP15'!$F:$F,$E27)=0,"",SUMIFS('WP1'!M:M,'WP1'!$A:$A,$A27,'WP1'!$F:$F,$E27)+SUMIFS('WP2'!M:M,'WP2'!$A:$A,$A27,'WP2'!$F:$F,$E27)+SUMIFS('WP3'!M:M,'WP3'!$A:$A,$A27,'WP3'!$F:$F,$E27)+SUMIFS('WP4'!M:M,'WP4'!$A:$A,$A27,'WP4'!$F:$F,$E27)+SUMIFS('WP5'!M:M,'WP5'!$A:$A,$A27,'WP5'!$F:$F,$E27)+SUMIFS('WP6'!M:M,'WP6'!$A:$A,$A27,'WP6'!$F:$F,$E27)+SUMIFS('WP7'!M:M,'WP7'!$A:$A,$A27,'WP7'!$F:$F,$E27)++SUMIFS('WP8'!M:M,'WP8'!$A:$A,$A27,'WP8'!$F:$F,$E27)+SUMIFS('WP9'!M:M,'WP9'!$A:$A,$A27,'WP9'!$F:$F,$E27)+SUMIFS('WP10'!M:M,'WP10'!$A:$A,$A27,'WP10'!$F:$F,$E27)+SUMIFS('WP11'!M:M,'WP11'!$A:$A,$A27,'WP11'!$F:$F,$E27)+SUMIFS('WP12'!M:M,'WP12'!$A:$A,$A27,'WP12'!$F:$F,$E27)+SUMIFS('WP13'!M:M,'WP13'!$A:$A,$A27,'WP13'!$F:$F,$E27)+SUMIFS('WP14'!M:M,'WP14'!$A:$A,$A27,'WP14'!$F:$F,$E27)+SUMIFS('WP15'!M:M,'WP15'!$A:$A,$A27,'WP15'!$F:$F,$E27))</f>
        <v/>
      </c>
      <c r="M27" s="32" t="str">
        <f>IF(SUMIFS('WP1'!N:N,'WP1'!$A:$A,$A27,'WP1'!$F:$F,$E27)+SUMIFS('WP2'!N:N,'WP2'!$A:$A,$A27,'WP2'!$F:$F,$E27)+SUMIFS('WP3'!N:N,'WP3'!$A:$A,$A27,'WP3'!$F:$F,$E27)+SUMIFS('WP4'!N:N,'WP4'!$A:$A,$A27,'WP4'!$F:$F,$E27)+SUMIFS('WP5'!N:N,'WP5'!$A:$A,$A27,'WP5'!$F:$F,$E27)+SUMIFS('WP6'!N:N,'WP6'!$A:$A,$A27,'WP6'!$F:$F,$E27)+SUMIFS('WP7'!N:N,'WP7'!$A:$A,$A27,'WP7'!$F:$F,$E27)++SUMIFS('WP8'!N:N,'WP8'!$A:$A,$A27,'WP8'!$F:$F,$E27)+SUMIFS('WP9'!N:N,'WP9'!$A:$A,$A27,'WP9'!$F:$F,$E27)+SUMIFS('WP10'!N:N,'WP10'!$A:$A,$A27,'WP10'!$F:$F,$E27)+SUMIFS('WP11'!N:N,'WP11'!$A:$A,$A27,'WP11'!$F:$F,$E27)+SUMIFS('WP12'!N:N,'WP12'!$A:$A,$A27,'WP12'!$F:$F,$E27)+SUMIFS('WP13'!N:N,'WP13'!$A:$A,$A27,'WP13'!$F:$F,$E27)+SUMIFS('WP14'!N:N,'WP14'!$A:$A,$A27,'WP14'!$F:$F,$E27)+SUMIFS('WP15'!N:N,'WP15'!$A:$A,$A27,'WP15'!$F:$F,$E27)=0,"",SUMIFS('WP1'!N:N,'WP1'!$A:$A,$A27,'WP1'!$F:$F,$E27)+SUMIFS('WP2'!N:N,'WP2'!$A:$A,$A27,'WP2'!$F:$F,$E27)+SUMIFS('WP3'!N:N,'WP3'!$A:$A,$A27,'WP3'!$F:$F,$E27)+SUMIFS('WP4'!N:N,'WP4'!$A:$A,$A27,'WP4'!$F:$F,$E27)+SUMIFS('WP5'!N:N,'WP5'!$A:$A,$A27,'WP5'!$F:$F,$E27)+SUMIFS('WP6'!N:N,'WP6'!$A:$A,$A27,'WP6'!$F:$F,$E27)+SUMIFS('WP7'!N:N,'WP7'!$A:$A,$A27,'WP7'!$F:$F,$E27)++SUMIFS('WP8'!N:N,'WP8'!$A:$A,$A27,'WP8'!$F:$F,$E27)+SUMIFS('WP9'!N:N,'WP9'!$A:$A,$A27,'WP9'!$F:$F,$E27)+SUMIFS('WP10'!N:N,'WP10'!$A:$A,$A27,'WP10'!$F:$F,$E27)+SUMIFS('WP11'!N:N,'WP11'!$A:$A,$A27,'WP11'!$F:$F,$E27)+SUMIFS('WP12'!N:N,'WP12'!$A:$A,$A27,'WP12'!$F:$F,$E27)+SUMIFS('WP13'!N:N,'WP13'!$A:$A,$A27,'WP13'!$F:$F,$E27)+SUMIFS('WP14'!N:N,'WP14'!$A:$A,$A27,'WP14'!$F:$F,$E27)+SUMIFS('WP15'!N:N,'WP15'!$A:$A,$A27,'WP15'!$F:$F,$E27))</f>
        <v/>
      </c>
      <c r="N27" s="32" t="str">
        <f>IF(SUMIFS('WP1'!O:O,'WP1'!$A:$A,$A27,'WP1'!$F:$F,$E27)+SUMIFS('WP2'!O:O,'WP2'!$A:$A,$A27,'WP2'!$F:$F,$E27)+SUMIFS('WP3'!O:O,'WP3'!$A:$A,$A27,'WP3'!$F:$F,$E27)+SUMIFS('WP4'!O:O,'WP4'!$A:$A,$A27,'WP4'!$F:$F,$E27)+SUMIFS('WP5'!O:O,'WP5'!$A:$A,$A27,'WP5'!$F:$F,$E27)+SUMIFS('WP6'!O:O,'WP6'!$A:$A,$A27,'WP6'!$F:$F,$E27)+SUMIFS('WP7'!O:O,'WP7'!$A:$A,$A27,'WP7'!$F:$F,$E27)++SUMIFS('WP8'!O:O,'WP8'!$A:$A,$A27,'WP8'!$F:$F,$E27)+SUMIFS('WP9'!O:O,'WP9'!$A:$A,$A27,'WP9'!$F:$F,$E27)+SUMIFS('WP10'!O:O,'WP10'!$A:$A,$A27,'WP10'!$F:$F,$E27)+SUMIFS('WP11'!O:O,'WP11'!$A:$A,$A27,'WP11'!$F:$F,$E27)+SUMIFS('WP12'!O:O,'WP12'!$A:$A,$A27,'WP12'!$F:$F,$E27)+SUMIFS('WP13'!O:O,'WP13'!$A:$A,$A27,'WP13'!$F:$F,$E27)+SUMIFS('WP14'!O:O,'WP14'!$A:$A,$A27,'WP14'!$F:$F,$E27)+SUMIFS('WP15'!O:O,'WP15'!$A:$A,$A27,'WP15'!$F:$F,$E27)=0,"",SUMIFS('WP1'!O:O,'WP1'!$A:$A,$A27,'WP1'!$F:$F,$E27)+SUMIFS('WP2'!O:O,'WP2'!$A:$A,$A27,'WP2'!$F:$F,$E27)+SUMIFS('WP3'!O:O,'WP3'!$A:$A,$A27,'WP3'!$F:$F,$E27)+SUMIFS('WP4'!O:O,'WP4'!$A:$A,$A27,'WP4'!$F:$F,$E27)+SUMIFS('WP5'!O:O,'WP5'!$A:$A,$A27,'WP5'!$F:$F,$E27)+SUMIFS('WP6'!O:O,'WP6'!$A:$A,$A27,'WP6'!$F:$F,$E27)+SUMIFS('WP7'!O:O,'WP7'!$A:$A,$A27,'WP7'!$F:$F,$E27)++SUMIFS('WP8'!O:O,'WP8'!$A:$A,$A27,'WP8'!$F:$F,$E27)+SUMIFS('WP9'!O:O,'WP9'!$A:$A,$A27,'WP9'!$F:$F,$E27)+SUMIFS('WP10'!O:O,'WP10'!$A:$A,$A27,'WP10'!$F:$F,$E27)+SUMIFS('WP11'!O:O,'WP11'!$A:$A,$A27,'WP11'!$F:$F,$E27)+SUMIFS('WP12'!O:O,'WP12'!$A:$A,$A27,'WP12'!$F:$F,$E27)+SUMIFS('WP13'!O:O,'WP13'!$A:$A,$A27,'WP13'!$F:$F,$E27)+SUMIFS('WP14'!O:O,'WP14'!$A:$A,$A27,'WP14'!$F:$F,$E27)+SUMIFS('WP15'!O:O,'WP15'!$A:$A,$A27,'WP15'!$F:$F,$E27))</f>
        <v/>
      </c>
      <c r="O27" s="68" t="str">
        <f t="shared" si="0"/>
        <v/>
      </c>
      <c r="P27" s="69" t="str">
        <f>IF(SUMIFS('WP1'!Q:Q,'WP1'!$A:$A,$A27,'WP1'!$F:$F,$E27)+SUMIFS('WP2'!Q:Q,'WP2'!$A:$A,$A27,'WP2'!$F:$F,$E27)+SUMIFS('WP3'!Q:Q,'WP3'!$A:$A,$A27,'WP3'!$F:$F,$E27)+SUMIFS('WP4'!Q:Q,'WP4'!$A:$A,$A27,'WP4'!$F:$F,$E27)+SUMIFS('WP5'!Q:Q,'WP5'!$A:$A,$A27,'WP5'!$F:$F,$E27)+SUMIFS('WP6'!Q:Q,'WP6'!$A:$A,$A27,'WP6'!$F:$F,$E27)+SUMIFS('WP7'!Q:Q,'WP7'!$A:$A,$A27,'WP7'!$F:$F,$E27)++SUMIFS('WP8'!Q:Q,'WP8'!$A:$A,$A27,'WP8'!$F:$F,$E27)+SUMIFS('WP9'!Q:Q,'WP9'!$A:$A,$A27,'WP9'!$F:$F,$E27)+SUMIFS('WP10'!Q:Q,'WP10'!$A:$A,$A27,'WP10'!$F:$F,$E27)+SUMIFS('WP11'!Q:Q,'WP11'!$A:$A,$A27,'WP11'!$F:$F,$E27)+SUMIFS('WP12'!Q:Q,'WP12'!$A:$A,$A27,'WP12'!$F:$F,$E27)+SUMIFS('WP13'!Q:Q,'WP13'!$A:$A,$A27,'WP13'!$F:$F,$E27)+SUMIFS('WP14'!Q:Q,'WP14'!$A:$A,$A27,'WP14'!$F:$F,$E27)+SUMIFS('WP15'!Q:Q,'WP15'!$A:$A,$A27,'WP15'!$F:$F,$E27)=0,"",SUMIFS('WP1'!Q:Q,'WP1'!$A:$A,$A27,'WP1'!$F:$F,$E27)+SUMIFS('WP2'!Q:Q,'WP2'!$A:$A,$A27,'WP2'!$F:$F,$E27)+SUMIFS('WP3'!Q:Q,'WP3'!$A:$A,$A27,'WP3'!$F:$F,$E27)+SUMIFS('WP4'!Q:Q,'WP4'!$A:$A,$A27,'WP4'!$F:$F,$E27)+SUMIFS('WP5'!Q:Q,'WP5'!$A:$A,$A27,'WP5'!$F:$F,$E27)+SUMIFS('WP6'!Q:Q,'WP6'!$A:$A,$A27,'WP6'!$F:$F,$E27)+SUMIFS('WP7'!Q:Q,'WP7'!$A:$A,$A27,'WP7'!$F:$F,$E27)++SUMIFS('WP8'!Q:Q,'WP8'!$A:$A,$A27,'WP8'!$F:$F,$E27)+SUMIFS('WP9'!Q:Q,'WP9'!$A:$A,$A27,'WP9'!$F:$F,$E27)+SUMIFS('WP10'!Q:Q,'WP10'!$A:$A,$A27,'WP10'!$F:$F,$E27)+SUMIFS('WP11'!Q:Q,'WP11'!$A:$A,$A27,'WP11'!$F:$F,$E27)+SUMIFS('WP12'!Q:Q,'WP12'!$A:$A,$A27,'WP12'!$F:$F,$E27)+SUMIFS('WP13'!Q:Q,'WP13'!$A:$A,$A27,'WP13'!$F:$F,$E27)+SUMIFS('WP14'!Q:Q,'WP14'!$A:$A,$A27,'WP14'!$F:$F,$E27)+SUMIFS('WP15'!Q:Q,'WP15'!$A:$A,$A27,'WP15'!$F:$F,$E27))</f>
        <v/>
      </c>
      <c r="Q27" s="68" t="str">
        <f t="shared" si="1"/>
        <v/>
      </c>
      <c r="R27" s="1"/>
    </row>
    <row r="28" spans="1:18" ht="11.25" customHeight="1" x14ac:dyDescent="0.25">
      <c r="A28" s="98" t="str">
        <f>IF(C28="","",C28)</f>
        <v>GN-Nsch Vdm</v>
      </c>
      <c r="B28" s="109"/>
      <c r="C28" s="134" t="s">
        <v>119</v>
      </c>
      <c r="D28" s="122" t="s">
        <v>113</v>
      </c>
      <c r="E28" s="29" t="s">
        <v>14</v>
      </c>
      <c r="F28" s="30" t="str">
        <f>IF(SUMIFS('WP1'!G:G,'WP1'!$A:$A,$A28,'WP1'!$F:$F,$E28)+SUMIFS('WP2'!G:G,'WP2'!$A:$A,$A28,'WP2'!$F:$F,$E28)+SUMIFS('WP3'!G:G,'WP3'!$A:$A,$A28,'WP3'!$F:$F,$E28)+SUMIFS('WP4'!G:G,'WP4'!$A:$A,$A28,'WP4'!$F:$F,$E28)+SUMIFS('WP5'!G:G,'WP5'!$A:$A,$A28,'WP5'!$F:$F,$E28)+SUMIFS('WP6'!G:G,'WP6'!$A:$A,$A28,'WP6'!$F:$F,$E28)+SUMIFS('WP7'!G:G,'WP7'!$A:$A,$A28,'WP7'!$F:$F,$E28)++SUMIFS('WP8'!G:G,'WP8'!$A:$A,$A28,'WP8'!$F:$F,$E28)+SUMIFS('WP9'!G:G,'WP9'!$A:$A,$A28,'WP9'!$F:$F,$E28)+SUMIFS('WP10'!G:G,'WP10'!$A:$A,$A28,'WP10'!$F:$F,$E28)+SUMIFS('WP11'!G:G,'WP11'!$A:$A,$A28,'WP11'!$F:$F,$E28)+SUMIFS('WP12'!G:G,'WP12'!$A:$A,$A28,'WP12'!$F:$F,$E28)+SUMIFS('WP13'!G:G,'WP13'!$A:$A,$A28,'WP13'!$F:$F,$E28)+SUMIFS('WP14'!G:G,'WP14'!$A:$A,$A28,'WP14'!$F:$F,$E28)+SUMIFS('WP15'!G:G,'WP15'!$A:$A,$A28,'WP15'!$F:$F,$E28)=0,"",SUMIFS('WP1'!G:G,'WP1'!$A:$A,$A28,'WP1'!$F:$F,$E28)+SUMIFS('WP2'!G:G,'WP2'!$A:$A,$A28,'WP2'!$F:$F,$E28)+SUMIFS('WP3'!G:G,'WP3'!$A:$A,$A28,'WP3'!$F:$F,$E28)+SUMIFS('WP4'!G:G,'WP4'!$A:$A,$A28,'WP4'!$F:$F,$E28)+SUMIFS('WP5'!G:G,'WP5'!$A:$A,$A28,'WP5'!$F:$F,$E28)+SUMIFS('WP6'!G:G,'WP6'!$A:$A,$A28,'WP6'!$F:$F,$E28)+SUMIFS('WP7'!G:G,'WP7'!$A:$A,$A28,'WP7'!$F:$F,$E28)++SUMIFS('WP8'!G:G,'WP8'!$A:$A,$A28,'WP8'!$F:$F,$E28)+SUMIFS('WP9'!G:G,'WP9'!$A:$A,$A28,'WP9'!$F:$F,$E28)+SUMIFS('WP10'!G:G,'WP10'!$A:$A,$A28,'WP10'!$F:$F,$E28)+SUMIFS('WP11'!G:G,'WP11'!$A:$A,$A28,'WP11'!$F:$F,$E28)+SUMIFS('WP12'!G:G,'WP12'!$A:$A,$A28,'WP12'!$F:$F,$E28)+SUMIFS('WP13'!G:G,'WP13'!$A:$A,$A28,'WP13'!$F:$F,$E28)+SUMIFS('WP14'!G:G,'WP14'!$A:$A,$A28,'WP14'!$F:$F,$E28)+SUMIFS('WP15'!G:G,'WP15'!$A:$A,$A28,'WP15'!$F:$F,$E28))</f>
        <v/>
      </c>
      <c r="G28" s="30" t="str">
        <f>IF(SUMIFS('WP1'!H:H,'WP1'!$A:$A,$A28,'WP1'!$F:$F,$E28)+SUMIFS('WP2'!H:H,'WP2'!$A:$A,$A28,'WP2'!$F:$F,$E28)+SUMIFS('WP3'!H:H,'WP3'!$A:$A,$A28,'WP3'!$F:$F,$E28)+SUMIFS('WP4'!H:H,'WP4'!$A:$A,$A28,'WP4'!$F:$F,$E28)+SUMIFS('WP5'!H:H,'WP5'!$A:$A,$A28,'WP5'!$F:$F,$E28)+SUMIFS('WP6'!H:H,'WP6'!$A:$A,$A28,'WP6'!$F:$F,$E28)+SUMIFS('WP7'!H:H,'WP7'!$A:$A,$A28,'WP7'!$F:$F,$E28)++SUMIFS('WP8'!H:H,'WP8'!$A:$A,$A28,'WP8'!$F:$F,$E28)+SUMIFS('WP9'!H:H,'WP9'!$A:$A,$A28,'WP9'!$F:$F,$E28)+SUMIFS('WP10'!H:H,'WP10'!$A:$A,$A28,'WP10'!$F:$F,$E28)+SUMIFS('WP11'!H:H,'WP11'!$A:$A,$A28,'WP11'!$F:$F,$E28)+SUMIFS('WP12'!H:H,'WP12'!$A:$A,$A28,'WP12'!$F:$F,$E28)+SUMIFS('WP13'!H:H,'WP13'!$A:$A,$A28,'WP13'!$F:$F,$E28)+SUMIFS('WP14'!H:H,'WP14'!$A:$A,$A28,'WP14'!$F:$F,$E28)+SUMIFS('WP15'!H:H,'WP15'!$A:$A,$A28,'WP15'!$F:$F,$E28)=0,"",SUMIFS('WP1'!H:H,'WP1'!$A:$A,$A28,'WP1'!$F:$F,$E28)+SUMIFS('WP2'!H:H,'WP2'!$A:$A,$A28,'WP2'!$F:$F,$E28)+SUMIFS('WP3'!H:H,'WP3'!$A:$A,$A28,'WP3'!$F:$F,$E28)+SUMIFS('WP4'!H:H,'WP4'!$A:$A,$A28,'WP4'!$F:$F,$E28)+SUMIFS('WP5'!H:H,'WP5'!$A:$A,$A28,'WP5'!$F:$F,$E28)+SUMIFS('WP6'!H:H,'WP6'!$A:$A,$A28,'WP6'!$F:$F,$E28)+SUMIFS('WP7'!H:H,'WP7'!$A:$A,$A28,'WP7'!$F:$F,$E28)++SUMIFS('WP8'!H:H,'WP8'!$A:$A,$A28,'WP8'!$F:$F,$E28)+SUMIFS('WP9'!H:H,'WP9'!$A:$A,$A28,'WP9'!$F:$F,$E28)+SUMIFS('WP10'!H:H,'WP10'!$A:$A,$A28,'WP10'!$F:$F,$E28)+SUMIFS('WP11'!H:H,'WP11'!$A:$A,$A28,'WP11'!$F:$F,$E28)+SUMIFS('WP12'!H:H,'WP12'!$A:$A,$A28,'WP12'!$F:$F,$E28)+SUMIFS('WP13'!H:H,'WP13'!$A:$A,$A28,'WP13'!$F:$F,$E28)+SUMIFS('WP14'!H:H,'WP14'!$A:$A,$A28,'WP14'!$F:$F,$E28)+SUMIFS('WP15'!H:H,'WP15'!$A:$A,$A28,'WP15'!$F:$F,$E28))</f>
        <v/>
      </c>
      <c r="H28" s="30" t="str">
        <f>IF(SUMIFS('WP1'!I:I,'WP1'!$A:$A,$A28,'WP1'!$F:$F,$E28)+SUMIFS('WP2'!I:I,'WP2'!$A:$A,$A28,'WP2'!$F:$F,$E28)+SUMIFS('WP3'!I:I,'WP3'!$A:$A,$A28,'WP3'!$F:$F,$E28)+SUMIFS('WP4'!I:I,'WP4'!$A:$A,$A28,'WP4'!$F:$F,$E28)+SUMIFS('WP5'!I:I,'WP5'!$A:$A,$A28,'WP5'!$F:$F,$E28)+SUMIFS('WP6'!I:I,'WP6'!$A:$A,$A28,'WP6'!$F:$F,$E28)+SUMIFS('WP7'!I:I,'WP7'!$A:$A,$A28,'WP7'!$F:$F,$E28)++SUMIFS('WP8'!I:I,'WP8'!$A:$A,$A28,'WP8'!$F:$F,$E28)+SUMIFS('WP9'!I:I,'WP9'!$A:$A,$A28,'WP9'!$F:$F,$E28)+SUMIFS('WP10'!I:I,'WP10'!$A:$A,$A28,'WP10'!$F:$F,$E28)+SUMIFS('WP11'!I:I,'WP11'!$A:$A,$A28,'WP11'!$F:$F,$E28)+SUMIFS('WP12'!I:I,'WP12'!$A:$A,$A28,'WP12'!$F:$F,$E28)+SUMIFS('WP13'!I:I,'WP13'!$A:$A,$A28,'WP13'!$F:$F,$E28)+SUMIFS('WP14'!I:I,'WP14'!$A:$A,$A28,'WP14'!$F:$F,$E28)+SUMIFS('WP15'!I:I,'WP15'!$A:$A,$A28,'WP15'!$F:$F,$E28)=0,"",SUMIFS('WP1'!I:I,'WP1'!$A:$A,$A28,'WP1'!$F:$F,$E28)+SUMIFS('WP2'!I:I,'WP2'!$A:$A,$A28,'WP2'!$F:$F,$E28)+SUMIFS('WP3'!I:I,'WP3'!$A:$A,$A28,'WP3'!$F:$F,$E28)+SUMIFS('WP4'!I:I,'WP4'!$A:$A,$A28,'WP4'!$F:$F,$E28)+SUMIFS('WP5'!I:I,'WP5'!$A:$A,$A28,'WP5'!$F:$F,$E28)+SUMIFS('WP6'!I:I,'WP6'!$A:$A,$A28,'WP6'!$F:$F,$E28)+SUMIFS('WP7'!I:I,'WP7'!$A:$A,$A28,'WP7'!$F:$F,$E28)++SUMIFS('WP8'!I:I,'WP8'!$A:$A,$A28,'WP8'!$F:$F,$E28)+SUMIFS('WP9'!I:I,'WP9'!$A:$A,$A28,'WP9'!$F:$F,$E28)+SUMIFS('WP10'!I:I,'WP10'!$A:$A,$A28,'WP10'!$F:$F,$E28)+SUMIFS('WP11'!I:I,'WP11'!$A:$A,$A28,'WP11'!$F:$F,$E28)+SUMIFS('WP12'!I:I,'WP12'!$A:$A,$A28,'WP12'!$F:$F,$E28)+SUMIFS('WP13'!I:I,'WP13'!$A:$A,$A28,'WP13'!$F:$F,$E28)+SUMIFS('WP14'!I:I,'WP14'!$A:$A,$A28,'WP14'!$F:$F,$E28)+SUMIFS('WP15'!I:I,'WP15'!$A:$A,$A28,'WP15'!$F:$F,$E28))</f>
        <v/>
      </c>
      <c r="I28" s="30" t="str">
        <f>IF(SUMIFS('WP1'!J:J,'WP1'!$A:$A,$A28,'WP1'!$F:$F,$E28)+SUMIFS('WP2'!J:J,'WP2'!$A:$A,$A28,'WP2'!$F:$F,$E28)+SUMIFS('WP3'!J:J,'WP3'!$A:$A,$A28,'WP3'!$F:$F,$E28)+SUMIFS('WP4'!J:J,'WP4'!$A:$A,$A28,'WP4'!$F:$F,$E28)+SUMIFS('WP5'!J:J,'WP5'!$A:$A,$A28,'WP5'!$F:$F,$E28)+SUMIFS('WP6'!J:J,'WP6'!$A:$A,$A28,'WP6'!$F:$F,$E28)+SUMIFS('WP7'!J:J,'WP7'!$A:$A,$A28,'WP7'!$F:$F,$E28)++SUMIFS('WP8'!J:J,'WP8'!$A:$A,$A28,'WP8'!$F:$F,$E28)+SUMIFS('WP9'!J:J,'WP9'!$A:$A,$A28,'WP9'!$F:$F,$E28)+SUMIFS('WP10'!J:J,'WP10'!$A:$A,$A28,'WP10'!$F:$F,$E28)+SUMIFS('WP11'!J:J,'WP11'!$A:$A,$A28,'WP11'!$F:$F,$E28)+SUMIFS('WP12'!J:J,'WP12'!$A:$A,$A28,'WP12'!$F:$F,$E28)+SUMIFS('WP13'!J:J,'WP13'!$A:$A,$A28,'WP13'!$F:$F,$E28)+SUMIFS('WP14'!J:J,'WP14'!$A:$A,$A28,'WP14'!$F:$F,$E28)+SUMIFS('WP15'!J:J,'WP15'!$A:$A,$A28,'WP15'!$F:$F,$E28)=0,"",SUMIFS('WP1'!J:J,'WP1'!$A:$A,$A28,'WP1'!$F:$F,$E28)+SUMIFS('WP2'!J:J,'WP2'!$A:$A,$A28,'WP2'!$F:$F,$E28)+SUMIFS('WP3'!J:J,'WP3'!$A:$A,$A28,'WP3'!$F:$F,$E28)+SUMIFS('WP4'!J:J,'WP4'!$A:$A,$A28,'WP4'!$F:$F,$E28)+SUMIFS('WP5'!J:J,'WP5'!$A:$A,$A28,'WP5'!$F:$F,$E28)+SUMIFS('WP6'!J:J,'WP6'!$A:$A,$A28,'WP6'!$F:$F,$E28)+SUMIFS('WP7'!J:J,'WP7'!$A:$A,$A28,'WP7'!$F:$F,$E28)++SUMIFS('WP8'!J:J,'WP8'!$A:$A,$A28,'WP8'!$F:$F,$E28)+SUMIFS('WP9'!J:J,'WP9'!$A:$A,$A28,'WP9'!$F:$F,$E28)+SUMIFS('WP10'!J:J,'WP10'!$A:$A,$A28,'WP10'!$F:$F,$E28)+SUMIFS('WP11'!J:J,'WP11'!$A:$A,$A28,'WP11'!$F:$F,$E28)+SUMIFS('WP12'!J:J,'WP12'!$A:$A,$A28,'WP12'!$F:$F,$E28)+SUMIFS('WP13'!J:J,'WP13'!$A:$A,$A28,'WP13'!$F:$F,$E28)+SUMIFS('WP14'!J:J,'WP14'!$A:$A,$A28,'WP14'!$F:$F,$E28)+SUMIFS('WP15'!J:J,'WP15'!$A:$A,$A28,'WP15'!$F:$F,$E28))</f>
        <v/>
      </c>
      <c r="J28" s="30" t="str">
        <f>IF(SUMIFS('WP1'!K:K,'WP1'!$A:$A,$A28,'WP1'!$F:$F,$E28)+SUMIFS('WP2'!K:K,'WP2'!$A:$A,$A28,'WP2'!$F:$F,$E28)+SUMIFS('WP3'!K:K,'WP3'!$A:$A,$A28,'WP3'!$F:$F,$E28)+SUMIFS('WP4'!K:K,'WP4'!$A:$A,$A28,'WP4'!$F:$F,$E28)+SUMIFS('WP5'!K:K,'WP5'!$A:$A,$A28,'WP5'!$F:$F,$E28)+SUMIFS('WP6'!K:K,'WP6'!$A:$A,$A28,'WP6'!$F:$F,$E28)+SUMIFS('WP7'!K:K,'WP7'!$A:$A,$A28,'WP7'!$F:$F,$E28)++SUMIFS('WP8'!K:K,'WP8'!$A:$A,$A28,'WP8'!$F:$F,$E28)+SUMIFS('WP9'!K:K,'WP9'!$A:$A,$A28,'WP9'!$F:$F,$E28)+SUMIFS('WP10'!K:K,'WP10'!$A:$A,$A28,'WP10'!$F:$F,$E28)+SUMIFS('WP11'!K:K,'WP11'!$A:$A,$A28,'WP11'!$F:$F,$E28)+SUMIFS('WP12'!K:K,'WP12'!$A:$A,$A28,'WP12'!$F:$F,$E28)+SUMIFS('WP13'!K:K,'WP13'!$A:$A,$A28,'WP13'!$F:$F,$E28)+SUMIFS('WP14'!K:K,'WP14'!$A:$A,$A28,'WP14'!$F:$F,$E28)+SUMIFS('WP15'!K:K,'WP15'!$A:$A,$A28,'WP15'!$F:$F,$E28)=0,"",SUMIFS('WP1'!K:K,'WP1'!$A:$A,$A28,'WP1'!$F:$F,$E28)+SUMIFS('WP2'!K:K,'WP2'!$A:$A,$A28,'WP2'!$F:$F,$E28)+SUMIFS('WP3'!K:K,'WP3'!$A:$A,$A28,'WP3'!$F:$F,$E28)+SUMIFS('WP4'!K:K,'WP4'!$A:$A,$A28,'WP4'!$F:$F,$E28)+SUMIFS('WP5'!K:K,'WP5'!$A:$A,$A28,'WP5'!$F:$F,$E28)+SUMIFS('WP6'!K:K,'WP6'!$A:$A,$A28,'WP6'!$F:$F,$E28)+SUMIFS('WP7'!K:K,'WP7'!$A:$A,$A28,'WP7'!$F:$F,$E28)++SUMIFS('WP8'!K:K,'WP8'!$A:$A,$A28,'WP8'!$F:$F,$E28)+SUMIFS('WP9'!K:K,'WP9'!$A:$A,$A28,'WP9'!$F:$F,$E28)+SUMIFS('WP10'!K:K,'WP10'!$A:$A,$A28,'WP10'!$F:$F,$E28)+SUMIFS('WP11'!K:K,'WP11'!$A:$A,$A28,'WP11'!$F:$F,$E28)+SUMIFS('WP12'!K:K,'WP12'!$A:$A,$A28,'WP12'!$F:$F,$E28)+SUMIFS('WP13'!K:K,'WP13'!$A:$A,$A28,'WP13'!$F:$F,$E28)+SUMIFS('WP14'!K:K,'WP14'!$A:$A,$A28,'WP14'!$F:$F,$E28)+SUMIFS('WP15'!K:K,'WP15'!$A:$A,$A28,'WP15'!$F:$F,$E28))</f>
        <v/>
      </c>
      <c r="K28" s="30" t="str">
        <f>IF(SUMIFS('WP1'!L:L,'WP1'!$A:$A,$A28,'WP1'!$F:$F,$E28)+SUMIFS('WP2'!L:L,'WP2'!$A:$A,$A28,'WP2'!$F:$F,$E28)+SUMIFS('WP3'!L:L,'WP3'!$A:$A,$A28,'WP3'!$F:$F,$E28)+SUMIFS('WP4'!L:L,'WP4'!$A:$A,$A28,'WP4'!$F:$F,$E28)+SUMIFS('WP5'!L:L,'WP5'!$A:$A,$A28,'WP5'!$F:$F,$E28)+SUMIFS('WP6'!L:L,'WP6'!$A:$A,$A28,'WP6'!$F:$F,$E28)+SUMIFS('WP7'!L:L,'WP7'!$A:$A,$A28,'WP7'!$F:$F,$E28)++SUMIFS('WP8'!L:L,'WP8'!$A:$A,$A28,'WP8'!$F:$F,$E28)+SUMIFS('WP9'!L:L,'WP9'!$A:$A,$A28,'WP9'!$F:$F,$E28)+SUMIFS('WP10'!L:L,'WP10'!$A:$A,$A28,'WP10'!$F:$F,$E28)+SUMIFS('WP11'!L:L,'WP11'!$A:$A,$A28,'WP11'!$F:$F,$E28)+SUMIFS('WP12'!L:L,'WP12'!$A:$A,$A28,'WP12'!$F:$F,$E28)+SUMIFS('WP13'!L:L,'WP13'!$A:$A,$A28,'WP13'!$F:$F,$E28)+SUMIFS('WP14'!L:L,'WP14'!$A:$A,$A28,'WP14'!$F:$F,$E28)+SUMIFS('WP15'!L:L,'WP15'!$A:$A,$A28,'WP15'!$F:$F,$E28)=0,"",SUMIFS('WP1'!L:L,'WP1'!$A:$A,$A28,'WP1'!$F:$F,$E28)+SUMIFS('WP2'!L:L,'WP2'!$A:$A,$A28,'WP2'!$F:$F,$E28)+SUMIFS('WP3'!L:L,'WP3'!$A:$A,$A28,'WP3'!$F:$F,$E28)+SUMIFS('WP4'!L:L,'WP4'!$A:$A,$A28,'WP4'!$F:$F,$E28)+SUMIFS('WP5'!L:L,'WP5'!$A:$A,$A28,'WP5'!$F:$F,$E28)+SUMIFS('WP6'!L:L,'WP6'!$A:$A,$A28,'WP6'!$F:$F,$E28)+SUMIFS('WP7'!L:L,'WP7'!$A:$A,$A28,'WP7'!$F:$F,$E28)++SUMIFS('WP8'!L:L,'WP8'!$A:$A,$A28,'WP8'!$F:$F,$E28)+SUMIFS('WP9'!L:L,'WP9'!$A:$A,$A28,'WP9'!$F:$F,$E28)+SUMIFS('WP10'!L:L,'WP10'!$A:$A,$A28,'WP10'!$F:$F,$E28)+SUMIFS('WP11'!L:L,'WP11'!$A:$A,$A28,'WP11'!$F:$F,$E28)+SUMIFS('WP12'!L:L,'WP12'!$A:$A,$A28,'WP12'!$F:$F,$E28)+SUMIFS('WP13'!L:L,'WP13'!$A:$A,$A28,'WP13'!$F:$F,$E28)+SUMIFS('WP14'!L:L,'WP14'!$A:$A,$A28,'WP14'!$F:$F,$E28)+SUMIFS('WP15'!L:L,'WP15'!$A:$A,$A28,'WP15'!$F:$F,$E28))</f>
        <v/>
      </c>
      <c r="L28" s="30" t="str">
        <f>IF(SUMIFS('WP1'!M:M,'WP1'!$A:$A,$A28,'WP1'!$F:$F,$E28)+SUMIFS('WP2'!M:M,'WP2'!$A:$A,$A28,'WP2'!$F:$F,$E28)+SUMIFS('WP3'!M:M,'WP3'!$A:$A,$A28,'WP3'!$F:$F,$E28)+SUMIFS('WP4'!M:M,'WP4'!$A:$A,$A28,'WP4'!$F:$F,$E28)+SUMIFS('WP5'!M:M,'WP5'!$A:$A,$A28,'WP5'!$F:$F,$E28)+SUMIFS('WP6'!M:M,'WP6'!$A:$A,$A28,'WP6'!$F:$F,$E28)+SUMIFS('WP7'!M:M,'WP7'!$A:$A,$A28,'WP7'!$F:$F,$E28)++SUMIFS('WP8'!M:M,'WP8'!$A:$A,$A28,'WP8'!$F:$F,$E28)+SUMIFS('WP9'!M:M,'WP9'!$A:$A,$A28,'WP9'!$F:$F,$E28)+SUMIFS('WP10'!M:M,'WP10'!$A:$A,$A28,'WP10'!$F:$F,$E28)+SUMIFS('WP11'!M:M,'WP11'!$A:$A,$A28,'WP11'!$F:$F,$E28)+SUMIFS('WP12'!M:M,'WP12'!$A:$A,$A28,'WP12'!$F:$F,$E28)+SUMIFS('WP13'!M:M,'WP13'!$A:$A,$A28,'WP13'!$F:$F,$E28)+SUMIFS('WP14'!M:M,'WP14'!$A:$A,$A28,'WP14'!$F:$F,$E28)+SUMIFS('WP15'!M:M,'WP15'!$A:$A,$A28,'WP15'!$F:$F,$E28)=0,"",SUMIFS('WP1'!M:M,'WP1'!$A:$A,$A28,'WP1'!$F:$F,$E28)+SUMIFS('WP2'!M:M,'WP2'!$A:$A,$A28,'WP2'!$F:$F,$E28)+SUMIFS('WP3'!M:M,'WP3'!$A:$A,$A28,'WP3'!$F:$F,$E28)+SUMIFS('WP4'!M:M,'WP4'!$A:$A,$A28,'WP4'!$F:$F,$E28)+SUMIFS('WP5'!M:M,'WP5'!$A:$A,$A28,'WP5'!$F:$F,$E28)+SUMIFS('WP6'!M:M,'WP6'!$A:$A,$A28,'WP6'!$F:$F,$E28)+SUMIFS('WP7'!M:M,'WP7'!$A:$A,$A28,'WP7'!$F:$F,$E28)++SUMIFS('WP8'!M:M,'WP8'!$A:$A,$A28,'WP8'!$F:$F,$E28)+SUMIFS('WP9'!M:M,'WP9'!$A:$A,$A28,'WP9'!$F:$F,$E28)+SUMIFS('WP10'!M:M,'WP10'!$A:$A,$A28,'WP10'!$F:$F,$E28)+SUMIFS('WP11'!M:M,'WP11'!$A:$A,$A28,'WP11'!$F:$F,$E28)+SUMIFS('WP12'!M:M,'WP12'!$A:$A,$A28,'WP12'!$F:$F,$E28)+SUMIFS('WP13'!M:M,'WP13'!$A:$A,$A28,'WP13'!$F:$F,$E28)+SUMIFS('WP14'!M:M,'WP14'!$A:$A,$A28,'WP14'!$F:$F,$E28)+SUMIFS('WP15'!M:M,'WP15'!$A:$A,$A28,'WP15'!$F:$F,$E28))</f>
        <v/>
      </c>
      <c r="M28" s="30" t="str">
        <f>IF(SUMIFS('WP1'!N:N,'WP1'!$A:$A,$A28,'WP1'!$F:$F,$E28)+SUMIFS('WP2'!N:N,'WP2'!$A:$A,$A28,'WP2'!$F:$F,$E28)+SUMIFS('WP3'!N:N,'WP3'!$A:$A,$A28,'WP3'!$F:$F,$E28)+SUMIFS('WP4'!N:N,'WP4'!$A:$A,$A28,'WP4'!$F:$F,$E28)+SUMIFS('WP5'!N:N,'WP5'!$A:$A,$A28,'WP5'!$F:$F,$E28)+SUMIFS('WP6'!N:N,'WP6'!$A:$A,$A28,'WP6'!$F:$F,$E28)+SUMIFS('WP7'!N:N,'WP7'!$A:$A,$A28,'WP7'!$F:$F,$E28)++SUMIFS('WP8'!N:N,'WP8'!$A:$A,$A28,'WP8'!$F:$F,$E28)+SUMIFS('WP9'!N:N,'WP9'!$A:$A,$A28,'WP9'!$F:$F,$E28)+SUMIFS('WP10'!N:N,'WP10'!$A:$A,$A28,'WP10'!$F:$F,$E28)+SUMIFS('WP11'!N:N,'WP11'!$A:$A,$A28,'WP11'!$F:$F,$E28)+SUMIFS('WP12'!N:N,'WP12'!$A:$A,$A28,'WP12'!$F:$F,$E28)+SUMIFS('WP13'!N:N,'WP13'!$A:$A,$A28,'WP13'!$F:$F,$E28)+SUMIFS('WP14'!N:N,'WP14'!$A:$A,$A28,'WP14'!$F:$F,$E28)+SUMIFS('WP15'!N:N,'WP15'!$A:$A,$A28,'WP15'!$F:$F,$E28)=0,"",SUMIFS('WP1'!N:N,'WP1'!$A:$A,$A28,'WP1'!$F:$F,$E28)+SUMIFS('WP2'!N:N,'WP2'!$A:$A,$A28,'WP2'!$F:$F,$E28)+SUMIFS('WP3'!N:N,'WP3'!$A:$A,$A28,'WP3'!$F:$F,$E28)+SUMIFS('WP4'!N:N,'WP4'!$A:$A,$A28,'WP4'!$F:$F,$E28)+SUMIFS('WP5'!N:N,'WP5'!$A:$A,$A28,'WP5'!$F:$F,$E28)+SUMIFS('WP6'!N:N,'WP6'!$A:$A,$A28,'WP6'!$F:$F,$E28)+SUMIFS('WP7'!N:N,'WP7'!$A:$A,$A28,'WP7'!$F:$F,$E28)++SUMIFS('WP8'!N:N,'WP8'!$A:$A,$A28,'WP8'!$F:$F,$E28)+SUMIFS('WP9'!N:N,'WP9'!$A:$A,$A28,'WP9'!$F:$F,$E28)+SUMIFS('WP10'!N:N,'WP10'!$A:$A,$A28,'WP10'!$F:$F,$E28)+SUMIFS('WP11'!N:N,'WP11'!$A:$A,$A28,'WP11'!$F:$F,$E28)+SUMIFS('WP12'!N:N,'WP12'!$A:$A,$A28,'WP12'!$F:$F,$E28)+SUMIFS('WP13'!N:N,'WP13'!$A:$A,$A28,'WP13'!$F:$F,$E28)+SUMIFS('WP14'!N:N,'WP14'!$A:$A,$A28,'WP14'!$F:$F,$E28)+SUMIFS('WP15'!N:N,'WP15'!$A:$A,$A28,'WP15'!$F:$F,$E28))</f>
        <v/>
      </c>
      <c r="N28" s="30" t="str">
        <f>IF(SUMIFS('WP1'!O:O,'WP1'!$A:$A,$A28,'WP1'!$F:$F,$E28)+SUMIFS('WP2'!O:O,'WP2'!$A:$A,$A28,'WP2'!$F:$F,$E28)+SUMIFS('WP3'!O:O,'WP3'!$A:$A,$A28,'WP3'!$F:$F,$E28)+SUMIFS('WP4'!O:O,'WP4'!$A:$A,$A28,'WP4'!$F:$F,$E28)+SUMIFS('WP5'!O:O,'WP5'!$A:$A,$A28,'WP5'!$F:$F,$E28)+SUMIFS('WP6'!O:O,'WP6'!$A:$A,$A28,'WP6'!$F:$F,$E28)+SUMIFS('WP7'!O:O,'WP7'!$A:$A,$A28,'WP7'!$F:$F,$E28)++SUMIFS('WP8'!O:O,'WP8'!$A:$A,$A28,'WP8'!$F:$F,$E28)+SUMIFS('WP9'!O:O,'WP9'!$A:$A,$A28,'WP9'!$F:$F,$E28)+SUMIFS('WP10'!O:O,'WP10'!$A:$A,$A28,'WP10'!$F:$F,$E28)+SUMIFS('WP11'!O:O,'WP11'!$A:$A,$A28,'WP11'!$F:$F,$E28)+SUMIFS('WP12'!O:O,'WP12'!$A:$A,$A28,'WP12'!$F:$F,$E28)+SUMIFS('WP13'!O:O,'WP13'!$A:$A,$A28,'WP13'!$F:$F,$E28)+SUMIFS('WP14'!O:O,'WP14'!$A:$A,$A28,'WP14'!$F:$F,$E28)+SUMIFS('WP15'!O:O,'WP15'!$A:$A,$A28,'WP15'!$F:$F,$E28)=0,"",SUMIFS('WP1'!O:O,'WP1'!$A:$A,$A28,'WP1'!$F:$F,$E28)+SUMIFS('WP2'!O:O,'WP2'!$A:$A,$A28,'WP2'!$F:$F,$E28)+SUMIFS('WP3'!O:O,'WP3'!$A:$A,$A28,'WP3'!$F:$F,$E28)+SUMIFS('WP4'!O:O,'WP4'!$A:$A,$A28,'WP4'!$F:$F,$E28)+SUMIFS('WP5'!O:O,'WP5'!$A:$A,$A28,'WP5'!$F:$F,$E28)+SUMIFS('WP6'!O:O,'WP6'!$A:$A,$A28,'WP6'!$F:$F,$E28)+SUMIFS('WP7'!O:O,'WP7'!$A:$A,$A28,'WP7'!$F:$F,$E28)++SUMIFS('WP8'!O:O,'WP8'!$A:$A,$A28,'WP8'!$F:$F,$E28)+SUMIFS('WP9'!O:O,'WP9'!$A:$A,$A28,'WP9'!$F:$F,$E28)+SUMIFS('WP10'!O:O,'WP10'!$A:$A,$A28,'WP10'!$F:$F,$E28)+SUMIFS('WP11'!O:O,'WP11'!$A:$A,$A28,'WP11'!$F:$F,$E28)+SUMIFS('WP12'!O:O,'WP12'!$A:$A,$A28,'WP12'!$F:$F,$E28)+SUMIFS('WP13'!O:O,'WP13'!$A:$A,$A28,'WP13'!$F:$F,$E28)+SUMIFS('WP14'!O:O,'WP14'!$A:$A,$A28,'WP14'!$F:$F,$E28)+SUMIFS('WP15'!O:O,'WP15'!$A:$A,$A28,'WP15'!$F:$F,$E28))</f>
        <v/>
      </c>
      <c r="O28" s="33" t="str">
        <f t="shared" si="0"/>
        <v/>
      </c>
      <c r="P28" s="34" t="str">
        <f>IF(SUMIFS('WP1'!Q:Q,'WP1'!$A:$A,$A28,'WP1'!$F:$F,$E28)+SUMIFS('WP2'!Q:Q,'WP2'!$A:$A,$A28,'WP2'!$F:$F,$E28)+SUMIFS('WP3'!Q:Q,'WP3'!$A:$A,$A28,'WP3'!$F:$F,$E28)+SUMIFS('WP4'!Q:Q,'WP4'!$A:$A,$A28,'WP4'!$F:$F,$E28)+SUMIFS('WP5'!Q:Q,'WP5'!$A:$A,$A28,'WP5'!$F:$F,$E28)+SUMIFS('WP6'!Q:Q,'WP6'!$A:$A,$A28,'WP6'!$F:$F,$E28)+SUMIFS('WP7'!Q:Q,'WP7'!$A:$A,$A28,'WP7'!$F:$F,$E28)++SUMIFS('WP8'!Q:Q,'WP8'!$A:$A,$A28,'WP8'!$F:$F,$E28)+SUMIFS('WP9'!Q:Q,'WP9'!$A:$A,$A28,'WP9'!$F:$F,$E28)+SUMIFS('WP10'!Q:Q,'WP10'!$A:$A,$A28,'WP10'!$F:$F,$E28)+SUMIFS('WP11'!Q:Q,'WP11'!$A:$A,$A28,'WP11'!$F:$F,$E28)+SUMIFS('WP12'!Q:Q,'WP12'!$A:$A,$A28,'WP12'!$F:$F,$E28)+SUMIFS('WP13'!Q:Q,'WP13'!$A:$A,$A28,'WP13'!$F:$F,$E28)+SUMIFS('WP14'!Q:Q,'WP14'!$A:$A,$A28,'WP14'!$F:$F,$E28)+SUMIFS('WP15'!Q:Q,'WP15'!$A:$A,$A28,'WP15'!$F:$F,$E28)=0,"",SUMIFS('WP1'!Q:Q,'WP1'!$A:$A,$A28,'WP1'!$F:$F,$E28)+SUMIFS('WP2'!Q:Q,'WP2'!$A:$A,$A28,'WP2'!$F:$F,$E28)+SUMIFS('WP3'!Q:Q,'WP3'!$A:$A,$A28,'WP3'!$F:$F,$E28)+SUMIFS('WP4'!Q:Q,'WP4'!$A:$A,$A28,'WP4'!$F:$F,$E28)+SUMIFS('WP5'!Q:Q,'WP5'!$A:$A,$A28,'WP5'!$F:$F,$E28)+SUMIFS('WP6'!Q:Q,'WP6'!$A:$A,$A28,'WP6'!$F:$F,$E28)+SUMIFS('WP7'!Q:Q,'WP7'!$A:$A,$A28,'WP7'!$F:$F,$E28)++SUMIFS('WP8'!Q:Q,'WP8'!$A:$A,$A28,'WP8'!$F:$F,$E28)+SUMIFS('WP9'!Q:Q,'WP9'!$A:$A,$A28,'WP9'!$F:$F,$E28)+SUMIFS('WP10'!Q:Q,'WP10'!$A:$A,$A28,'WP10'!$F:$F,$E28)+SUMIFS('WP11'!Q:Q,'WP11'!$A:$A,$A28,'WP11'!$F:$F,$E28)+SUMIFS('WP12'!Q:Q,'WP12'!$A:$A,$A28,'WP12'!$F:$F,$E28)+SUMIFS('WP13'!Q:Q,'WP13'!$A:$A,$A28,'WP13'!$F:$F,$E28)+SUMIFS('WP14'!Q:Q,'WP14'!$A:$A,$A28,'WP14'!$F:$F,$E28)+SUMIFS('WP15'!Q:Q,'WP15'!$A:$A,$A28,'WP15'!$F:$F,$E28))</f>
        <v/>
      </c>
      <c r="Q28" s="33" t="str">
        <f t="shared" si="1"/>
        <v/>
      </c>
      <c r="R28" s="1"/>
    </row>
    <row r="29" spans="1:18" ht="11.25" customHeight="1" x14ac:dyDescent="0.25">
      <c r="A29" s="99" t="str">
        <f>IF(C28="","",C28)</f>
        <v>GN-Nsch Vdm</v>
      </c>
      <c r="B29" s="109"/>
      <c r="C29" s="135"/>
      <c r="D29" s="123"/>
      <c r="E29" s="36" t="s">
        <v>15</v>
      </c>
      <c r="F29" s="32" t="str">
        <f>IF(SUMIFS('WP1'!G:G,'WP1'!$A:$A,$A29,'WP1'!$F:$F,$E29)+SUMIFS('WP2'!G:G,'WP2'!$A:$A,$A29,'WP2'!$F:$F,$E29)+SUMIFS('WP3'!G:G,'WP3'!$A:$A,$A29,'WP3'!$F:$F,$E29)+SUMIFS('WP4'!G:G,'WP4'!$A:$A,$A29,'WP4'!$F:$F,$E29)+SUMIFS('WP5'!G:G,'WP5'!$A:$A,$A29,'WP5'!$F:$F,$E29)+SUMIFS('WP6'!G:G,'WP6'!$A:$A,$A29,'WP6'!$F:$F,$E29)+SUMIFS('WP7'!G:G,'WP7'!$A:$A,$A29,'WP7'!$F:$F,$E29)++SUMIFS('WP8'!G:G,'WP8'!$A:$A,$A29,'WP8'!$F:$F,$E29)+SUMIFS('WP9'!G:G,'WP9'!$A:$A,$A29,'WP9'!$F:$F,$E29)+SUMIFS('WP10'!G:G,'WP10'!$A:$A,$A29,'WP10'!$F:$F,$E29)+SUMIFS('WP11'!G:G,'WP11'!$A:$A,$A29,'WP11'!$F:$F,$E29)+SUMIFS('WP12'!G:G,'WP12'!$A:$A,$A29,'WP12'!$F:$F,$E29)+SUMIFS('WP13'!G:G,'WP13'!$A:$A,$A29,'WP13'!$F:$F,$E29)+SUMIFS('WP14'!G:G,'WP14'!$A:$A,$A29,'WP14'!$F:$F,$E29)+SUMIFS('WP15'!G:G,'WP15'!$A:$A,$A29,'WP15'!$F:$F,$E29)=0,"",SUMIFS('WP1'!G:G,'WP1'!$A:$A,$A29,'WP1'!$F:$F,$E29)+SUMIFS('WP2'!G:G,'WP2'!$A:$A,$A29,'WP2'!$F:$F,$E29)+SUMIFS('WP3'!G:G,'WP3'!$A:$A,$A29,'WP3'!$F:$F,$E29)+SUMIFS('WP4'!G:G,'WP4'!$A:$A,$A29,'WP4'!$F:$F,$E29)+SUMIFS('WP5'!G:G,'WP5'!$A:$A,$A29,'WP5'!$F:$F,$E29)+SUMIFS('WP6'!G:G,'WP6'!$A:$A,$A29,'WP6'!$F:$F,$E29)+SUMIFS('WP7'!G:G,'WP7'!$A:$A,$A29,'WP7'!$F:$F,$E29)++SUMIFS('WP8'!G:G,'WP8'!$A:$A,$A29,'WP8'!$F:$F,$E29)+SUMIFS('WP9'!G:G,'WP9'!$A:$A,$A29,'WP9'!$F:$F,$E29)+SUMIFS('WP10'!G:G,'WP10'!$A:$A,$A29,'WP10'!$F:$F,$E29)+SUMIFS('WP11'!G:G,'WP11'!$A:$A,$A29,'WP11'!$F:$F,$E29)+SUMIFS('WP12'!G:G,'WP12'!$A:$A,$A29,'WP12'!$F:$F,$E29)+SUMIFS('WP13'!G:G,'WP13'!$A:$A,$A29,'WP13'!$F:$F,$E29)+SUMIFS('WP14'!G:G,'WP14'!$A:$A,$A29,'WP14'!$F:$F,$E29)+SUMIFS('WP15'!G:G,'WP15'!$A:$A,$A29,'WP15'!$F:$F,$E29))</f>
        <v/>
      </c>
      <c r="G29" s="32" t="str">
        <f>IF(SUMIFS('WP1'!H:H,'WP1'!$A:$A,$A29,'WP1'!$F:$F,$E29)+SUMIFS('WP2'!H:H,'WP2'!$A:$A,$A29,'WP2'!$F:$F,$E29)+SUMIFS('WP3'!H:H,'WP3'!$A:$A,$A29,'WP3'!$F:$F,$E29)+SUMIFS('WP4'!H:H,'WP4'!$A:$A,$A29,'WP4'!$F:$F,$E29)+SUMIFS('WP5'!H:H,'WP5'!$A:$A,$A29,'WP5'!$F:$F,$E29)+SUMIFS('WP6'!H:H,'WP6'!$A:$A,$A29,'WP6'!$F:$F,$E29)+SUMIFS('WP7'!H:H,'WP7'!$A:$A,$A29,'WP7'!$F:$F,$E29)++SUMIFS('WP8'!H:H,'WP8'!$A:$A,$A29,'WP8'!$F:$F,$E29)+SUMIFS('WP9'!H:H,'WP9'!$A:$A,$A29,'WP9'!$F:$F,$E29)+SUMIFS('WP10'!H:H,'WP10'!$A:$A,$A29,'WP10'!$F:$F,$E29)+SUMIFS('WP11'!H:H,'WP11'!$A:$A,$A29,'WP11'!$F:$F,$E29)+SUMIFS('WP12'!H:H,'WP12'!$A:$A,$A29,'WP12'!$F:$F,$E29)+SUMIFS('WP13'!H:H,'WP13'!$A:$A,$A29,'WP13'!$F:$F,$E29)+SUMIFS('WP14'!H:H,'WP14'!$A:$A,$A29,'WP14'!$F:$F,$E29)+SUMIFS('WP15'!H:H,'WP15'!$A:$A,$A29,'WP15'!$F:$F,$E29)=0,"",SUMIFS('WP1'!H:H,'WP1'!$A:$A,$A29,'WP1'!$F:$F,$E29)+SUMIFS('WP2'!H:H,'WP2'!$A:$A,$A29,'WP2'!$F:$F,$E29)+SUMIFS('WP3'!H:H,'WP3'!$A:$A,$A29,'WP3'!$F:$F,$E29)+SUMIFS('WP4'!H:H,'WP4'!$A:$A,$A29,'WP4'!$F:$F,$E29)+SUMIFS('WP5'!H:H,'WP5'!$A:$A,$A29,'WP5'!$F:$F,$E29)+SUMIFS('WP6'!H:H,'WP6'!$A:$A,$A29,'WP6'!$F:$F,$E29)+SUMIFS('WP7'!H:H,'WP7'!$A:$A,$A29,'WP7'!$F:$F,$E29)++SUMIFS('WP8'!H:H,'WP8'!$A:$A,$A29,'WP8'!$F:$F,$E29)+SUMIFS('WP9'!H:H,'WP9'!$A:$A,$A29,'WP9'!$F:$F,$E29)+SUMIFS('WP10'!H:H,'WP10'!$A:$A,$A29,'WP10'!$F:$F,$E29)+SUMIFS('WP11'!H:H,'WP11'!$A:$A,$A29,'WP11'!$F:$F,$E29)+SUMIFS('WP12'!H:H,'WP12'!$A:$A,$A29,'WP12'!$F:$F,$E29)+SUMIFS('WP13'!H:H,'WP13'!$A:$A,$A29,'WP13'!$F:$F,$E29)+SUMIFS('WP14'!H:H,'WP14'!$A:$A,$A29,'WP14'!$F:$F,$E29)+SUMIFS('WP15'!H:H,'WP15'!$A:$A,$A29,'WP15'!$F:$F,$E29))</f>
        <v/>
      </c>
      <c r="H29" s="32" t="str">
        <f>IF(SUMIFS('WP1'!I:I,'WP1'!$A:$A,$A29,'WP1'!$F:$F,$E29)+SUMIFS('WP2'!I:I,'WP2'!$A:$A,$A29,'WP2'!$F:$F,$E29)+SUMIFS('WP3'!I:I,'WP3'!$A:$A,$A29,'WP3'!$F:$F,$E29)+SUMIFS('WP4'!I:I,'WP4'!$A:$A,$A29,'WP4'!$F:$F,$E29)+SUMIFS('WP5'!I:I,'WP5'!$A:$A,$A29,'WP5'!$F:$F,$E29)+SUMIFS('WP6'!I:I,'WP6'!$A:$A,$A29,'WP6'!$F:$F,$E29)+SUMIFS('WP7'!I:I,'WP7'!$A:$A,$A29,'WP7'!$F:$F,$E29)++SUMIFS('WP8'!I:I,'WP8'!$A:$A,$A29,'WP8'!$F:$F,$E29)+SUMIFS('WP9'!I:I,'WP9'!$A:$A,$A29,'WP9'!$F:$F,$E29)+SUMIFS('WP10'!I:I,'WP10'!$A:$A,$A29,'WP10'!$F:$F,$E29)+SUMIFS('WP11'!I:I,'WP11'!$A:$A,$A29,'WP11'!$F:$F,$E29)+SUMIFS('WP12'!I:I,'WP12'!$A:$A,$A29,'WP12'!$F:$F,$E29)+SUMIFS('WP13'!I:I,'WP13'!$A:$A,$A29,'WP13'!$F:$F,$E29)+SUMIFS('WP14'!I:I,'WP14'!$A:$A,$A29,'WP14'!$F:$F,$E29)+SUMIFS('WP15'!I:I,'WP15'!$A:$A,$A29,'WP15'!$F:$F,$E29)=0,"",SUMIFS('WP1'!I:I,'WP1'!$A:$A,$A29,'WP1'!$F:$F,$E29)+SUMIFS('WP2'!I:I,'WP2'!$A:$A,$A29,'WP2'!$F:$F,$E29)+SUMIFS('WP3'!I:I,'WP3'!$A:$A,$A29,'WP3'!$F:$F,$E29)+SUMIFS('WP4'!I:I,'WP4'!$A:$A,$A29,'WP4'!$F:$F,$E29)+SUMIFS('WP5'!I:I,'WP5'!$A:$A,$A29,'WP5'!$F:$F,$E29)+SUMIFS('WP6'!I:I,'WP6'!$A:$A,$A29,'WP6'!$F:$F,$E29)+SUMIFS('WP7'!I:I,'WP7'!$A:$A,$A29,'WP7'!$F:$F,$E29)++SUMIFS('WP8'!I:I,'WP8'!$A:$A,$A29,'WP8'!$F:$F,$E29)+SUMIFS('WP9'!I:I,'WP9'!$A:$A,$A29,'WP9'!$F:$F,$E29)+SUMIFS('WP10'!I:I,'WP10'!$A:$A,$A29,'WP10'!$F:$F,$E29)+SUMIFS('WP11'!I:I,'WP11'!$A:$A,$A29,'WP11'!$F:$F,$E29)+SUMIFS('WP12'!I:I,'WP12'!$A:$A,$A29,'WP12'!$F:$F,$E29)+SUMIFS('WP13'!I:I,'WP13'!$A:$A,$A29,'WP13'!$F:$F,$E29)+SUMIFS('WP14'!I:I,'WP14'!$A:$A,$A29,'WP14'!$F:$F,$E29)+SUMIFS('WP15'!I:I,'WP15'!$A:$A,$A29,'WP15'!$F:$F,$E29))</f>
        <v/>
      </c>
      <c r="I29" s="32" t="str">
        <f>IF(SUMIFS('WP1'!J:J,'WP1'!$A:$A,$A29,'WP1'!$F:$F,$E29)+SUMIFS('WP2'!J:J,'WP2'!$A:$A,$A29,'WP2'!$F:$F,$E29)+SUMIFS('WP3'!J:J,'WP3'!$A:$A,$A29,'WP3'!$F:$F,$E29)+SUMIFS('WP4'!J:J,'WP4'!$A:$A,$A29,'WP4'!$F:$F,$E29)+SUMIFS('WP5'!J:J,'WP5'!$A:$A,$A29,'WP5'!$F:$F,$E29)+SUMIFS('WP6'!J:J,'WP6'!$A:$A,$A29,'WP6'!$F:$F,$E29)+SUMIFS('WP7'!J:J,'WP7'!$A:$A,$A29,'WP7'!$F:$F,$E29)++SUMIFS('WP8'!J:J,'WP8'!$A:$A,$A29,'WP8'!$F:$F,$E29)+SUMIFS('WP9'!J:J,'WP9'!$A:$A,$A29,'WP9'!$F:$F,$E29)+SUMIFS('WP10'!J:J,'WP10'!$A:$A,$A29,'WP10'!$F:$F,$E29)+SUMIFS('WP11'!J:J,'WP11'!$A:$A,$A29,'WP11'!$F:$F,$E29)+SUMIFS('WP12'!J:J,'WP12'!$A:$A,$A29,'WP12'!$F:$F,$E29)+SUMIFS('WP13'!J:J,'WP13'!$A:$A,$A29,'WP13'!$F:$F,$E29)+SUMIFS('WP14'!J:J,'WP14'!$A:$A,$A29,'WP14'!$F:$F,$E29)+SUMIFS('WP15'!J:J,'WP15'!$A:$A,$A29,'WP15'!$F:$F,$E29)=0,"",SUMIFS('WP1'!J:J,'WP1'!$A:$A,$A29,'WP1'!$F:$F,$E29)+SUMIFS('WP2'!J:J,'WP2'!$A:$A,$A29,'WP2'!$F:$F,$E29)+SUMIFS('WP3'!J:J,'WP3'!$A:$A,$A29,'WP3'!$F:$F,$E29)+SUMIFS('WP4'!J:J,'WP4'!$A:$A,$A29,'WP4'!$F:$F,$E29)+SUMIFS('WP5'!J:J,'WP5'!$A:$A,$A29,'WP5'!$F:$F,$E29)+SUMIFS('WP6'!J:J,'WP6'!$A:$A,$A29,'WP6'!$F:$F,$E29)+SUMIFS('WP7'!J:J,'WP7'!$A:$A,$A29,'WP7'!$F:$F,$E29)++SUMIFS('WP8'!J:J,'WP8'!$A:$A,$A29,'WP8'!$F:$F,$E29)+SUMIFS('WP9'!J:J,'WP9'!$A:$A,$A29,'WP9'!$F:$F,$E29)+SUMIFS('WP10'!J:J,'WP10'!$A:$A,$A29,'WP10'!$F:$F,$E29)+SUMIFS('WP11'!J:J,'WP11'!$A:$A,$A29,'WP11'!$F:$F,$E29)+SUMIFS('WP12'!J:J,'WP12'!$A:$A,$A29,'WP12'!$F:$F,$E29)+SUMIFS('WP13'!J:J,'WP13'!$A:$A,$A29,'WP13'!$F:$F,$E29)+SUMIFS('WP14'!J:J,'WP14'!$A:$A,$A29,'WP14'!$F:$F,$E29)+SUMIFS('WP15'!J:J,'WP15'!$A:$A,$A29,'WP15'!$F:$F,$E29))</f>
        <v/>
      </c>
      <c r="J29" s="32" t="str">
        <f>IF(SUMIFS('WP1'!K:K,'WP1'!$A:$A,$A29,'WP1'!$F:$F,$E29)+SUMIFS('WP2'!K:K,'WP2'!$A:$A,$A29,'WP2'!$F:$F,$E29)+SUMIFS('WP3'!K:K,'WP3'!$A:$A,$A29,'WP3'!$F:$F,$E29)+SUMIFS('WP4'!K:K,'WP4'!$A:$A,$A29,'WP4'!$F:$F,$E29)+SUMIFS('WP5'!K:K,'WP5'!$A:$A,$A29,'WP5'!$F:$F,$E29)+SUMIFS('WP6'!K:K,'WP6'!$A:$A,$A29,'WP6'!$F:$F,$E29)+SUMIFS('WP7'!K:K,'WP7'!$A:$A,$A29,'WP7'!$F:$F,$E29)++SUMIFS('WP8'!K:K,'WP8'!$A:$A,$A29,'WP8'!$F:$F,$E29)+SUMIFS('WP9'!K:K,'WP9'!$A:$A,$A29,'WP9'!$F:$F,$E29)+SUMIFS('WP10'!K:K,'WP10'!$A:$A,$A29,'WP10'!$F:$F,$E29)+SUMIFS('WP11'!K:K,'WP11'!$A:$A,$A29,'WP11'!$F:$F,$E29)+SUMIFS('WP12'!K:K,'WP12'!$A:$A,$A29,'WP12'!$F:$F,$E29)+SUMIFS('WP13'!K:K,'WP13'!$A:$A,$A29,'WP13'!$F:$F,$E29)+SUMIFS('WP14'!K:K,'WP14'!$A:$A,$A29,'WP14'!$F:$F,$E29)+SUMIFS('WP15'!K:K,'WP15'!$A:$A,$A29,'WP15'!$F:$F,$E29)=0,"",SUMIFS('WP1'!K:K,'WP1'!$A:$A,$A29,'WP1'!$F:$F,$E29)+SUMIFS('WP2'!K:K,'WP2'!$A:$A,$A29,'WP2'!$F:$F,$E29)+SUMIFS('WP3'!K:K,'WP3'!$A:$A,$A29,'WP3'!$F:$F,$E29)+SUMIFS('WP4'!K:K,'WP4'!$A:$A,$A29,'WP4'!$F:$F,$E29)+SUMIFS('WP5'!K:K,'WP5'!$A:$A,$A29,'WP5'!$F:$F,$E29)+SUMIFS('WP6'!K:K,'WP6'!$A:$A,$A29,'WP6'!$F:$F,$E29)+SUMIFS('WP7'!K:K,'WP7'!$A:$A,$A29,'WP7'!$F:$F,$E29)++SUMIFS('WP8'!K:K,'WP8'!$A:$A,$A29,'WP8'!$F:$F,$E29)+SUMIFS('WP9'!K:K,'WP9'!$A:$A,$A29,'WP9'!$F:$F,$E29)+SUMIFS('WP10'!K:K,'WP10'!$A:$A,$A29,'WP10'!$F:$F,$E29)+SUMIFS('WP11'!K:K,'WP11'!$A:$A,$A29,'WP11'!$F:$F,$E29)+SUMIFS('WP12'!K:K,'WP12'!$A:$A,$A29,'WP12'!$F:$F,$E29)+SUMIFS('WP13'!K:K,'WP13'!$A:$A,$A29,'WP13'!$F:$F,$E29)+SUMIFS('WP14'!K:K,'WP14'!$A:$A,$A29,'WP14'!$F:$F,$E29)+SUMIFS('WP15'!K:K,'WP15'!$A:$A,$A29,'WP15'!$F:$F,$E29))</f>
        <v/>
      </c>
      <c r="K29" s="32" t="str">
        <f>IF(SUMIFS('WP1'!L:L,'WP1'!$A:$A,$A29,'WP1'!$F:$F,$E29)+SUMIFS('WP2'!L:L,'WP2'!$A:$A,$A29,'WP2'!$F:$F,$E29)+SUMIFS('WP3'!L:L,'WP3'!$A:$A,$A29,'WP3'!$F:$F,$E29)+SUMIFS('WP4'!L:L,'WP4'!$A:$A,$A29,'WP4'!$F:$F,$E29)+SUMIFS('WP5'!L:L,'WP5'!$A:$A,$A29,'WP5'!$F:$F,$E29)+SUMIFS('WP6'!L:L,'WP6'!$A:$A,$A29,'WP6'!$F:$F,$E29)+SUMIFS('WP7'!L:L,'WP7'!$A:$A,$A29,'WP7'!$F:$F,$E29)++SUMIFS('WP8'!L:L,'WP8'!$A:$A,$A29,'WP8'!$F:$F,$E29)+SUMIFS('WP9'!L:L,'WP9'!$A:$A,$A29,'WP9'!$F:$F,$E29)+SUMIFS('WP10'!L:L,'WP10'!$A:$A,$A29,'WP10'!$F:$F,$E29)+SUMIFS('WP11'!L:L,'WP11'!$A:$A,$A29,'WP11'!$F:$F,$E29)+SUMIFS('WP12'!L:L,'WP12'!$A:$A,$A29,'WP12'!$F:$F,$E29)+SUMIFS('WP13'!L:L,'WP13'!$A:$A,$A29,'WP13'!$F:$F,$E29)+SUMIFS('WP14'!L:L,'WP14'!$A:$A,$A29,'WP14'!$F:$F,$E29)+SUMIFS('WP15'!L:L,'WP15'!$A:$A,$A29,'WP15'!$F:$F,$E29)=0,"",SUMIFS('WP1'!L:L,'WP1'!$A:$A,$A29,'WP1'!$F:$F,$E29)+SUMIFS('WP2'!L:L,'WP2'!$A:$A,$A29,'WP2'!$F:$F,$E29)+SUMIFS('WP3'!L:L,'WP3'!$A:$A,$A29,'WP3'!$F:$F,$E29)+SUMIFS('WP4'!L:L,'WP4'!$A:$A,$A29,'WP4'!$F:$F,$E29)+SUMIFS('WP5'!L:L,'WP5'!$A:$A,$A29,'WP5'!$F:$F,$E29)+SUMIFS('WP6'!L:L,'WP6'!$A:$A,$A29,'WP6'!$F:$F,$E29)+SUMIFS('WP7'!L:L,'WP7'!$A:$A,$A29,'WP7'!$F:$F,$E29)++SUMIFS('WP8'!L:L,'WP8'!$A:$A,$A29,'WP8'!$F:$F,$E29)+SUMIFS('WP9'!L:L,'WP9'!$A:$A,$A29,'WP9'!$F:$F,$E29)+SUMIFS('WP10'!L:L,'WP10'!$A:$A,$A29,'WP10'!$F:$F,$E29)+SUMIFS('WP11'!L:L,'WP11'!$A:$A,$A29,'WP11'!$F:$F,$E29)+SUMIFS('WP12'!L:L,'WP12'!$A:$A,$A29,'WP12'!$F:$F,$E29)+SUMIFS('WP13'!L:L,'WP13'!$A:$A,$A29,'WP13'!$F:$F,$E29)+SUMIFS('WP14'!L:L,'WP14'!$A:$A,$A29,'WP14'!$F:$F,$E29)+SUMIFS('WP15'!L:L,'WP15'!$A:$A,$A29,'WP15'!$F:$F,$E29))</f>
        <v/>
      </c>
      <c r="L29" s="32" t="str">
        <f>IF(SUMIFS('WP1'!M:M,'WP1'!$A:$A,$A29,'WP1'!$F:$F,$E29)+SUMIFS('WP2'!M:M,'WP2'!$A:$A,$A29,'WP2'!$F:$F,$E29)+SUMIFS('WP3'!M:M,'WP3'!$A:$A,$A29,'WP3'!$F:$F,$E29)+SUMIFS('WP4'!M:M,'WP4'!$A:$A,$A29,'WP4'!$F:$F,$E29)+SUMIFS('WP5'!M:M,'WP5'!$A:$A,$A29,'WP5'!$F:$F,$E29)+SUMIFS('WP6'!M:M,'WP6'!$A:$A,$A29,'WP6'!$F:$F,$E29)+SUMIFS('WP7'!M:M,'WP7'!$A:$A,$A29,'WP7'!$F:$F,$E29)++SUMIFS('WP8'!M:M,'WP8'!$A:$A,$A29,'WP8'!$F:$F,$E29)+SUMIFS('WP9'!M:M,'WP9'!$A:$A,$A29,'WP9'!$F:$F,$E29)+SUMIFS('WP10'!M:M,'WP10'!$A:$A,$A29,'WP10'!$F:$F,$E29)+SUMIFS('WP11'!M:M,'WP11'!$A:$A,$A29,'WP11'!$F:$F,$E29)+SUMIFS('WP12'!M:M,'WP12'!$A:$A,$A29,'WP12'!$F:$F,$E29)+SUMIFS('WP13'!M:M,'WP13'!$A:$A,$A29,'WP13'!$F:$F,$E29)+SUMIFS('WP14'!M:M,'WP14'!$A:$A,$A29,'WP14'!$F:$F,$E29)+SUMIFS('WP15'!M:M,'WP15'!$A:$A,$A29,'WP15'!$F:$F,$E29)=0,"",SUMIFS('WP1'!M:M,'WP1'!$A:$A,$A29,'WP1'!$F:$F,$E29)+SUMIFS('WP2'!M:M,'WP2'!$A:$A,$A29,'WP2'!$F:$F,$E29)+SUMIFS('WP3'!M:M,'WP3'!$A:$A,$A29,'WP3'!$F:$F,$E29)+SUMIFS('WP4'!M:M,'WP4'!$A:$A,$A29,'WP4'!$F:$F,$E29)+SUMIFS('WP5'!M:M,'WP5'!$A:$A,$A29,'WP5'!$F:$F,$E29)+SUMIFS('WP6'!M:M,'WP6'!$A:$A,$A29,'WP6'!$F:$F,$E29)+SUMIFS('WP7'!M:M,'WP7'!$A:$A,$A29,'WP7'!$F:$F,$E29)++SUMIFS('WP8'!M:M,'WP8'!$A:$A,$A29,'WP8'!$F:$F,$E29)+SUMIFS('WP9'!M:M,'WP9'!$A:$A,$A29,'WP9'!$F:$F,$E29)+SUMIFS('WP10'!M:M,'WP10'!$A:$A,$A29,'WP10'!$F:$F,$E29)+SUMIFS('WP11'!M:M,'WP11'!$A:$A,$A29,'WP11'!$F:$F,$E29)+SUMIFS('WP12'!M:M,'WP12'!$A:$A,$A29,'WP12'!$F:$F,$E29)+SUMIFS('WP13'!M:M,'WP13'!$A:$A,$A29,'WP13'!$F:$F,$E29)+SUMIFS('WP14'!M:M,'WP14'!$A:$A,$A29,'WP14'!$F:$F,$E29)+SUMIFS('WP15'!M:M,'WP15'!$A:$A,$A29,'WP15'!$F:$F,$E29))</f>
        <v/>
      </c>
      <c r="M29" s="32" t="str">
        <f>IF(SUMIFS('WP1'!N:N,'WP1'!$A:$A,$A29,'WP1'!$F:$F,$E29)+SUMIFS('WP2'!N:N,'WP2'!$A:$A,$A29,'WP2'!$F:$F,$E29)+SUMIFS('WP3'!N:N,'WP3'!$A:$A,$A29,'WP3'!$F:$F,$E29)+SUMIFS('WP4'!N:N,'WP4'!$A:$A,$A29,'WP4'!$F:$F,$E29)+SUMIFS('WP5'!N:N,'WP5'!$A:$A,$A29,'WP5'!$F:$F,$E29)+SUMIFS('WP6'!N:N,'WP6'!$A:$A,$A29,'WP6'!$F:$F,$E29)+SUMIFS('WP7'!N:N,'WP7'!$A:$A,$A29,'WP7'!$F:$F,$E29)++SUMIFS('WP8'!N:N,'WP8'!$A:$A,$A29,'WP8'!$F:$F,$E29)+SUMIFS('WP9'!N:N,'WP9'!$A:$A,$A29,'WP9'!$F:$F,$E29)+SUMIFS('WP10'!N:N,'WP10'!$A:$A,$A29,'WP10'!$F:$F,$E29)+SUMIFS('WP11'!N:N,'WP11'!$A:$A,$A29,'WP11'!$F:$F,$E29)+SUMIFS('WP12'!N:N,'WP12'!$A:$A,$A29,'WP12'!$F:$F,$E29)+SUMIFS('WP13'!N:N,'WP13'!$A:$A,$A29,'WP13'!$F:$F,$E29)+SUMIFS('WP14'!N:N,'WP14'!$A:$A,$A29,'WP14'!$F:$F,$E29)+SUMIFS('WP15'!N:N,'WP15'!$A:$A,$A29,'WP15'!$F:$F,$E29)=0,"",SUMIFS('WP1'!N:N,'WP1'!$A:$A,$A29,'WP1'!$F:$F,$E29)+SUMIFS('WP2'!N:N,'WP2'!$A:$A,$A29,'WP2'!$F:$F,$E29)+SUMIFS('WP3'!N:N,'WP3'!$A:$A,$A29,'WP3'!$F:$F,$E29)+SUMIFS('WP4'!N:N,'WP4'!$A:$A,$A29,'WP4'!$F:$F,$E29)+SUMIFS('WP5'!N:N,'WP5'!$A:$A,$A29,'WP5'!$F:$F,$E29)+SUMIFS('WP6'!N:N,'WP6'!$A:$A,$A29,'WP6'!$F:$F,$E29)+SUMIFS('WP7'!N:N,'WP7'!$A:$A,$A29,'WP7'!$F:$F,$E29)++SUMIFS('WP8'!N:N,'WP8'!$A:$A,$A29,'WP8'!$F:$F,$E29)+SUMIFS('WP9'!N:N,'WP9'!$A:$A,$A29,'WP9'!$F:$F,$E29)+SUMIFS('WP10'!N:N,'WP10'!$A:$A,$A29,'WP10'!$F:$F,$E29)+SUMIFS('WP11'!N:N,'WP11'!$A:$A,$A29,'WP11'!$F:$F,$E29)+SUMIFS('WP12'!N:N,'WP12'!$A:$A,$A29,'WP12'!$F:$F,$E29)+SUMIFS('WP13'!N:N,'WP13'!$A:$A,$A29,'WP13'!$F:$F,$E29)+SUMIFS('WP14'!N:N,'WP14'!$A:$A,$A29,'WP14'!$F:$F,$E29)+SUMIFS('WP15'!N:N,'WP15'!$A:$A,$A29,'WP15'!$F:$F,$E29))</f>
        <v/>
      </c>
      <c r="N29" s="32" t="str">
        <f>IF(SUMIFS('WP1'!O:O,'WP1'!$A:$A,$A29,'WP1'!$F:$F,$E29)+SUMIFS('WP2'!O:O,'WP2'!$A:$A,$A29,'WP2'!$F:$F,$E29)+SUMIFS('WP3'!O:O,'WP3'!$A:$A,$A29,'WP3'!$F:$F,$E29)+SUMIFS('WP4'!O:O,'WP4'!$A:$A,$A29,'WP4'!$F:$F,$E29)+SUMIFS('WP5'!O:O,'WP5'!$A:$A,$A29,'WP5'!$F:$F,$E29)+SUMIFS('WP6'!O:O,'WP6'!$A:$A,$A29,'WP6'!$F:$F,$E29)+SUMIFS('WP7'!O:O,'WP7'!$A:$A,$A29,'WP7'!$F:$F,$E29)++SUMIFS('WP8'!O:O,'WP8'!$A:$A,$A29,'WP8'!$F:$F,$E29)+SUMIFS('WP9'!O:O,'WP9'!$A:$A,$A29,'WP9'!$F:$F,$E29)+SUMIFS('WP10'!O:O,'WP10'!$A:$A,$A29,'WP10'!$F:$F,$E29)+SUMIFS('WP11'!O:O,'WP11'!$A:$A,$A29,'WP11'!$F:$F,$E29)+SUMIFS('WP12'!O:O,'WP12'!$A:$A,$A29,'WP12'!$F:$F,$E29)+SUMIFS('WP13'!O:O,'WP13'!$A:$A,$A29,'WP13'!$F:$F,$E29)+SUMIFS('WP14'!O:O,'WP14'!$A:$A,$A29,'WP14'!$F:$F,$E29)+SUMIFS('WP15'!O:O,'WP15'!$A:$A,$A29,'WP15'!$F:$F,$E29)=0,"",SUMIFS('WP1'!O:O,'WP1'!$A:$A,$A29,'WP1'!$F:$F,$E29)+SUMIFS('WP2'!O:O,'WP2'!$A:$A,$A29,'WP2'!$F:$F,$E29)+SUMIFS('WP3'!O:O,'WP3'!$A:$A,$A29,'WP3'!$F:$F,$E29)+SUMIFS('WP4'!O:O,'WP4'!$A:$A,$A29,'WP4'!$F:$F,$E29)+SUMIFS('WP5'!O:O,'WP5'!$A:$A,$A29,'WP5'!$F:$F,$E29)+SUMIFS('WP6'!O:O,'WP6'!$A:$A,$A29,'WP6'!$F:$F,$E29)+SUMIFS('WP7'!O:O,'WP7'!$A:$A,$A29,'WP7'!$F:$F,$E29)++SUMIFS('WP8'!O:O,'WP8'!$A:$A,$A29,'WP8'!$F:$F,$E29)+SUMIFS('WP9'!O:O,'WP9'!$A:$A,$A29,'WP9'!$F:$F,$E29)+SUMIFS('WP10'!O:O,'WP10'!$A:$A,$A29,'WP10'!$F:$F,$E29)+SUMIFS('WP11'!O:O,'WP11'!$A:$A,$A29,'WP11'!$F:$F,$E29)+SUMIFS('WP12'!O:O,'WP12'!$A:$A,$A29,'WP12'!$F:$F,$E29)+SUMIFS('WP13'!O:O,'WP13'!$A:$A,$A29,'WP13'!$F:$F,$E29)+SUMIFS('WP14'!O:O,'WP14'!$A:$A,$A29,'WP14'!$F:$F,$E29)+SUMIFS('WP15'!O:O,'WP15'!$A:$A,$A29,'WP15'!$F:$F,$E29))</f>
        <v/>
      </c>
      <c r="O29" s="68" t="str">
        <f t="shared" si="0"/>
        <v/>
      </c>
      <c r="P29" s="69" t="str">
        <f>IF(SUMIFS('WP1'!Q:Q,'WP1'!$A:$A,$A29,'WP1'!$F:$F,$E29)+SUMIFS('WP2'!Q:Q,'WP2'!$A:$A,$A29,'WP2'!$F:$F,$E29)+SUMIFS('WP3'!Q:Q,'WP3'!$A:$A,$A29,'WP3'!$F:$F,$E29)+SUMIFS('WP4'!Q:Q,'WP4'!$A:$A,$A29,'WP4'!$F:$F,$E29)+SUMIFS('WP5'!Q:Q,'WP5'!$A:$A,$A29,'WP5'!$F:$F,$E29)+SUMIFS('WP6'!Q:Q,'WP6'!$A:$A,$A29,'WP6'!$F:$F,$E29)+SUMIFS('WP7'!Q:Q,'WP7'!$A:$A,$A29,'WP7'!$F:$F,$E29)++SUMIFS('WP8'!Q:Q,'WP8'!$A:$A,$A29,'WP8'!$F:$F,$E29)+SUMIFS('WP9'!Q:Q,'WP9'!$A:$A,$A29,'WP9'!$F:$F,$E29)+SUMIFS('WP10'!Q:Q,'WP10'!$A:$A,$A29,'WP10'!$F:$F,$E29)+SUMIFS('WP11'!Q:Q,'WP11'!$A:$A,$A29,'WP11'!$F:$F,$E29)+SUMIFS('WP12'!Q:Q,'WP12'!$A:$A,$A29,'WP12'!$F:$F,$E29)+SUMIFS('WP13'!Q:Q,'WP13'!$A:$A,$A29,'WP13'!$F:$F,$E29)+SUMIFS('WP14'!Q:Q,'WP14'!$A:$A,$A29,'WP14'!$F:$F,$E29)+SUMIFS('WP15'!Q:Q,'WP15'!$A:$A,$A29,'WP15'!$F:$F,$E29)=0,"",SUMIFS('WP1'!Q:Q,'WP1'!$A:$A,$A29,'WP1'!$F:$F,$E29)+SUMIFS('WP2'!Q:Q,'WP2'!$A:$A,$A29,'WP2'!$F:$F,$E29)+SUMIFS('WP3'!Q:Q,'WP3'!$A:$A,$A29,'WP3'!$F:$F,$E29)+SUMIFS('WP4'!Q:Q,'WP4'!$A:$A,$A29,'WP4'!$F:$F,$E29)+SUMIFS('WP5'!Q:Q,'WP5'!$A:$A,$A29,'WP5'!$F:$F,$E29)+SUMIFS('WP6'!Q:Q,'WP6'!$A:$A,$A29,'WP6'!$F:$F,$E29)+SUMIFS('WP7'!Q:Q,'WP7'!$A:$A,$A29,'WP7'!$F:$F,$E29)++SUMIFS('WP8'!Q:Q,'WP8'!$A:$A,$A29,'WP8'!$F:$F,$E29)+SUMIFS('WP9'!Q:Q,'WP9'!$A:$A,$A29,'WP9'!$F:$F,$E29)+SUMIFS('WP10'!Q:Q,'WP10'!$A:$A,$A29,'WP10'!$F:$F,$E29)+SUMIFS('WP11'!Q:Q,'WP11'!$A:$A,$A29,'WP11'!$F:$F,$E29)+SUMIFS('WP12'!Q:Q,'WP12'!$A:$A,$A29,'WP12'!$F:$F,$E29)+SUMIFS('WP13'!Q:Q,'WP13'!$A:$A,$A29,'WP13'!$F:$F,$E29)+SUMIFS('WP14'!Q:Q,'WP14'!$A:$A,$A29,'WP14'!$F:$F,$E29)+SUMIFS('WP15'!Q:Q,'WP15'!$A:$A,$A29,'WP15'!$F:$F,$E29))</f>
        <v/>
      </c>
      <c r="Q29" s="68" t="str">
        <f t="shared" si="1"/>
        <v/>
      </c>
      <c r="R29" s="1"/>
    </row>
    <row r="30" spans="1:18" ht="11.25" customHeight="1" x14ac:dyDescent="0.25">
      <c r="A30" s="98" t="str">
        <f>IF(C30="","",C30)</f>
        <v>Lw</v>
      </c>
      <c r="B30" s="109"/>
      <c r="C30" s="134" t="s">
        <v>120</v>
      </c>
      <c r="D30" s="122" t="s">
        <v>122</v>
      </c>
      <c r="E30" s="29" t="s">
        <v>14</v>
      </c>
      <c r="F30" s="30" t="str">
        <f>IF(SUMIFS('WP1'!G:G,'WP1'!$A:$A,$A30,'WP1'!$F:$F,$E30)+SUMIFS('WP2'!G:G,'WP2'!$A:$A,$A30,'WP2'!$F:$F,$E30)+SUMIFS('WP3'!G:G,'WP3'!$A:$A,$A30,'WP3'!$F:$F,$E30)+SUMIFS('WP4'!G:G,'WP4'!$A:$A,$A30,'WP4'!$F:$F,$E30)+SUMIFS('WP5'!G:G,'WP5'!$A:$A,$A30,'WP5'!$F:$F,$E30)+SUMIFS('WP6'!G:G,'WP6'!$A:$A,$A30,'WP6'!$F:$F,$E30)+SUMIFS('WP7'!G:G,'WP7'!$A:$A,$A30,'WP7'!$F:$F,$E30)++SUMIFS('WP8'!G:G,'WP8'!$A:$A,$A30,'WP8'!$F:$F,$E30)+SUMIFS('WP9'!G:G,'WP9'!$A:$A,$A30,'WP9'!$F:$F,$E30)+SUMIFS('WP10'!G:G,'WP10'!$A:$A,$A30,'WP10'!$F:$F,$E30)+SUMIFS('WP11'!G:G,'WP11'!$A:$A,$A30,'WP11'!$F:$F,$E30)+SUMIFS('WP12'!G:G,'WP12'!$A:$A,$A30,'WP12'!$F:$F,$E30)+SUMIFS('WP13'!G:G,'WP13'!$A:$A,$A30,'WP13'!$F:$F,$E30)+SUMIFS('WP14'!G:G,'WP14'!$A:$A,$A30,'WP14'!$F:$F,$E30)+SUMIFS('WP15'!G:G,'WP15'!$A:$A,$A30,'WP15'!$F:$F,$E30)=0,"",SUMIFS('WP1'!G:G,'WP1'!$A:$A,$A30,'WP1'!$F:$F,$E30)+SUMIFS('WP2'!G:G,'WP2'!$A:$A,$A30,'WP2'!$F:$F,$E30)+SUMIFS('WP3'!G:G,'WP3'!$A:$A,$A30,'WP3'!$F:$F,$E30)+SUMIFS('WP4'!G:G,'WP4'!$A:$A,$A30,'WP4'!$F:$F,$E30)+SUMIFS('WP5'!G:G,'WP5'!$A:$A,$A30,'WP5'!$F:$F,$E30)+SUMIFS('WP6'!G:G,'WP6'!$A:$A,$A30,'WP6'!$F:$F,$E30)+SUMIFS('WP7'!G:G,'WP7'!$A:$A,$A30,'WP7'!$F:$F,$E30)++SUMIFS('WP8'!G:G,'WP8'!$A:$A,$A30,'WP8'!$F:$F,$E30)+SUMIFS('WP9'!G:G,'WP9'!$A:$A,$A30,'WP9'!$F:$F,$E30)+SUMIFS('WP10'!G:G,'WP10'!$A:$A,$A30,'WP10'!$F:$F,$E30)+SUMIFS('WP11'!G:G,'WP11'!$A:$A,$A30,'WP11'!$F:$F,$E30)+SUMIFS('WP12'!G:G,'WP12'!$A:$A,$A30,'WP12'!$F:$F,$E30)+SUMIFS('WP13'!G:G,'WP13'!$A:$A,$A30,'WP13'!$F:$F,$E30)+SUMIFS('WP14'!G:G,'WP14'!$A:$A,$A30,'WP14'!$F:$F,$E30)+SUMIFS('WP15'!G:G,'WP15'!$A:$A,$A30,'WP15'!$F:$F,$E30))</f>
        <v/>
      </c>
      <c r="G30" s="30" t="str">
        <f>IF(SUMIFS('WP1'!H:H,'WP1'!$A:$A,$A30,'WP1'!$F:$F,$E30)+SUMIFS('WP2'!H:H,'WP2'!$A:$A,$A30,'WP2'!$F:$F,$E30)+SUMIFS('WP3'!H:H,'WP3'!$A:$A,$A30,'WP3'!$F:$F,$E30)+SUMIFS('WP4'!H:H,'WP4'!$A:$A,$A30,'WP4'!$F:$F,$E30)+SUMIFS('WP5'!H:H,'WP5'!$A:$A,$A30,'WP5'!$F:$F,$E30)+SUMIFS('WP6'!H:H,'WP6'!$A:$A,$A30,'WP6'!$F:$F,$E30)+SUMIFS('WP7'!H:H,'WP7'!$A:$A,$A30,'WP7'!$F:$F,$E30)++SUMIFS('WP8'!H:H,'WP8'!$A:$A,$A30,'WP8'!$F:$F,$E30)+SUMIFS('WP9'!H:H,'WP9'!$A:$A,$A30,'WP9'!$F:$F,$E30)+SUMIFS('WP10'!H:H,'WP10'!$A:$A,$A30,'WP10'!$F:$F,$E30)+SUMIFS('WP11'!H:H,'WP11'!$A:$A,$A30,'WP11'!$F:$F,$E30)+SUMIFS('WP12'!H:H,'WP12'!$A:$A,$A30,'WP12'!$F:$F,$E30)+SUMIFS('WP13'!H:H,'WP13'!$A:$A,$A30,'WP13'!$F:$F,$E30)+SUMIFS('WP14'!H:H,'WP14'!$A:$A,$A30,'WP14'!$F:$F,$E30)+SUMIFS('WP15'!H:H,'WP15'!$A:$A,$A30,'WP15'!$F:$F,$E30)=0,"",SUMIFS('WP1'!H:H,'WP1'!$A:$A,$A30,'WP1'!$F:$F,$E30)+SUMIFS('WP2'!H:H,'WP2'!$A:$A,$A30,'WP2'!$F:$F,$E30)+SUMIFS('WP3'!H:H,'WP3'!$A:$A,$A30,'WP3'!$F:$F,$E30)+SUMIFS('WP4'!H:H,'WP4'!$A:$A,$A30,'WP4'!$F:$F,$E30)+SUMIFS('WP5'!H:H,'WP5'!$A:$A,$A30,'WP5'!$F:$F,$E30)+SUMIFS('WP6'!H:H,'WP6'!$A:$A,$A30,'WP6'!$F:$F,$E30)+SUMIFS('WP7'!H:H,'WP7'!$A:$A,$A30,'WP7'!$F:$F,$E30)++SUMIFS('WP8'!H:H,'WP8'!$A:$A,$A30,'WP8'!$F:$F,$E30)+SUMIFS('WP9'!H:H,'WP9'!$A:$A,$A30,'WP9'!$F:$F,$E30)+SUMIFS('WP10'!H:H,'WP10'!$A:$A,$A30,'WP10'!$F:$F,$E30)+SUMIFS('WP11'!H:H,'WP11'!$A:$A,$A30,'WP11'!$F:$F,$E30)+SUMIFS('WP12'!H:H,'WP12'!$A:$A,$A30,'WP12'!$F:$F,$E30)+SUMIFS('WP13'!H:H,'WP13'!$A:$A,$A30,'WP13'!$F:$F,$E30)+SUMIFS('WP14'!H:H,'WP14'!$A:$A,$A30,'WP14'!$F:$F,$E30)+SUMIFS('WP15'!H:H,'WP15'!$A:$A,$A30,'WP15'!$F:$F,$E30))</f>
        <v/>
      </c>
      <c r="H30" s="30" t="str">
        <f>IF(SUMIFS('WP1'!I:I,'WP1'!$A:$A,$A30,'WP1'!$F:$F,$E30)+SUMIFS('WP2'!I:I,'WP2'!$A:$A,$A30,'WP2'!$F:$F,$E30)+SUMIFS('WP3'!I:I,'WP3'!$A:$A,$A30,'WP3'!$F:$F,$E30)+SUMIFS('WP4'!I:I,'WP4'!$A:$A,$A30,'WP4'!$F:$F,$E30)+SUMIFS('WP5'!I:I,'WP5'!$A:$A,$A30,'WP5'!$F:$F,$E30)+SUMIFS('WP6'!I:I,'WP6'!$A:$A,$A30,'WP6'!$F:$F,$E30)+SUMIFS('WP7'!I:I,'WP7'!$A:$A,$A30,'WP7'!$F:$F,$E30)++SUMIFS('WP8'!I:I,'WP8'!$A:$A,$A30,'WP8'!$F:$F,$E30)+SUMIFS('WP9'!I:I,'WP9'!$A:$A,$A30,'WP9'!$F:$F,$E30)+SUMIFS('WP10'!I:I,'WP10'!$A:$A,$A30,'WP10'!$F:$F,$E30)+SUMIFS('WP11'!I:I,'WP11'!$A:$A,$A30,'WP11'!$F:$F,$E30)+SUMIFS('WP12'!I:I,'WP12'!$A:$A,$A30,'WP12'!$F:$F,$E30)+SUMIFS('WP13'!I:I,'WP13'!$A:$A,$A30,'WP13'!$F:$F,$E30)+SUMIFS('WP14'!I:I,'WP14'!$A:$A,$A30,'WP14'!$F:$F,$E30)+SUMIFS('WP15'!I:I,'WP15'!$A:$A,$A30,'WP15'!$F:$F,$E30)=0,"",SUMIFS('WP1'!I:I,'WP1'!$A:$A,$A30,'WP1'!$F:$F,$E30)+SUMIFS('WP2'!I:I,'WP2'!$A:$A,$A30,'WP2'!$F:$F,$E30)+SUMIFS('WP3'!I:I,'WP3'!$A:$A,$A30,'WP3'!$F:$F,$E30)+SUMIFS('WP4'!I:I,'WP4'!$A:$A,$A30,'WP4'!$F:$F,$E30)+SUMIFS('WP5'!I:I,'WP5'!$A:$A,$A30,'WP5'!$F:$F,$E30)+SUMIFS('WP6'!I:I,'WP6'!$A:$A,$A30,'WP6'!$F:$F,$E30)+SUMIFS('WP7'!I:I,'WP7'!$A:$A,$A30,'WP7'!$F:$F,$E30)++SUMIFS('WP8'!I:I,'WP8'!$A:$A,$A30,'WP8'!$F:$F,$E30)+SUMIFS('WP9'!I:I,'WP9'!$A:$A,$A30,'WP9'!$F:$F,$E30)+SUMIFS('WP10'!I:I,'WP10'!$A:$A,$A30,'WP10'!$F:$F,$E30)+SUMIFS('WP11'!I:I,'WP11'!$A:$A,$A30,'WP11'!$F:$F,$E30)+SUMIFS('WP12'!I:I,'WP12'!$A:$A,$A30,'WP12'!$F:$F,$E30)+SUMIFS('WP13'!I:I,'WP13'!$A:$A,$A30,'WP13'!$F:$F,$E30)+SUMIFS('WP14'!I:I,'WP14'!$A:$A,$A30,'WP14'!$F:$F,$E30)+SUMIFS('WP15'!I:I,'WP15'!$A:$A,$A30,'WP15'!$F:$F,$E30))</f>
        <v/>
      </c>
      <c r="I30" s="30" t="str">
        <f>IF(SUMIFS('WP1'!J:J,'WP1'!$A:$A,$A30,'WP1'!$F:$F,$E30)+SUMIFS('WP2'!J:J,'WP2'!$A:$A,$A30,'WP2'!$F:$F,$E30)+SUMIFS('WP3'!J:J,'WP3'!$A:$A,$A30,'WP3'!$F:$F,$E30)+SUMIFS('WP4'!J:J,'WP4'!$A:$A,$A30,'WP4'!$F:$F,$E30)+SUMIFS('WP5'!J:J,'WP5'!$A:$A,$A30,'WP5'!$F:$F,$E30)+SUMIFS('WP6'!J:J,'WP6'!$A:$A,$A30,'WP6'!$F:$F,$E30)+SUMIFS('WP7'!J:J,'WP7'!$A:$A,$A30,'WP7'!$F:$F,$E30)++SUMIFS('WP8'!J:J,'WP8'!$A:$A,$A30,'WP8'!$F:$F,$E30)+SUMIFS('WP9'!J:J,'WP9'!$A:$A,$A30,'WP9'!$F:$F,$E30)+SUMIFS('WP10'!J:J,'WP10'!$A:$A,$A30,'WP10'!$F:$F,$E30)+SUMIFS('WP11'!J:J,'WP11'!$A:$A,$A30,'WP11'!$F:$F,$E30)+SUMIFS('WP12'!J:J,'WP12'!$A:$A,$A30,'WP12'!$F:$F,$E30)+SUMIFS('WP13'!J:J,'WP13'!$A:$A,$A30,'WP13'!$F:$F,$E30)+SUMIFS('WP14'!J:J,'WP14'!$A:$A,$A30,'WP14'!$F:$F,$E30)+SUMIFS('WP15'!J:J,'WP15'!$A:$A,$A30,'WP15'!$F:$F,$E30)=0,"",SUMIFS('WP1'!J:J,'WP1'!$A:$A,$A30,'WP1'!$F:$F,$E30)+SUMIFS('WP2'!J:J,'WP2'!$A:$A,$A30,'WP2'!$F:$F,$E30)+SUMIFS('WP3'!J:J,'WP3'!$A:$A,$A30,'WP3'!$F:$F,$E30)+SUMIFS('WP4'!J:J,'WP4'!$A:$A,$A30,'WP4'!$F:$F,$E30)+SUMIFS('WP5'!J:J,'WP5'!$A:$A,$A30,'WP5'!$F:$F,$E30)+SUMIFS('WP6'!J:J,'WP6'!$A:$A,$A30,'WP6'!$F:$F,$E30)+SUMIFS('WP7'!J:J,'WP7'!$A:$A,$A30,'WP7'!$F:$F,$E30)++SUMIFS('WP8'!J:J,'WP8'!$A:$A,$A30,'WP8'!$F:$F,$E30)+SUMIFS('WP9'!J:J,'WP9'!$A:$A,$A30,'WP9'!$F:$F,$E30)+SUMIFS('WP10'!J:J,'WP10'!$A:$A,$A30,'WP10'!$F:$F,$E30)+SUMIFS('WP11'!J:J,'WP11'!$A:$A,$A30,'WP11'!$F:$F,$E30)+SUMIFS('WP12'!J:J,'WP12'!$A:$A,$A30,'WP12'!$F:$F,$E30)+SUMIFS('WP13'!J:J,'WP13'!$A:$A,$A30,'WP13'!$F:$F,$E30)+SUMIFS('WP14'!J:J,'WP14'!$A:$A,$A30,'WP14'!$F:$F,$E30)+SUMIFS('WP15'!J:J,'WP15'!$A:$A,$A30,'WP15'!$F:$F,$E30))</f>
        <v/>
      </c>
      <c r="J30" s="30" t="str">
        <f>IF(SUMIFS('WP1'!K:K,'WP1'!$A:$A,$A30,'WP1'!$F:$F,$E30)+SUMIFS('WP2'!K:K,'WP2'!$A:$A,$A30,'WP2'!$F:$F,$E30)+SUMIFS('WP3'!K:K,'WP3'!$A:$A,$A30,'WP3'!$F:$F,$E30)+SUMIFS('WP4'!K:K,'WP4'!$A:$A,$A30,'WP4'!$F:$F,$E30)+SUMIFS('WP5'!K:K,'WP5'!$A:$A,$A30,'WP5'!$F:$F,$E30)+SUMIFS('WP6'!K:K,'WP6'!$A:$A,$A30,'WP6'!$F:$F,$E30)+SUMIFS('WP7'!K:K,'WP7'!$A:$A,$A30,'WP7'!$F:$F,$E30)++SUMIFS('WP8'!K:K,'WP8'!$A:$A,$A30,'WP8'!$F:$F,$E30)+SUMIFS('WP9'!K:K,'WP9'!$A:$A,$A30,'WP9'!$F:$F,$E30)+SUMIFS('WP10'!K:K,'WP10'!$A:$A,$A30,'WP10'!$F:$F,$E30)+SUMIFS('WP11'!K:K,'WP11'!$A:$A,$A30,'WP11'!$F:$F,$E30)+SUMIFS('WP12'!K:K,'WP12'!$A:$A,$A30,'WP12'!$F:$F,$E30)+SUMIFS('WP13'!K:K,'WP13'!$A:$A,$A30,'WP13'!$F:$F,$E30)+SUMIFS('WP14'!K:K,'WP14'!$A:$A,$A30,'WP14'!$F:$F,$E30)+SUMIFS('WP15'!K:K,'WP15'!$A:$A,$A30,'WP15'!$F:$F,$E30)=0,"",SUMIFS('WP1'!K:K,'WP1'!$A:$A,$A30,'WP1'!$F:$F,$E30)+SUMIFS('WP2'!K:K,'WP2'!$A:$A,$A30,'WP2'!$F:$F,$E30)+SUMIFS('WP3'!K:K,'WP3'!$A:$A,$A30,'WP3'!$F:$F,$E30)+SUMIFS('WP4'!K:K,'WP4'!$A:$A,$A30,'WP4'!$F:$F,$E30)+SUMIFS('WP5'!K:K,'WP5'!$A:$A,$A30,'WP5'!$F:$F,$E30)+SUMIFS('WP6'!K:K,'WP6'!$A:$A,$A30,'WP6'!$F:$F,$E30)+SUMIFS('WP7'!K:K,'WP7'!$A:$A,$A30,'WP7'!$F:$F,$E30)++SUMIFS('WP8'!K:K,'WP8'!$A:$A,$A30,'WP8'!$F:$F,$E30)+SUMIFS('WP9'!K:K,'WP9'!$A:$A,$A30,'WP9'!$F:$F,$E30)+SUMIFS('WP10'!K:K,'WP10'!$A:$A,$A30,'WP10'!$F:$F,$E30)+SUMIFS('WP11'!K:K,'WP11'!$A:$A,$A30,'WP11'!$F:$F,$E30)+SUMIFS('WP12'!K:K,'WP12'!$A:$A,$A30,'WP12'!$F:$F,$E30)+SUMIFS('WP13'!K:K,'WP13'!$A:$A,$A30,'WP13'!$F:$F,$E30)+SUMIFS('WP14'!K:K,'WP14'!$A:$A,$A30,'WP14'!$F:$F,$E30)+SUMIFS('WP15'!K:K,'WP15'!$A:$A,$A30,'WP15'!$F:$F,$E30))</f>
        <v/>
      </c>
      <c r="K30" s="30" t="str">
        <f>IF(SUMIFS('WP1'!L:L,'WP1'!$A:$A,$A30,'WP1'!$F:$F,$E30)+SUMIFS('WP2'!L:L,'WP2'!$A:$A,$A30,'WP2'!$F:$F,$E30)+SUMIFS('WP3'!L:L,'WP3'!$A:$A,$A30,'WP3'!$F:$F,$E30)+SUMIFS('WP4'!L:L,'WP4'!$A:$A,$A30,'WP4'!$F:$F,$E30)+SUMIFS('WP5'!L:L,'WP5'!$A:$A,$A30,'WP5'!$F:$F,$E30)+SUMIFS('WP6'!L:L,'WP6'!$A:$A,$A30,'WP6'!$F:$F,$E30)+SUMIFS('WP7'!L:L,'WP7'!$A:$A,$A30,'WP7'!$F:$F,$E30)++SUMIFS('WP8'!L:L,'WP8'!$A:$A,$A30,'WP8'!$F:$F,$E30)+SUMIFS('WP9'!L:L,'WP9'!$A:$A,$A30,'WP9'!$F:$F,$E30)+SUMIFS('WP10'!L:L,'WP10'!$A:$A,$A30,'WP10'!$F:$F,$E30)+SUMIFS('WP11'!L:L,'WP11'!$A:$A,$A30,'WP11'!$F:$F,$E30)+SUMIFS('WP12'!L:L,'WP12'!$A:$A,$A30,'WP12'!$F:$F,$E30)+SUMIFS('WP13'!L:L,'WP13'!$A:$A,$A30,'WP13'!$F:$F,$E30)+SUMIFS('WP14'!L:L,'WP14'!$A:$A,$A30,'WP14'!$F:$F,$E30)+SUMIFS('WP15'!L:L,'WP15'!$A:$A,$A30,'WP15'!$F:$F,$E30)=0,"",SUMIFS('WP1'!L:L,'WP1'!$A:$A,$A30,'WP1'!$F:$F,$E30)+SUMIFS('WP2'!L:L,'WP2'!$A:$A,$A30,'WP2'!$F:$F,$E30)+SUMIFS('WP3'!L:L,'WP3'!$A:$A,$A30,'WP3'!$F:$F,$E30)+SUMIFS('WP4'!L:L,'WP4'!$A:$A,$A30,'WP4'!$F:$F,$E30)+SUMIFS('WP5'!L:L,'WP5'!$A:$A,$A30,'WP5'!$F:$F,$E30)+SUMIFS('WP6'!L:L,'WP6'!$A:$A,$A30,'WP6'!$F:$F,$E30)+SUMIFS('WP7'!L:L,'WP7'!$A:$A,$A30,'WP7'!$F:$F,$E30)++SUMIFS('WP8'!L:L,'WP8'!$A:$A,$A30,'WP8'!$F:$F,$E30)+SUMIFS('WP9'!L:L,'WP9'!$A:$A,$A30,'WP9'!$F:$F,$E30)+SUMIFS('WP10'!L:L,'WP10'!$A:$A,$A30,'WP10'!$F:$F,$E30)+SUMIFS('WP11'!L:L,'WP11'!$A:$A,$A30,'WP11'!$F:$F,$E30)+SUMIFS('WP12'!L:L,'WP12'!$A:$A,$A30,'WP12'!$F:$F,$E30)+SUMIFS('WP13'!L:L,'WP13'!$A:$A,$A30,'WP13'!$F:$F,$E30)+SUMIFS('WP14'!L:L,'WP14'!$A:$A,$A30,'WP14'!$F:$F,$E30)+SUMIFS('WP15'!L:L,'WP15'!$A:$A,$A30,'WP15'!$F:$F,$E30))</f>
        <v/>
      </c>
      <c r="L30" s="30" t="str">
        <f>IF(SUMIFS('WP1'!M:M,'WP1'!$A:$A,$A30,'WP1'!$F:$F,$E30)+SUMIFS('WP2'!M:M,'WP2'!$A:$A,$A30,'WP2'!$F:$F,$E30)+SUMIFS('WP3'!M:M,'WP3'!$A:$A,$A30,'WP3'!$F:$F,$E30)+SUMIFS('WP4'!M:M,'WP4'!$A:$A,$A30,'WP4'!$F:$F,$E30)+SUMIFS('WP5'!M:M,'WP5'!$A:$A,$A30,'WP5'!$F:$F,$E30)+SUMIFS('WP6'!M:M,'WP6'!$A:$A,$A30,'WP6'!$F:$F,$E30)+SUMIFS('WP7'!M:M,'WP7'!$A:$A,$A30,'WP7'!$F:$F,$E30)++SUMIFS('WP8'!M:M,'WP8'!$A:$A,$A30,'WP8'!$F:$F,$E30)+SUMIFS('WP9'!M:M,'WP9'!$A:$A,$A30,'WP9'!$F:$F,$E30)+SUMIFS('WP10'!M:M,'WP10'!$A:$A,$A30,'WP10'!$F:$F,$E30)+SUMIFS('WP11'!M:M,'WP11'!$A:$A,$A30,'WP11'!$F:$F,$E30)+SUMIFS('WP12'!M:M,'WP12'!$A:$A,$A30,'WP12'!$F:$F,$E30)+SUMIFS('WP13'!M:M,'WP13'!$A:$A,$A30,'WP13'!$F:$F,$E30)+SUMIFS('WP14'!M:M,'WP14'!$A:$A,$A30,'WP14'!$F:$F,$E30)+SUMIFS('WP15'!M:M,'WP15'!$A:$A,$A30,'WP15'!$F:$F,$E30)=0,"",SUMIFS('WP1'!M:M,'WP1'!$A:$A,$A30,'WP1'!$F:$F,$E30)+SUMIFS('WP2'!M:M,'WP2'!$A:$A,$A30,'WP2'!$F:$F,$E30)+SUMIFS('WP3'!M:M,'WP3'!$A:$A,$A30,'WP3'!$F:$F,$E30)+SUMIFS('WP4'!M:M,'WP4'!$A:$A,$A30,'WP4'!$F:$F,$E30)+SUMIFS('WP5'!M:M,'WP5'!$A:$A,$A30,'WP5'!$F:$F,$E30)+SUMIFS('WP6'!M:M,'WP6'!$A:$A,$A30,'WP6'!$F:$F,$E30)+SUMIFS('WP7'!M:M,'WP7'!$A:$A,$A30,'WP7'!$F:$F,$E30)++SUMIFS('WP8'!M:M,'WP8'!$A:$A,$A30,'WP8'!$F:$F,$E30)+SUMIFS('WP9'!M:M,'WP9'!$A:$A,$A30,'WP9'!$F:$F,$E30)+SUMIFS('WP10'!M:M,'WP10'!$A:$A,$A30,'WP10'!$F:$F,$E30)+SUMIFS('WP11'!M:M,'WP11'!$A:$A,$A30,'WP11'!$F:$F,$E30)+SUMIFS('WP12'!M:M,'WP12'!$A:$A,$A30,'WP12'!$F:$F,$E30)+SUMIFS('WP13'!M:M,'WP13'!$A:$A,$A30,'WP13'!$F:$F,$E30)+SUMIFS('WP14'!M:M,'WP14'!$A:$A,$A30,'WP14'!$F:$F,$E30)+SUMIFS('WP15'!M:M,'WP15'!$A:$A,$A30,'WP15'!$F:$F,$E30))</f>
        <v/>
      </c>
      <c r="M30" s="30" t="str">
        <f>IF(SUMIFS('WP1'!N:N,'WP1'!$A:$A,$A30,'WP1'!$F:$F,$E30)+SUMIFS('WP2'!N:N,'WP2'!$A:$A,$A30,'WP2'!$F:$F,$E30)+SUMIFS('WP3'!N:N,'WP3'!$A:$A,$A30,'WP3'!$F:$F,$E30)+SUMIFS('WP4'!N:N,'WP4'!$A:$A,$A30,'WP4'!$F:$F,$E30)+SUMIFS('WP5'!N:N,'WP5'!$A:$A,$A30,'WP5'!$F:$F,$E30)+SUMIFS('WP6'!N:N,'WP6'!$A:$A,$A30,'WP6'!$F:$F,$E30)+SUMIFS('WP7'!N:N,'WP7'!$A:$A,$A30,'WP7'!$F:$F,$E30)++SUMIFS('WP8'!N:N,'WP8'!$A:$A,$A30,'WP8'!$F:$F,$E30)+SUMIFS('WP9'!N:N,'WP9'!$A:$A,$A30,'WP9'!$F:$F,$E30)+SUMIFS('WP10'!N:N,'WP10'!$A:$A,$A30,'WP10'!$F:$F,$E30)+SUMIFS('WP11'!N:N,'WP11'!$A:$A,$A30,'WP11'!$F:$F,$E30)+SUMIFS('WP12'!N:N,'WP12'!$A:$A,$A30,'WP12'!$F:$F,$E30)+SUMIFS('WP13'!N:N,'WP13'!$A:$A,$A30,'WP13'!$F:$F,$E30)+SUMIFS('WP14'!N:N,'WP14'!$A:$A,$A30,'WP14'!$F:$F,$E30)+SUMIFS('WP15'!N:N,'WP15'!$A:$A,$A30,'WP15'!$F:$F,$E30)=0,"",SUMIFS('WP1'!N:N,'WP1'!$A:$A,$A30,'WP1'!$F:$F,$E30)+SUMIFS('WP2'!N:N,'WP2'!$A:$A,$A30,'WP2'!$F:$F,$E30)+SUMIFS('WP3'!N:N,'WP3'!$A:$A,$A30,'WP3'!$F:$F,$E30)+SUMIFS('WP4'!N:N,'WP4'!$A:$A,$A30,'WP4'!$F:$F,$E30)+SUMIFS('WP5'!N:N,'WP5'!$A:$A,$A30,'WP5'!$F:$F,$E30)+SUMIFS('WP6'!N:N,'WP6'!$A:$A,$A30,'WP6'!$F:$F,$E30)+SUMIFS('WP7'!N:N,'WP7'!$A:$A,$A30,'WP7'!$F:$F,$E30)++SUMIFS('WP8'!N:N,'WP8'!$A:$A,$A30,'WP8'!$F:$F,$E30)+SUMIFS('WP9'!N:N,'WP9'!$A:$A,$A30,'WP9'!$F:$F,$E30)+SUMIFS('WP10'!N:N,'WP10'!$A:$A,$A30,'WP10'!$F:$F,$E30)+SUMIFS('WP11'!N:N,'WP11'!$A:$A,$A30,'WP11'!$F:$F,$E30)+SUMIFS('WP12'!N:N,'WP12'!$A:$A,$A30,'WP12'!$F:$F,$E30)+SUMIFS('WP13'!N:N,'WP13'!$A:$A,$A30,'WP13'!$F:$F,$E30)+SUMIFS('WP14'!N:N,'WP14'!$A:$A,$A30,'WP14'!$F:$F,$E30)+SUMIFS('WP15'!N:N,'WP15'!$A:$A,$A30,'WP15'!$F:$F,$E30))</f>
        <v/>
      </c>
      <c r="N30" s="30" t="str">
        <f>IF(SUMIFS('WP1'!O:O,'WP1'!$A:$A,$A30,'WP1'!$F:$F,$E30)+SUMIFS('WP2'!O:O,'WP2'!$A:$A,$A30,'WP2'!$F:$F,$E30)+SUMIFS('WP3'!O:O,'WP3'!$A:$A,$A30,'WP3'!$F:$F,$E30)+SUMIFS('WP4'!O:O,'WP4'!$A:$A,$A30,'WP4'!$F:$F,$E30)+SUMIFS('WP5'!O:O,'WP5'!$A:$A,$A30,'WP5'!$F:$F,$E30)+SUMIFS('WP6'!O:O,'WP6'!$A:$A,$A30,'WP6'!$F:$F,$E30)+SUMIFS('WP7'!O:O,'WP7'!$A:$A,$A30,'WP7'!$F:$F,$E30)++SUMIFS('WP8'!O:O,'WP8'!$A:$A,$A30,'WP8'!$F:$F,$E30)+SUMIFS('WP9'!O:O,'WP9'!$A:$A,$A30,'WP9'!$F:$F,$E30)+SUMIFS('WP10'!O:O,'WP10'!$A:$A,$A30,'WP10'!$F:$F,$E30)+SUMIFS('WP11'!O:O,'WP11'!$A:$A,$A30,'WP11'!$F:$F,$E30)+SUMIFS('WP12'!O:O,'WP12'!$A:$A,$A30,'WP12'!$F:$F,$E30)+SUMIFS('WP13'!O:O,'WP13'!$A:$A,$A30,'WP13'!$F:$F,$E30)+SUMIFS('WP14'!O:O,'WP14'!$A:$A,$A30,'WP14'!$F:$F,$E30)+SUMIFS('WP15'!O:O,'WP15'!$A:$A,$A30,'WP15'!$F:$F,$E30)=0,"",SUMIFS('WP1'!O:O,'WP1'!$A:$A,$A30,'WP1'!$F:$F,$E30)+SUMIFS('WP2'!O:O,'WP2'!$A:$A,$A30,'WP2'!$F:$F,$E30)+SUMIFS('WP3'!O:O,'WP3'!$A:$A,$A30,'WP3'!$F:$F,$E30)+SUMIFS('WP4'!O:O,'WP4'!$A:$A,$A30,'WP4'!$F:$F,$E30)+SUMIFS('WP5'!O:O,'WP5'!$A:$A,$A30,'WP5'!$F:$F,$E30)+SUMIFS('WP6'!O:O,'WP6'!$A:$A,$A30,'WP6'!$F:$F,$E30)+SUMIFS('WP7'!O:O,'WP7'!$A:$A,$A30,'WP7'!$F:$F,$E30)++SUMIFS('WP8'!O:O,'WP8'!$A:$A,$A30,'WP8'!$F:$F,$E30)+SUMIFS('WP9'!O:O,'WP9'!$A:$A,$A30,'WP9'!$F:$F,$E30)+SUMIFS('WP10'!O:O,'WP10'!$A:$A,$A30,'WP10'!$F:$F,$E30)+SUMIFS('WP11'!O:O,'WP11'!$A:$A,$A30,'WP11'!$F:$F,$E30)+SUMIFS('WP12'!O:O,'WP12'!$A:$A,$A30,'WP12'!$F:$F,$E30)+SUMIFS('WP13'!O:O,'WP13'!$A:$A,$A30,'WP13'!$F:$F,$E30)+SUMIFS('WP14'!O:O,'WP14'!$A:$A,$A30,'WP14'!$F:$F,$E30)+SUMIFS('WP15'!O:O,'WP15'!$A:$A,$A30,'WP15'!$F:$F,$E30))</f>
        <v/>
      </c>
      <c r="O30" s="33" t="str">
        <f t="shared" si="0"/>
        <v/>
      </c>
      <c r="P30" s="34" t="str">
        <f>IF(SUMIFS('WP1'!Q:Q,'WP1'!$A:$A,$A30,'WP1'!$F:$F,$E30)+SUMIFS('WP2'!Q:Q,'WP2'!$A:$A,$A30,'WP2'!$F:$F,$E30)+SUMIFS('WP3'!Q:Q,'WP3'!$A:$A,$A30,'WP3'!$F:$F,$E30)+SUMIFS('WP4'!Q:Q,'WP4'!$A:$A,$A30,'WP4'!$F:$F,$E30)+SUMIFS('WP5'!Q:Q,'WP5'!$A:$A,$A30,'WP5'!$F:$F,$E30)+SUMIFS('WP6'!Q:Q,'WP6'!$A:$A,$A30,'WP6'!$F:$F,$E30)+SUMIFS('WP7'!Q:Q,'WP7'!$A:$A,$A30,'WP7'!$F:$F,$E30)++SUMIFS('WP8'!Q:Q,'WP8'!$A:$A,$A30,'WP8'!$F:$F,$E30)+SUMIFS('WP9'!Q:Q,'WP9'!$A:$A,$A30,'WP9'!$F:$F,$E30)+SUMIFS('WP10'!Q:Q,'WP10'!$A:$A,$A30,'WP10'!$F:$F,$E30)+SUMIFS('WP11'!Q:Q,'WP11'!$A:$A,$A30,'WP11'!$F:$F,$E30)+SUMIFS('WP12'!Q:Q,'WP12'!$A:$A,$A30,'WP12'!$F:$F,$E30)+SUMIFS('WP13'!Q:Q,'WP13'!$A:$A,$A30,'WP13'!$F:$F,$E30)+SUMIFS('WP14'!Q:Q,'WP14'!$A:$A,$A30,'WP14'!$F:$F,$E30)+SUMIFS('WP15'!Q:Q,'WP15'!$A:$A,$A30,'WP15'!$F:$F,$E30)=0,"",SUMIFS('WP1'!Q:Q,'WP1'!$A:$A,$A30,'WP1'!$F:$F,$E30)+SUMIFS('WP2'!Q:Q,'WP2'!$A:$A,$A30,'WP2'!$F:$F,$E30)+SUMIFS('WP3'!Q:Q,'WP3'!$A:$A,$A30,'WP3'!$F:$F,$E30)+SUMIFS('WP4'!Q:Q,'WP4'!$A:$A,$A30,'WP4'!$F:$F,$E30)+SUMIFS('WP5'!Q:Q,'WP5'!$A:$A,$A30,'WP5'!$F:$F,$E30)+SUMIFS('WP6'!Q:Q,'WP6'!$A:$A,$A30,'WP6'!$F:$F,$E30)+SUMIFS('WP7'!Q:Q,'WP7'!$A:$A,$A30,'WP7'!$F:$F,$E30)++SUMIFS('WP8'!Q:Q,'WP8'!$A:$A,$A30,'WP8'!$F:$F,$E30)+SUMIFS('WP9'!Q:Q,'WP9'!$A:$A,$A30,'WP9'!$F:$F,$E30)+SUMIFS('WP10'!Q:Q,'WP10'!$A:$A,$A30,'WP10'!$F:$F,$E30)+SUMIFS('WP11'!Q:Q,'WP11'!$A:$A,$A30,'WP11'!$F:$F,$E30)+SUMIFS('WP12'!Q:Q,'WP12'!$A:$A,$A30,'WP12'!$F:$F,$E30)+SUMIFS('WP13'!Q:Q,'WP13'!$A:$A,$A30,'WP13'!$F:$F,$E30)+SUMIFS('WP14'!Q:Q,'WP14'!$A:$A,$A30,'WP14'!$F:$F,$E30)+SUMIFS('WP15'!Q:Q,'WP15'!$A:$A,$A30,'WP15'!$F:$F,$E30))</f>
        <v/>
      </c>
      <c r="Q30" s="33" t="str">
        <f t="shared" si="1"/>
        <v/>
      </c>
      <c r="R30" s="1"/>
    </row>
    <row r="31" spans="1:18" ht="11.25" customHeight="1" x14ac:dyDescent="0.25">
      <c r="A31" s="99" t="str">
        <f>IF(C30="","",C30)</f>
        <v>Lw</v>
      </c>
      <c r="B31" s="109"/>
      <c r="C31" s="135"/>
      <c r="D31" s="123"/>
      <c r="E31" s="36" t="s">
        <v>15</v>
      </c>
      <c r="F31" s="32" t="str">
        <f>IF(SUMIFS('WP1'!G:G,'WP1'!$A:$A,$A31,'WP1'!$F:$F,$E31)+SUMIFS('WP2'!G:G,'WP2'!$A:$A,$A31,'WP2'!$F:$F,$E31)+SUMIFS('WP3'!G:G,'WP3'!$A:$A,$A31,'WP3'!$F:$F,$E31)+SUMIFS('WP4'!G:G,'WP4'!$A:$A,$A31,'WP4'!$F:$F,$E31)+SUMIFS('WP5'!G:G,'WP5'!$A:$A,$A31,'WP5'!$F:$F,$E31)+SUMIFS('WP6'!G:G,'WP6'!$A:$A,$A31,'WP6'!$F:$F,$E31)+SUMIFS('WP7'!G:G,'WP7'!$A:$A,$A31,'WP7'!$F:$F,$E31)++SUMIFS('WP8'!G:G,'WP8'!$A:$A,$A31,'WP8'!$F:$F,$E31)+SUMIFS('WP9'!G:G,'WP9'!$A:$A,$A31,'WP9'!$F:$F,$E31)+SUMIFS('WP10'!G:G,'WP10'!$A:$A,$A31,'WP10'!$F:$F,$E31)+SUMIFS('WP11'!G:G,'WP11'!$A:$A,$A31,'WP11'!$F:$F,$E31)+SUMIFS('WP12'!G:G,'WP12'!$A:$A,$A31,'WP12'!$F:$F,$E31)+SUMIFS('WP13'!G:G,'WP13'!$A:$A,$A31,'WP13'!$F:$F,$E31)+SUMIFS('WP14'!G:G,'WP14'!$A:$A,$A31,'WP14'!$F:$F,$E31)+SUMIFS('WP15'!G:G,'WP15'!$A:$A,$A31,'WP15'!$F:$F,$E31)=0,"",SUMIFS('WP1'!G:G,'WP1'!$A:$A,$A31,'WP1'!$F:$F,$E31)+SUMIFS('WP2'!G:G,'WP2'!$A:$A,$A31,'WP2'!$F:$F,$E31)+SUMIFS('WP3'!G:G,'WP3'!$A:$A,$A31,'WP3'!$F:$F,$E31)+SUMIFS('WP4'!G:G,'WP4'!$A:$A,$A31,'WP4'!$F:$F,$E31)+SUMIFS('WP5'!G:G,'WP5'!$A:$A,$A31,'WP5'!$F:$F,$E31)+SUMIFS('WP6'!G:G,'WP6'!$A:$A,$A31,'WP6'!$F:$F,$E31)+SUMIFS('WP7'!G:G,'WP7'!$A:$A,$A31,'WP7'!$F:$F,$E31)++SUMIFS('WP8'!G:G,'WP8'!$A:$A,$A31,'WP8'!$F:$F,$E31)+SUMIFS('WP9'!G:G,'WP9'!$A:$A,$A31,'WP9'!$F:$F,$E31)+SUMIFS('WP10'!G:G,'WP10'!$A:$A,$A31,'WP10'!$F:$F,$E31)+SUMIFS('WP11'!G:G,'WP11'!$A:$A,$A31,'WP11'!$F:$F,$E31)+SUMIFS('WP12'!G:G,'WP12'!$A:$A,$A31,'WP12'!$F:$F,$E31)+SUMIFS('WP13'!G:G,'WP13'!$A:$A,$A31,'WP13'!$F:$F,$E31)+SUMIFS('WP14'!G:G,'WP14'!$A:$A,$A31,'WP14'!$F:$F,$E31)+SUMIFS('WP15'!G:G,'WP15'!$A:$A,$A31,'WP15'!$F:$F,$E31))</f>
        <v/>
      </c>
      <c r="G31" s="32" t="str">
        <f>IF(SUMIFS('WP1'!H:H,'WP1'!$A:$A,$A31,'WP1'!$F:$F,$E31)+SUMIFS('WP2'!H:H,'WP2'!$A:$A,$A31,'WP2'!$F:$F,$E31)+SUMIFS('WP3'!H:H,'WP3'!$A:$A,$A31,'WP3'!$F:$F,$E31)+SUMIFS('WP4'!H:H,'WP4'!$A:$A,$A31,'WP4'!$F:$F,$E31)+SUMIFS('WP5'!H:H,'WP5'!$A:$A,$A31,'WP5'!$F:$F,$E31)+SUMIFS('WP6'!H:H,'WP6'!$A:$A,$A31,'WP6'!$F:$F,$E31)+SUMIFS('WP7'!H:H,'WP7'!$A:$A,$A31,'WP7'!$F:$F,$E31)++SUMIFS('WP8'!H:H,'WP8'!$A:$A,$A31,'WP8'!$F:$F,$E31)+SUMIFS('WP9'!H:H,'WP9'!$A:$A,$A31,'WP9'!$F:$F,$E31)+SUMIFS('WP10'!H:H,'WP10'!$A:$A,$A31,'WP10'!$F:$F,$E31)+SUMIFS('WP11'!H:H,'WP11'!$A:$A,$A31,'WP11'!$F:$F,$E31)+SUMIFS('WP12'!H:H,'WP12'!$A:$A,$A31,'WP12'!$F:$F,$E31)+SUMIFS('WP13'!H:H,'WP13'!$A:$A,$A31,'WP13'!$F:$F,$E31)+SUMIFS('WP14'!H:H,'WP14'!$A:$A,$A31,'WP14'!$F:$F,$E31)+SUMIFS('WP15'!H:H,'WP15'!$A:$A,$A31,'WP15'!$F:$F,$E31)=0,"",SUMIFS('WP1'!H:H,'WP1'!$A:$A,$A31,'WP1'!$F:$F,$E31)+SUMIFS('WP2'!H:H,'WP2'!$A:$A,$A31,'WP2'!$F:$F,$E31)+SUMIFS('WP3'!H:H,'WP3'!$A:$A,$A31,'WP3'!$F:$F,$E31)+SUMIFS('WP4'!H:H,'WP4'!$A:$A,$A31,'WP4'!$F:$F,$E31)+SUMIFS('WP5'!H:H,'WP5'!$A:$A,$A31,'WP5'!$F:$F,$E31)+SUMIFS('WP6'!H:H,'WP6'!$A:$A,$A31,'WP6'!$F:$F,$E31)+SUMIFS('WP7'!H:H,'WP7'!$A:$A,$A31,'WP7'!$F:$F,$E31)++SUMIFS('WP8'!H:H,'WP8'!$A:$A,$A31,'WP8'!$F:$F,$E31)+SUMIFS('WP9'!H:H,'WP9'!$A:$A,$A31,'WP9'!$F:$F,$E31)+SUMIFS('WP10'!H:H,'WP10'!$A:$A,$A31,'WP10'!$F:$F,$E31)+SUMIFS('WP11'!H:H,'WP11'!$A:$A,$A31,'WP11'!$F:$F,$E31)+SUMIFS('WP12'!H:H,'WP12'!$A:$A,$A31,'WP12'!$F:$F,$E31)+SUMIFS('WP13'!H:H,'WP13'!$A:$A,$A31,'WP13'!$F:$F,$E31)+SUMIFS('WP14'!H:H,'WP14'!$A:$A,$A31,'WP14'!$F:$F,$E31)+SUMIFS('WP15'!H:H,'WP15'!$A:$A,$A31,'WP15'!$F:$F,$E31))</f>
        <v/>
      </c>
      <c r="H31" s="32" t="str">
        <f>IF(SUMIFS('WP1'!I:I,'WP1'!$A:$A,$A31,'WP1'!$F:$F,$E31)+SUMIFS('WP2'!I:I,'WP2'!$A:$A,$A31,'WP2'!$F:$F,$E31)+SUMIFS('WP3'!I:I,'WP3'!$A:$A,$A31,'WP3'!$F:$F,$E31)+SUMIFS('WP4'!I:I,'WP4'!$A:$A,$A31,'WP4'!$F:$F,$E31)+SUMIFS('WP5'!I:I,'WP5'!$A:$A,$A31,'WP5'!$F:$F,$E31)+SUMIFS('WP6'!I:I,'WP6'!$A:$A,$A31,'WP6'!$F:$F,$E31)+SUMIFS('WP7'!I:I,'WP7'!$A:$A,$A31,'WP7'!$F:$F,$E31)++SUMIFS('WP8'!I:I,'WP8'!$A:$A,$A31,'WP8'!$F:$F,$E31)+SUMIFS('WP9'!I:I,'WP9'!$A:$A,$A31,'WP9'!$F:$F,$E31)+SUMIFS('WP10'!I:I,'WP10'!$A:$A,$A31,'WP10'!$F:$F,$E31)+SUMIFS('WP11'!I:I,'WP11'!$A:$A,$A31,'WP11'!$F:$F,$E31)+SUMIFS('WP12'!I:I,'WP12'!$A:$A,$A31,'WP12'!$F:$F,$E31)+SUMIFS('WP13'!I:I,'WP13'!$A:$A,$A31,'WP13'!$F:$F,$E31)+SUMIFS('WP14'!I:I,'WP14'!$A:$A,$A31,'WP14'!$F:$F,$E31)+SUMIFS('WP15'!I:I,'WP15'!$A:$A,$A31,'WP15'!$F:$F,$E31)=0,"",SUMIFS('WP1'!I:I,'WP1'!$A:$A,$A31,'WP1'!$F:$F,$E31)+SUMIFS('WP2'!I:I,'WP2'!$A:$A,$A31,'WP2'!$F:$F,$E31)+SUMIFS('WP3'!I:I,'WP3'!$A:$A,$A31,'WP3'!$F:$F,$E31)+SUMIFS('WP4'!I:I,'WP4'!$A:$A,$A31,'WP4'!$F:$F,$E31)+SUMIFS('WP5'!I:I,'WP5'!$A:$A,$A31,'WP5'!$F:$F,$E31)+SUMIFS('WP6'!I:I,'WP6'!$A:$A,$A31,'WP6'!$F:$F,$E31)+SUMIFS('WP7'!I:I,'WP7'!$A:$A,$A31,'WP7'!$F:$F,$E31)++SUMIFS('WP8'!I:I,'WP8'!$A:$A,$A31,'WP8'!$F:$F,$E31)+SUMIFS('WP9'!I:I,'WP9'!$A:$A,$A31,'WP9'!$F:$F,$E31)+SUMIFS('WP10'!I:I,'WP10'!$A:$A,$A31,'WP10'!$F:$F,$E31)+SUMIFS('WP11'!I:I,'WP11'!$A:$A,$A31,'WP11'!$F:$F,$E31)+SUMIFS('WP12'!I:I,'WP12'!$A:$A,$A31,'WP12'!$F:$F,$E31)+SUMIFS('WP13'!I:I,'WP13'!$A:$A,$A31,'WP13'!$F:$F,$E31)+SUMIFS('WP14'!I:I,'WP14'!$A:$A,$A31,'WP14'!$F:$F,$E31)+SUMIFS('WP15'!I:I,'WP15'!$A:$A,$A31,'WP15'!$F:$F,$E31))</f>
        <v/>
      </c>
      <c r="I31" s="32" t="str">
        <f>IF(SUMIFS('WP1'!J:J,'WP1'!$A:$A,$A31,'WP1'!$F:$F,$E31)+SUMIFS('WP2'!J:J,'WP2'!$A:$A,$A31,'WP2'!$F:$F,$E31)+SUMIFS('WP3'!J:J,'WP3'!$A:$A,$A31,'WP3'!$F:$F,$E31)+SUMIFS('WP4'!J:J,'WP4'!$A:$A,$A31,'WP4'!$F:$F,$E31)+SUMIFS('WP5'!J:J,'WP5'!$A:$A,$A31,'WP5'!$F:$F,$E31)+SUMIFS('WP6'!J:J,'WP6'!$A:$A,$A31,'WP6'!$F:$F,$E31)+SUMIFS('WP7'!J:J,'WP7'!$A:$A,$A31,'WP7'!$F:$F,$E31)++SUMIFS('WP8'!J:J,'WP8'!$A:$A,$A31,'WP8'!$F:$F,$E31)+SUMIFS('WP9'!J:J,'WP9'!$A:$A,$A31,'WP9'!$F:$F,$E31)+SUMIFS('WP10'!J:J,'WP10'!$A:$A,$A31,'WP10'!$F:$F,$E31)+SUMIFS('WP11'!J:J,'WP11'!$A:$A,$A31,'WP11'!$F:$F,$E31)+SUMIFS('WP12'!J:J,'WP12'!$A:$A,$A31,'WP12'!$F:$F,$E31)+SUMIFS('WP13'!J:J,'WP13'!$A:$A,$A31,'WP13'!$F:$F,$E31)+SUMIFS('WP14'!J:J,'WP14'!$A:$A,$A31,'WP14'!$F:$F,$E31)+SUMIFS('WP15'!J:J,'WP15'!$A:$A,$A31,'WP15'!$F:$F,$E31)=0,"",SUMIFS('WP1'!J:J,'WP1'!$A:$A,$A31,'WP1'!$F:$F,$E31)+SUMIFS('WP2'!J:J,'WP2'!$A:$A,$A31,'WP2'!$F:$F,$E31)+SUMIFS('WP3'!J:J,'WP3'!$A:$A,$A31,'WP3'!$F:$F,$E31)+SUMIFS('WP4'!J:J,'WP4'!$A:$A,$A31,'WP4'!$F:$F,$E31)+SUMIFS('WP5'!J:J,'WP5'!$A:$A,$A31,'WP5'!$F:$F,$E31)+SUMIFS('WP6'!J:J,'WP6'!$A:$A,$A31,'WP6'!$F:$F,$E31)+SUMIFS('WP7'!J:J,'WP7'!$A:$A,$A31,'WP7'!$F:$F,$E31)++SUMIFS('WP8'!J:J,'WP8'!$A:$A,$A31,'WP8'!$F:$F,$E31)+SUMIFS('WP9'!J:J,'WP9'!$A:$A,$A31,'WP9'!$F:$F,$E31)+SUMIFS('WP10'!J:J,'WP10'!$A:$A,$A31,'WP10'!$F:$F,$E31)+SUMIFS('WP11'!J:J,'WP11'!$A:$A,$A31,'WP11'!$F:$F,$E31)+SUMIFS('WP12'!J:J,'WP12'!$A:$A,$A31,'WP12'!$F:$F,$E31)+SUMIFS('WP13'!J:J,'WP13'!$A:$A,$A31,'WP13'!$F:$F,$E31)+SUMIFS('WP14'!J:J,'WP14'!$A:$A,$A31,'WP14'!$F:$F,$E31)+SUMIFS('WP15'!J:J,'WP15'!$A:$A,$A31,'WP15'!$F:$F,$E31))</f>
        <v/>
      </c>
      <c r="J31" s="32" t="str">
        <f>IF(SUMIFS('WP1'!K:K,'WP1'!$A:$A,$A31,'WP1'!$F:$F,$E31)+SUMIFS('WP2'!K:K,'WP2'!$A:$A,$A31,'WP2'!$F:$F,$E31)+SUMIFS('WP3'!K:K,'WP3'!$A:$A,$A31,'WP3'!$F:$F,$E31)+SUMIFS('WP4'!K:K,'WP4'!$A:$A,$A31,'WP4'!$F:$F,$E31)+SUMIFS('WP5'!K:K,'WP5'!$A:$A,$A31,'WP5'!$F:$F,$E31)+SUMIFS('WP6'!K:K,'WP6'!$A:$A,$A31,'WP6'!$F:$F,$E31)+SUMIFS('WP7'!K:K,'WP7'!$A:$A,$A31,'WP7'!$F:$F,$E31)++SUMIFS('WP8'!K:K,'WP8'!$A:$A,$A31,'WP8'!$F:$F,$E31)+SUMIFS('WP9'!K:K,'WP9'!$A:$A,$A31,'WP9'!$F:$F,$E31)+SUMIFS('WP10'!K:K,'WP10'!$A:$A,$A31,'WP10'!$F:$F,$E31)+SUMIFS('WP11'!K:K,'WP11'!$A:$A,$A31,'WP11'!$F:$F,$E31)+SUMIFS('WP12'!K:K,'WP12'!$A:$A,$A31,'WP12'!$F:$F,$E31)+SUMIFS('WP13'!K:K,'WP13'!$A:$A,$A31,'WP13'!$F:$F,$E31)+SUMIFS('WP14'!K:K,'WP14'!$A:$A,$A31,'WP14'!$F:$F,$E31)+SUMIFS('WP15'!K:K,'WP15'!$A:$A,$A31,'WP15'!$F:$F,$E31)=0,"",SUMIFS('WP1'!K:K,'WP1'!$A:$A,$A31,'WP1'!$F:$F,$E31)+SUMIFS('WP2'!K:K,'WP2'!$A:$A,$A31,'WP2'!$F:$F,$E31)+SUMIFS('WP3'!K:K,'WP3'!$A:$A,$A31,'WP3'!$F:$F,$E31)+SUMIFS('WP4'!K:K,'WP4'!$A:$A,$A31,'WP4'!$F:$F,$E31)+SUMIFS('WP5'!K:K,'WP5'!$A:$A,$A31,'WP5'!$F:$F,$E31)+SUMIFS('WP6'!K:K,'WP6'!$A:$A,$A31,'WP6'!$F:$F,$E31)+SUMIFS('WP7'!K:K,'WP7'!$A:$A,$A31,'WP7'!$F:$F,$E31)++SUMIFS('WP8'!K:K,'WP8'!$A:$A,$A31,'WP8'!$F:$F,$E31)+SUMIFS('WP9'!K:K,'WP9'!$A:$A,$A31,'WP9'!$F:$F,$E31)+SUMIFS('WP10'!K:K,'WP10'!$A:$A,$A31,'WP10'!$F:$F,$E31)+SUMIFS('WP11'!K:K,'WP11'!$A:$A,$A31,'WP11'!$F:$F,$E31)+SUMIFS('WP12'!K:K,'WP12'!$A:$A,$A31,'WP12'!$F:$F,$E31)+SUMIFS('WP13'!K:K,'WP13'!$A:$A,$A31,'WP13'!$F:$F,$E31)+SUMIFS('WP14'!K:K,'WP14'!$A:$A,$A31,'WP14'!$F:$F,$E31)+SUMIFS('WP15'!K:K,'WP15'!$A:$A,$A31,'WP15'!$F:$F,$E31))</f>
        <v/>
      </c>
      <c r="K31" s="32" t="str">
        <f>IF(SUMIFS('WP1'!L:L,'WP1'!$A:$A,$A31,'WP1'!$F:$F,$E31)+SUMIFS('WP2'!L:L,'WP2'!$A:$A,$A31,'WP2'!$F:$F,$E31)+SUMIFS('WP3'!L:L,'WP3'!$A:$A,$A31,'WP3'!$F:$F,$E31)+SUMIFS('WP4'!L:L,'WP4'!$A:$A,$A31,'WP4'!$F:$F,$E31)+SUMIFS('WP5'!L:L,'WP5'!$A:$A,$A31,'WP5'!$F:$F,$E31)+SUMIFS('WP6'!L:L,'WP6'!$A:$A,$A31,'WP6'!$F:$F,$E31)+SUMIFS('WP7'!L:L,'WP7'!$A:$A,$A31,'WP7'!$F:$F,$E31)++SUMIFS('WP8'!L:L,'WP8'!$A:$A,$A31,'WP8'!$F:$F,$E31)+SUMIFS('WP9'!L:L,'WP9'!$A:$A,$A31,'WP9'!$F:$F,$E31)+SUMIFS('WP10'!L:L,'WP10'!$A:$A,$A31,'WP10'!$F:$F,$E31)+SUMIFS('WP11'!L:L,'WP11'!$A:$A,$A31,'WP11'!$F:$F,$E31)+SUMIFS('WP12'!L:L,'WP12'!$A:$A,$A31,'WP12'!$F:$F,$E31)+SUMIFS('WP13'!L:L,'WP13'!$A:$A,$A31,'WP13'!$F:$F,$E31)+SUMIFS('WP14'!L:L,'WP14'!$A:$A,$A31,'WP14'!$F:$F,$E31)+SUMIFS('WP15'!L:L,'WP15'!$A:$A,$A31,'WP15'!$F:$F,$E31)=0,"",SUMIFS('WP1'!L:L,'WP1'!$A:$A,$A31,'WP1'!$F:$F,$E31)+SUMIFS('WP2'!L:L,'WP2'!$A:$A,$A31,'WP2'!$F:$F,$E31)+SUMIFS('WP3'!L:L,'WP3'!$A:$A,$A31,'WP3'!$F:$F,$E31)+SUMIFS('WP4'!L:L,'WP4'!$A:$A,$A31,'WP4'!$F:$F,$E31)+SUMIFS('WP5'!L:L,'WP5'!$A:$A,$A31,'WP5'!$F:$F,$E31)+SUMIFS('WP6'!L:L,'WP6'!$A:$A,$A31,'WP6'!$F:$F,$E31)+SUMIFS('WP7'!L:L,'WP7'!$A:$A,$A31,'WP7'!$F:$F,$E31)++SUMIFS('WP8'!L:L,'WP8'!$A:$A,$A31,'WP8'!$F:$F,$E31)+SUMIFS('WP9'!L:L,'WP9'!$A:$A,$A31,'WP9'!$F:$F,$E31)+SUMIFS('WP10'!L:L,'WP10'!$A:$A,$A31,'WP10'!$F:$F,$E31)+SUMIFS('WP11'!L:L,'WP11'!$A:$A,$A31,'WP11'!$F:$F,$E31)+SUMIFS('WP12'!L:L,'WP12'!$A:$A,$A31,'WP12'!$F:$F,$E31)+SUMIFS('WP13'!L:L,'WP13'!$A:$A,$A31,'WP13'!$F:$F,$E31)+SUMIFS('WP14'!L:L,'WP14'!$A:$A,$A31,'WP14'!$F:$F,$E31)+SUMIFS('WP15'!L:L,'WP15'!$A:$A,$A31,'WP15'!$F:$F,$E31))</f>
        <v/>
      </c>
      <c r="L31" s="32" t="str">
        <f>IF(SUMIFS('WP1'!M:M,'WP1'!$A:$A,$A31,'WP1'!$F:$F,$E31)+SUMIFS('WP2'!M:M,'WP2'!$A:$A,$A31,'WP2'!$F:$F,$E31)+SUMIFS('WP3'!M:M,'WP3'!$A:$A,$A31,'WP3'!$F:$F,$E31)+SUMIFS('WP4'!M:M,'WP4'!$A:$A,$A31,'WP4'!$F:$F,$E31)+SUMIFS('WP5'!M:M,'WP5'!$A:$A,$A31,'WP5'!$F:$F,$E31)+SUMIFS('WP6'!M:M,'WP6'!$A:$A,$A31,'WP6'!$F:$F,$E31)+SUMIFS('WP7'!M:M,'WP7'!$A:$A,$A31,'WP7'!$F:$F,$E31)++SUMIFS('WP8'!M:M,'WP8'!$A:$A,$A31,'WP8'!$F:$F,$E31)+SUMIFS('WP9'!M:M,'WP9'!$A:$A,$A31,'WP9'!$F:$F,$E31)+SUMIFS('WP10'!M:M,'WP10'!$A:$A,$A31,'WP10'!$F:$F,$E31)+SUMIFS('WP11'!M:M,'WP11'!$A:$A,$A31,'WP11'!$F:$F,$E31)+SUMIFS('WP12'!M:M,'WP12'!$A:$A,$A31,'WP12'!$F:$F,$E31)+SUMIFS('WP13'!M:M,'WP13'!$A:$A,$A31,'WP13'!$F:$F,$E31)+SUMIFS('WP14'!M:M,'WP14'!$A:$A,$A31,'WP14'!$F:$F,$E31)+SUMIFS('WP15'!M:M,'WP15'!$A:$A,$A31,'WP15'!$F:$F,$E31)=0,"",SUMIFS('WP1'!M:M,'WP1'!$A:$A,$A31,'WP1'!$F:$F,$E31)+SUMIFS('WP2'!M:M,'WP2'!$A:$A,$A31,'WP2'!$F:$F,$E31)+SUMIFS('WP3'!M:M,'WP3'!$A:$A,$A31,'WP3'!$F:$F,$E31)+SUMIFS('WP4'!M:M,'WP4'!$A:$A,$A31,'WP4'!$F:$F,$E31)+SUMIFS('WP5'!M:M,'WP5'!$A:$A,$A31,'WP5'!$F:$F,$E31)+SUMIFS('WP6'!M:M,'WP6'!$A:$A,$A31,'WP6'!$F:$F,$E31)+SUMIFS('WP7'!M:M,'WP7'!$A:$A,$A31,'WP7'!$F:$F,$E31)++SUMIFS('WP8'!M:M,'WP8'!$A:$A,$A31,'WP8'!$F:$F,$E31)+SUMIFS('WP9'!M:M,'WP9'!$A:$A,$A31,'WP9'!$F:$F,$E31)+SUMIFS('WP10'!M:M,'WP10'!$A:$A,$A31,'WP10'!$F:$F,$E31)+SUMIFS('WP11'!M:M,'WP11'!$A:$A,$A31,'WP11'!$F:$F,$E31)+SUMIFS('WP12'!M:M,'WP12'!$A:$A,$A31,'WP12'!$F:$F,$E31)+SUMIFS('WP13'!M:M,'WP13'!$A:$A,$A31,'WP13'!$F:$F,$E31)+SUMIFS('WP14'!M:M,'WP14'!$A:$A,$A31,'WP14'!$F:$F,$E31)+SUMIFS('WP15'!M:M,'WP15'!$A:$A,$A31,'WP15'!$F:$F,$E31))</f>
        <v/>
      </c>
      <c r="M31" s="32" t="str">
        <f>IF(SUMIFS('WP1'!N:N,'WP1'!$A:$A,$A31,'WP1'!$F:$F,$E31)+SUMIFS('WP2'!N:N,'WP2'!$A:$A,$A31,'WP2'!$F:$F,$E31)+SUMIFS('WP3'!N:N,'WP3'!$A:$A,$A31,'WP3'!$F:$F,$E31)+SUMIFS('WP4'!N:N,'WP4'!$A:$A,$A31,'WP4'!$F:$F,$E31)+SUMIFS('WP5'!N:N,'WP5'!$A:$A,$A31,'WP5'!$F:$F,$E31)+SUMIFS('WP6'!N:N,'WP6'!$A:$A,$A31,'WP6'!$F:$F,$E31)+SUMIFS('WP7'!N:N,'WP7'!$A:$A,$A31,'WP7'!$F:$F,$E31)++SUMIFS('WP8'!N:N,'WP8'!$A:$A,$A31,'WP8'!$F:$F,$E31)+SUMIFS('WP9'!N:N,'WP9'!$A:$A,$A31,'WP9'!$F:$F,$E31)+SUMIFS('WP10'!N:N,'WP10'!$A:$A,$A31,'WP10'!$F:$F,$E31)+SUMIFS('WP11'!N:N,'WP11'!$A:$A,$A31,'WP11'!$F:$F,$E31)+SUMIFS('WP12'!N:N,'WP12'!$A:$A,$A31,'WP12'!$F:$F,$E31)+SUMIFS('WP13'!N:N,'WP13'!$A:$A,$A31,'WP13'!$F:$F,$E31)+SUMIFS('WP14'!N:N,'WP14'!$A:$A,$A31,'WP14'!$F:$F,$E31)+SUMIFS('WP15'!N:N,'WP15'!$A:$A,$A31,'WP15'!$F:$F,$E31)=0,"",SUMIFS('WP1'!N:N,'WP1'!$A:$A,$A31,'WP1'!$F:$F,$E31)+SUMIFS('WP2'!N:N,'WP2'!$A:$A,$A31,'WP2'!$F:$F,$E31)+SUMIFS('WP3'!N:N,'WP3'!$A:$A,$A31,'WP3'!$F:$F,$E31)+SUMIFS('WP4'!N:N,'WP4'!$A:$A,$A31,'WP4'!$F:$F,$E31)+SUMIFS('WP5'!N:N,'WP5'!$A:$A,$A31,'WP5'!$F:$F,$E31)+SUMIFS('WP6'!N:N,'WP6'!$A:$A,$A31,'WP6'!$F:$F,$E31)+SUMIFS('WP7'!N:N,'WP7'!$A:$A,$A31,'WP7'!$F:$F,$E31)++SUMIFS('WP8'!N:N,'WP8'!$A:$A,$A31,'WP8'!$F:$F,$E31)+SUMIFS('WP9'!N:N,'WP9'!$A:$A,$A31,'WP9'!$F:$F,$E31)+SUMIFS('WP10'!N:N,'WP10'!$A:$A,$A31,'WP10'!$F:$F,$E31)+SUMIFS('WP11'!N:N,'WP11'!$A:$A,$A31,'WP11'!$F:$F,$E31)+SUMIFS('WP12'!N:N,'WP12'!$A:$A,$A31,'WP12'!$F:$F,$E31)+SUMIFS('WP13'!N:N,'WP13'!$A:$A,$A31,'WP13'!$F:$F,$E31)+SUMIFS('WP14'!N:N,'WP14'!$A:$A,$A31,'WP14'!$F:$F,$E31)+SUMIFS('WP15'!N:N,'WP15'!$A:$A,$A31,'WP15'!$F:$F,$E31))</f>
        <v/>
      </c>
      <c r="N31" s="32" t="str">
        <f>IF(SUMIFS('WP1'!O:O,'WP1'!$A:$A,$A31,'WP1'!$F:$F,$E31)+SUMIFS('WP2'!O:O,'WP2'!$A:$A,$A31,'WP2'!$F:$F,$E31)+SUMIFS('WP3'!O:O,'WP3'!$A:$A,$A31,'WP3'!$F:$F,$E31)+SUMIFS('WP4'!O:O,'WP4'!$A:$A,$A31,'WP4'!$F:$F,$E31)+SUMIFS('WP5'!O:O,'WP5'!$A:$A,$A31,'WP5'!$F:$F,$E31)+SUMIFS('WP6'!O:O,'WP6'!$A:$A,$A31,'WP6'!$F:$F,$E31)+SUMIFS('WP7'!O:O,'WP7'!$A:$A,$A31,'WP7'!$F:$F,$E31)++SUMIFS('WP8'!O:O,'WP8'!$A:$A,$A31,'WP8'!$F:$F,$E31)+SUMIFS('WP9'!O:O,'WP9'!$A:$A,$A31,'WP9'!$F:$F,$E31)+SUMIFS('WP10'!O:O,'WP10'!$A:$A,$A31,'WP10'!$F:$F,$E31)+SUMIFS('WP11'!O:O,'WP11'!$A:$A,$A31,'WP11'!$F:$F,$E31)+SUMIFS('WP12'!O:O,'WP12'!$A:$A,$A31,'WP12'!$F:$F,$E31)+SUMIFS('WP13'!O:O,'WP13'!$A:$A,$A31,'WP13'!$F:$F,$E31)+SUMIFS('WP14'!O:O,'WP14'!$A:$A,$A31,'WP14'!$F:$F,$E31)+SUMIFS('WP15'!O:O,'WP15'!$A:$A,$A31,'WP15'!$F:$F,$E31)=0,"",SUMIFS('WP1'!O:O,'WP1'!$A:$A,$A31,'WP1'!$F:$F,$E31)+SUMIFS('WP2'!O:O,'WP2'!$A:$A,$A31,'WP2'!$F:$F,$E31)+SUMIFS('WP3'!O:O,'WP3'!$A:$A,$A31,'WP3'!$F:$F,$E31)+SUMIFS('WP4'!O:O,'WP4'!$A:$A,$A31,'WP4'!$F:$F,$E31)+SUMIFS('WP5'!O:O,'WP5'!$A:$A,$A31,'WP5'!$F:$F,$E31)+SUMIFS('WP6'!O:O,'WP6'!$A:$A,$A31,'WP6'!$F:$F,$E31)+SUMIFS('WP7'!O:O,'WP7'!$A:$A,$A31,'WP7'!$F:$F,$E31)++SUMIFS('WP8'!O:O,'WP8'!$A:$A,$A31,'WP8'!$F:$F,$E31)+SUMIFS('WP9'!O:O,'WP9'!$A:$A,$A31,'WP9'!$F:$F,$E31)+SUMIFS('WP10'!O:O,'WP10'!$A:$A,$A31,'WP10'!$F:$F,$E31)+SUMIFS('WP11'!O:O,'WP11'!$A:$A,$A31,'WP11'!$F:$F,$E31)+SUMIFS('WP12'!O:O,'WP12'!$A:$A,$A31,'WP12'!$F:$F,$E31)+SUMIFS('WP13'!O:O,'WP13'!$A:$A,$A31,'WP13'!$F:$F,$E31)+SUMIFS('WP14'!O:O,'WP14'!$A:$A,$A31,'WP14'!$F:$F,$E31)+SUMIFS('WP15'!O:O,'WP15'!$A:$A,$A31,'WP15'!$F:$F,$E31))</f>
        <v/>
      </c>
      <c r="O31" s="68" t="str">
        <f t="shared" si="0"/>
        <v/>
      </c>
      <c r="P31" s="69" t="str">
        <f>IF(SUMIFS('WP1'!Q:Q,'WP1'!$A:$A,$A31,'WP1'!$F:$F,$E31)+SUMIFS('WP2'!Q:Q,'WP2'!$A:$A,$A31,'WP2'!$F:$F,$E31)+SUMIFS('WP3'!Q:Q,'WP3'!$A:$A,$A31,'WP3'!$F:$F,$E31)+SUMIFS('WP4'!Q:Q,'WP4'!$A:$A,$A31,'WP4'!$F:$F,$E31)+SUMIFS('WP5'!Q:Q,'WP5'!$A:$A,$A31,'WP5'!$F:$F,$E31)+SUMIFS('WP6'!Q:Q,'WP6'!$A:$A,$A31,'WP6'!$F:$F,$E31)+SUMIFS('WP7'!Q:Q,'WP7'!$A:$A,$A31,'WP7'!$F:$F,$E31)++SUMIFS('WP8'!Q:Q,'WP8'!$A:$A,$A31,'WP8'!$F:$F,$E31)+SUMIFS('WP9'!Q:Q,'WP9'!$A:$A,$A31,'WP9'!$F:$F,$E31)+SUMIFS('WP10'!Q:Q,'WP10'!$A:$A,$A31,'WP10'!$F:$F,$E31)+SUMIFS('WP11'!Q:Q,'WP11'!$A:$A,$A31,'WP11'!$F:$F,$E31)+SUMIFS('WP12'!Q:Q,'WP12'!$A:$A,$A31,'WP12'!$F:$F,$E31)+SUMIFS('WP13'!Q:Q,'WP13'!$A:$A,$A31,'WP13'!$F:$F,$E31)+SUMIFS('WP14'!Q:Q,'WP14'!$A:$A,$A31,'WP14'!$F:$F,$E31)+SUMIFS('WP15'!Q:Q,'WP15'!$A:$A,$A31,'WP15'!$F:$F,$E31)=0,"",SUMIFS('WP1'!Q:Q,'WP1'!$A:$A,$A31,'WP1'!$F:$F,$E31)+SUMIFS('WP2'!Q:Q,'WP2'!$A:$A,$A31,'WP2'!$F:$F,$E31)+SUMIFS('WP3'!Q:Q,'WP3'!$A:$A,$A31,'WP3'!$F:$F,$E31)+SUMIFS('WP4'!Q:Q,'WP4'!$A:$A,$A31,'WP4'!$F:$F,$E31)+SUMIFS('WP5'!Q:Q,'WP5'!$A:$A,$A31,'WP5'!$F:$F,$E31)+SUMIFS('WP6'!Q:Q,'WP6'!$A:$A,$A31,'WP6'!$F:$F,$E31)+SUMIFS('WP7'!Q:Q,'WP7'!$A:$A,$A31,'WP7'!$F:$F,$E31)++SUMIFS('WP8'!Q:Q,'WP8'!$A:$A,$A31,'WP8'!$F:$F,$E31)+SUMIFS('WP9'!Q:Q,'WP9'!$A:$A,$A31,'WP9'!$F:$F,$E31)+SUMIFS('WP10'!Q:Q,'WP10'!$A:$A,$A31,'WP10'!$F:$F,$E31)+SUMIFS('WP11'!Q:Q,'WP11'!$A:$A,$A31,'WP11'!$F:$F,$E31)+SUMIFS('WP12'!Q:Q,'WP12'!$A:$A,$A31,'WP12'!$F:$F,$E31)+SUMIFS('WP13'!Q:Q,'WP13'!$A:$A,$A31,'WP13'!$F:$F,$E31)+SUMIFS('WP14'!Q:Q,'WP14'!$A:$A,$A31,'WP14'!$F:$F,$E31)+SUMIFS('WP15'!Q:Q,'WP15'!$A:$A,$A31,'WP15'!$F:$F,$E31))</f>
        <v/>
      </c>
      <c r="Q31" s="68" t="str">
        <f t="shared" si="1"/>
        <v/>
      </c>
      <c r="R31" s="1"/>
    </row>
    <row r="32" spans="1:18" ht="11.25" customHeight="1" x14ac:dyDescent="0.25">
      <c r="A32" s="98" t="str">
        <f>IF(C32="","",C32)</f>
        <v>Gn</v>
      </c>
      <c r="B32" s="109"/>
      <c r="C32" s="134" t="s">
        <v>121</v>
      </c>
      <c r="D32" s="122" t="s">
        <v>123</v>
      </c>
      <c r="E32" s="29" t="s">
        <v>14</v>
      </c>
      <c r="F32" s="30" t="str">
        <f>IF(SUMIFS('WP1'!G:G,'WP1'!$A:$A,$A32,'WP1'!$F:$F,$E32)+SUMIFS('WP2'!G:G,'WP2'!$A:$A,$A32,'WP2'!$F:$F,$E32)+SUMIFS('WP3'!G:G,'WP3'!$A:$A,$A32,'WP3'!$F:$F,$E32)+SUMIFS('WP4'!G:G,'WP4'!$A:$A,$A32,'WP4'!$F:$F,$E32)+SUMIFS('WP5'!G:G,'WP5'!$A:$A,$A32,'WP5'!$F:$F,$E32)+SUMIFS('WP6'!G:G,'WP6'!$A:$A,$A32,'WP6'!$F:$F,$E32)+SUMIFS('WP7'!G:G,'WP7'!$A:$A,$A32,'WP7'!$F:$F,$E32)++SUMIFS('WP8'!G:G,'WP8'!$A:$A,$A32,'WP8'!$F:$F,$E32)+SUMIFS('WP9'!G:G,'WP9'!$A:$A,$A32,'WP9'!$F:$F,$E32)+SUMIFS('WP10'!G:G,'WP10'!$A:$A,$A32,'WP10'!$F:$F,$E32)+SUMIFS('WP11'!G:G,'WP11'!$A:$A,$A32,'WP11'!$F:$F,$E32)+SUMIFS('WP12'!G:G,'WP12'!$A:$A,$A32,'WP12'!$F:$F,$E32)+SUMIFS('WP13'!G:G,'WP13'!$A:$A,$A32,'WP13'!$F:$F,$E32)+SUMIFS('WP14'!G:G,'WP14'!$A:$A,$A32,'WP14'!$F:$F,$E32)+SUMIFS('WP15'!G:G,'WP15'!$A:$A,$A32,'WP15'!$F:$F,$E32)=0,"",SUMIFS('WP1'!G:G,'WP1'!$A:$A,$A32,'WP1'!$F:$F,$E32)+SUMIFS('WP2'!G:G,'WP2'!$A:$A,$A32,'WP2'!$F:$F,$E32)+SUMIFS('WP3'!G:G,'WP3'!$A:$A,$A32,'WP3'!$F:$F,$E32)+SUMIFS('WP4'!G:G,'WP4'!$A:$A,$A32,'WP4'!$F:$F,$E32)+SUMIFS('WP5'!G:G,'WP5'!$A:$A,$A32,'WP5'!$F:$F,$E32)+SUMIFS('WP6'!G:G,'WP6'!$A:$A,$A32,'WP6'!$F:$F,$E32)+SUMIFS('WP7'!G:G,'WP7'!$A:$A,$A32,'WP7'!$F:$F,$E32)++SUMIFS('WP8'!G:G,'WP8'!$A:$A,$A32,'WP8'!$F:$F,$E32)+SUMIFS('WP9'!G:G,'WP9'!$A:$A,$A32,'WP9'!$F:$F,$E32)+SUMIFS('WP10'!G:G,'WP10'!$A:$A,$A32,'WP10'!$F:$F,$E32)+SUMIFS('WP11'!G:G,'WP11'!$A:$A,$A32,'WP11'!$F:$F,$E32)+SUMIFS('WP12'!G:G,'WP12'!$A:$A,$A32,'WP12'!$F:$F,$E32)+SUMIFS('WP13'!G:G,'WP13'!$A:$A,$A32,'WP13'!$F:$F,$E32)+SUMIFS('WP14'!G:G,'WP14'!$A:$A,$A32,'WP14'!$F:$F,$E32)+SUMIFS('WP15'!G:G,'WP15'!$A:$A,$A32,'WP15'!$F:$F,$E32))</f>
        <v/>
      </c>
      <c r="G32" s="30" t="str">
        <f>IF(SUMIFS('WP1'!H:H,'WP1'!$A:$A,$A32,'WP1'!$F:$F,$E32)+SUMIFS('WP2'!H:H,'WP2'!$A:$A,$A32,'WP2'!$F:$F,$E32)+SUMIFS('WP3'!H:H,'WP3'!$A:$A,$A32,'WP3'!$F:$F,$E32)+SUMIFS('WP4'!H:H,'WP4'!$A:$A,$A32,'WP4'!$F:$F,$E32)+SUMIFS('WP5'!H:H,'WP5'!$A:$A,$A32,'WP5'!$F:$F,$E32)+SUMIFS('WP6'!H:H,'WP6'!$A:$A,$A32,'WP6'!$F:$F,$E32)+SUMIFS('WP7'!H:H,'WP7'!$A:$A,$A32,'WP7'!$F:$F,$E32)++SUMIFS('WP8'!H:H,'WP8'!$A:$A,$A32,'WP8'!$F:$F,$E32)+SUMIFS('WP9'!H:H,'WP9'!$A:$A,$A32,'WP9'!$F:$F,$E32)+SUMIFS('WP10'!H:H,'WP10'!$A:$A,$A32,'WP10'!$F:$F,$E32)+SUMIFS('WP11'!H:H,'WP11'!$A:$A,$A32,'WP11'!$F:$F,$E32)+SUMIFS('WP12'!H:H,'WP12'!$A:$A,$A32,'WP12'!$F:$F,$E32)+SUMIFS('WP13'!H:H,'WP13'!$A:$A,$A32,'WP13'!$F:$F,$E32)+SUMIFS('WP14'!H:H,'WP14'!$A:$A,$A32,'WP14'!$F:$F,$E32)+SUMIFS('WP15'!H:H,'WP15'!$A:$A,$A32,'WP15'!$F:$F,$E32)=0,"",SUMIFS('WP1'!H:H,'WP1'!$A:$A,$A32,'WP1'!$F:$F,$E32)+SUMIFS('WP2'!H:H,'WP2'!$A:$A,$A32,'WP2'!$F:$F,$E32)+SUMIFS('WP3'!H:H,'WP3'!$A:$A,$A32,'WP3'!$F:$F,$E32)+SUMIFS('WP4'!H:H,'WP4'!$A:$A,$A32,'WP4'!$F:$F,$E32)+SUMIFS('WP5'!H:H,'WP5'!$A:$A,$A32,'WP5'!$F:$F,$E32)+SUMIFS('WP6'!H:H,'WP6'!$A:$A,$A32,'WP6'!$F:$F,$E32)+SUMIFS('WP7'!H:H,'WP7'!$A:$A,$A32,'WP7'!$F:$F,$E32)++SUMIFS('WP8'!H:H,'WP8'!$A:$A,$A32,'WP8'!$F:$F,$E32)+SUMIFS('WP9'!H:H,'WP9'!$A:$A,$A32,'WP9'!$F:$F,$E32)+SUMIFS('WP10'!H:H,'WP10'!$A:$A,$A32,'WP10'!$F:$F,$E32)+SUMIFS('WP11'!H:H,'WP11'!$A:$A,$A32,'WP11'!$F:$F,$E32)+SUMIFS('WP12'!H:H,'WP12'!$A:$A,$A32,'WP12'!$F:$F,$E32)+SUMIFS('WP13'!H:H,'WP13'!$A:$A,$A32,'WP13'!$F:$F,$E32)+SUMIFS('WP14'!H:H,'WP14'!$A:$A,$A32,'WP14'!$F:$F,$E32)+SUMIFS('WP15'!H:H,'WP15'!$A:$A,$A32,'WP15'!$F:$F,$E32))</f>
        <v/>
      </c>
      <c r="H32" s="30" t="str">
        <f>IF(SUMIFS('WP1'!I:I,'WP1'!$A:$A,$A32,'WP1'!$F:$F,$E32)+SUMIFS('WP2'!I:I,'WP2'!$A:$A,$A32,'WP2'!$F:$F,$E32)+SUMIFS('WP3'!I:I,'WP3'!$A:$A,$A32,'WP3'!$F:$F,$E32)+SUMIFS('WP4'!I:I,'WP4'!$A:$A,$A32,'WP4'!$F:$F,$E32)+SUMIFS('WP5'!I:I,'WP5'!$A:$A,$A32,'WP5'!$F:$F,$E32)+SUMIFS('WP6'!I:I,'WP6'!$A:$A,$A32,'WP6'!$F:$F,$E32)+SUMIFS('WP7'!I:I,'WP7'!$A:$A,$A32,'WP7'!$F:$F,$E32)++SUMIFS('WP8'!I:I,'WP8'!$A:$A,$A32,'WP8'!$F:$F,$E32)+SUMIFS('WP9'!I:I,'WP9'!$A:$A,$A32,'WP9'!$F:$F,$E32)+SUMIFS('WP10'!I:I,'WP10'!$A:$A,$A32,'WP10'!$F:$F,$E32)+SUMIFS('WP11'!I:I,'WP11'!$A:$A,$A32,'WP11'!$F:$F,$E32)+SUMIFS('WP12'!I:I,'WP12'!$A:$A,$A32,'WP12'!$F:$F,$E32)+SUMIFS('WP13'!I:I,'WP13'!$A:$A,$A32,'WP13'!$F:$F,$E32)+SUMIFS('WP14'!I:I,'WP14'!$A:$A,$A32,'WP14'!$F:$F,$E32)+SUMIFS('WP15'!I:I,'WP15'!$A:$A,$A32,'WP15'!$F:$F,$E32)=0,"",SUMIFS('WP1'!I:I,'WP1'!$A:$A,$A32,'WP1'!$F:$F,$E32)+SUMIFS('WP2'!I:I,'WP2'!$A:$A,$A32,'WP2'!$F:$F,$E32)+SUMIFS('WP3'!I:I,'WP3'!$A:$A,$A32,'WP3'!$F:$F,$E32)+SUMIFS('WP4'!I:I,'WP4'!$A:$A,$A32,'WP4'!$F:$F,$E32)+SUMIFS('WP5'!I:I,'WP5'!$A:$A,$A32,'WP5'!$F:$F,$E32)+SUMIFS('WP6'!I:I,'WP6'!$A:$A,$A32,'WP6'!$F:$F,$E32)+SUMIFS('WP7'!I:I,'WP7'!$A:$A,$A32,'WP7'!$F:$F,$E32)++SUMIFS('WP8'!I:I,'WP8'!$A:$A,$A32,'WP8'!$F:$F,$E32)+SUMIFS('WP9'!I:I,'WP9'!$A:$A,$A32,'WP9'!$F:$F,$E32)+SUMIFS('WP10'!I:I,'WP10'!$A:$A,$A32,'WP10'!$F:$F,$E32)+SUMIFS('WP11'!I:I,'WP11'!$A:$A,$A32,'WP11'!$F:$F,$E32)+SUMIFS('WP12'!I:I,'WP12'!$A:$A,$A32,'WP12'!$F:$F,$E32)+SUMIFS('WP13'!I:I,'WP13'!$A:$A,$A32,'WP13'!$F:$F,$E32)+SUMIFS('WP14'!I:I,'WP14'!$A:$A,$A32,'WP14'!$F:$F,$E32)+SUMIFS('WP15'!I:I,'WP15'!$A:$A,$A32,'WP15'!$F:$F,$E32))</f>
        <v/>
      </c>
      <c r="I32" s="30" t="str">
        <f>IF(SUMIFS('WP1'!J:J,'WP1'!$A:$A,$A32,'WP1'!$F:$F,$E32)+SUMIFS('WP2'!J:J,'WP2'!$A:$A,$A32,'WP2'!$F:$F,$E32)+SUMIFS('WP3'!J:J,'WP3'!$A:$A,$A32,'WP3'!$F:$F,$E32)+SUMIFS('WP4'!J:J,'WP4'!$A:$A,$A32,'WP4'!$F:$F,$E32)+SUMIFS('WP5'!J:J,'WP5'!$A:$A,$A32,'WP5'!$F:$F,$E32)+SUMIFS('WP6'!J:J,'WP6'!$A:$A,$A32,'WP6'!$F:$F,$E32)+SUMIFS('WP7'!J:J,'WP7'!$A:$A,$A32,'WP7'!$F:$F,$E32)++SUMIFS('WP8'!J:J,'WP8'!$A:$A,$A32,'WP8'!$F:$F,$E32)+SUMIFS('WP9'!J:J,'WP9'!$A:$A,$A32,'WP9'!$F:$F,$E32)+SUMIFS('WP10'!J:J,'WP10'!$A:$A,$A32,'WP10'!$F:$F,$E32)+SUMIFS('WP11'!J:J,'WP11'!$A:$A,$A32,'WP11'!$F:$F,$E32)+SUMIFS('WP12'!J:J,'WP12'!$A:$A,$A32,'WP12'!$F:$F,$E32)+SUMIFS('WP13'!J:J,'WP13'!$A:$A,$A32,'WP13'!$F:$F,$E32)+SUMIFS('WP14'!J:J,'WP14'!$A:$A,$A32,'WP14'!$F:$F,$E32)+SUMIFS('WP15'!J:J,'WP15'!$A:$A,$A32,'WP15'!$F:$F,$E32)=0,"",SUMIFS('WP1'!J:J,'WP1'!$A:$A,$A32,'WP1'!$F:$F,$E32)+SUMIFS('WP2'!J:J,'WP2'!$A:$A,$A32,'WP2'!$F:$F,$E32)+SUMIFS('WP3'!J:J,'WP3'!$A:$A,$A32,'WP3'!$F:$F,$E32)+SUMIFS('WP4'!J:J,'WP4'!$A:$A,$A32,'WP4'!$F:$F,$E32)+SUMIFS('WP5'!J:J,'WP5'!$A:$A,$A32,'WP5'!$F:$F,$E32)+SUMIFS('WP6'!J:J,'WP6'!$A:$A,$A32,'WP6'!$F:$F,$E32)+SUMIFS('WP7'!J:J,'WP7'!$A:$A,$A32,'WP7'!$F:$F,$E32)++SUMIFS('WP8'!J:J,'WP8'!$A:$A,$A32,'WP8'!$F:$F,$E32)+SUMIFS('WP9'!J:J,'WP9'!$A:$A,$A32,'WP9'!$F:$F,$E32)+SUMIFS('WP10'!J:J,'WP10'!$A:$A,$A32,'WP10'!$F:$F,$E32)+SUMIFS('WP11'!J:J,'WP11'!$A:$A,$A32,'WP11'!$F:$F,$E32)+SUMIFS('WP12'!J:J,'WP12'!$A:$A,$A32,'WP12'!$F:$F,$E32)+SUMIFS('WP13'!J:J,'WP13'!$A:$A,$A32,'WP13'!$F:$F,$E32)+SUMIFS('WP14'!J:J,'WP14'!$A:$A,$A32,'WP14'!$F:$F,$E32)+SUMIFS('WP15'!J:J,'WP15'!$A:$A,$A32,'WP15'!$F:$F,$E32))</f>
        <v/>
      </c>
      <c r="J32" s="30" t="str">
        <f>IF(SUMIFS('WP1'!K:K,'WP1'!$A:$A,$A32,'WP1'!$F:$F,$E32)+SUMIFS('WP2'!K:K,'WP2'!$A:$A,$A32,'WP2'!$F:$F,$E32)+SUMIFS('WP3'!K:K,'WP3'!$A:$A,$A32,'WP3'!$F:$F,$E32)+SUMIFS('WP4'!K:K,'WP4'!$A:$A,$A32,'WP4'!$F:$F,$E32)+SUMIFS('WP5'!K:K,'WP5'!$A:$A,$A32,'WP5'!$F:$F,$E32)+SUMIFS('WP6'!K:K,'WP6'!$A:$A,$A32,'WP6'!$F:$F,$E32)+SUMIFS('WP7'!K:K,'WP7'!$A:$A,$A32,'WP7'!$F:$F,$E32)++SUMIFS('WP8'!K:K,'WP8'!$A:$A,$A32,'WP8'!$F:$F,$E32)+SUMIFS('WP9'!K:K,'WP9'!$A:$A,$A32,'WP9'!$F:$F,$E32)+SUMIFS('WP10'!K:K,'WP10'!$A:$A,$A32,'WP10'!$F:$F,$E32)+SUMIFS('WP11'!K:K,'WP11'!$A:$A,$A32,'WP11'!$F:$F,$E32)+SUMIFS('WP12'!K:K,'WP12'!$A:$A,$A32,'WP12'!$F:$F,$E32)+SUMIFS('WP13'!K:K,'WP13'!$A:$A,$A32,'WP13'!$F:$F,$E32)+SUMIFS('WP14'!K:K,'WP14'!$A:$A,$A32,'WP14'!$F:$F,$E32)+SUMIFS('WP15'!K:K,'WP15'!$A:$A,$A32,'WP15'!$F:$F,$E32)=0,"",SUMIFS('WP1'!K:K,'WP1'!$A:$A,$A32,'WP1'!$F:$F,$E32)+SUMIFS('WP2'!K:K,'WP2'!$A:$A,$A32,'WP2'!$F:$F,$E32)+SUMIFS('WP3'!K:K,'WP3'!$A:$A,$A32,'WP3'!$F:$F,$E32)+SUMIFS('WP4'!K:K,'WP4'!$A:$A,$A32,'WP4'!$F:$F,$E32)+SUMIFS('WP5'!K:K,'WP5'!$A:$A,$A32,'WP5'!$F:$F,$E32)+SUMIFS('WP6'!K:K,'WP6'!$A:$A,$A32,'WP6'!$F:$F,$E32)+SUMIFS('WP7'!K:K,'WP7'!$A:$A,$A32,'WP7'!$F:$F,$E32)++SUMIFS('WP8'!K:K,'WP8'!$A:$A,$A32,'WP8'!$F:$F,$E32)+SUMIFS('WP9'!K:K,'WP9'!$A:$A,$A32,'WP9'!$F:$F,$E32)+SUMIFS('WP10'!K:K,'WP10'!$A:$A,$A32,'WP10'!$F:$F,$E32)+SUMIFS('WP11'!K:K,'WP11'!$A:$A,$A32,'WP11'!$F:$F,$E32)+SUMIFS('WP12'!K:K,'WP12'!$A:$A,$A32,'WP12'!$F:$F,$E32)+SUMIFS('WP13'!K:K,'WP13'!$A:$A,$A32,'WP13'!$F:$F,$E32)+SUMIFS('WP14'!K:K,'WP14'!$A:$A,$A32,'WP14'!$F:$F,$E32)+SUMIFS('WP15'!K:K,'WP15'!$A:$A,$A32,'WP15'!$F:$F,$E32))</f>
        <v/>
      </c>
      <c r="K32" s="30" t="str">
        <f>IF(SUMIFS('WP1'!L:L,'WP1'!$A:$A,$A32,'WP1'!$F:$F,$E32)+SUMIFS('WP2'!L:L,'WP2'!$A:$A,$A32,'WP2'!$F:$F,$E32)+SUMIFS('WP3'!L:L,'WP3'!$A:$A,$A32,'WP3'!$F:$F,$E32)+SUMIFS('WP4'!L:L,'WP4'!$A:$A,$A32,'WP4'!$F:$F,$E32)+SUMIFS('WP5'!L:L,'WP5'!$A:$A,$A32,'WP5'!$F:$F,$E32)+SUMIFS('WP6'!L:L,'WP6'!$A:$A,$A32,'WP6'!$F:$F,$E32)+SUMIFS('WP7'!L:L,'WP7'!$A:$A,$A32,'WP7'!$F:$F,$E32)++SUMIFS('WP8'!L:L,'WP8'!$A:$A,$A32,'WP8'!$F:$F,$E32)+SUMIFS('WP9'!L:L,'WP9'!$A:$A,$A32,'WP9'!$F:$F,$E32)+SUMIFS('WP10'!L:L,'WP10'!$A:$A,$A32,'WP10'!$F:$F,$E32)+SUMIFS('WP11'!L:L,'WP11'!$A:$A,$A32,'WP11'!$F:$F,$E32)+SUMIFS('WP12'!L:L,'WP12'!$A:$A,$A32,'WP12'!$F:$F,$E32)+SUMIFS('WP13'!L:L,'WP13'!$A:$A,$A32,'WP13'!$F:$F,$E32)+SUMIFS('WP14'!L:L,'WP14'!$A:$A,$A32,'WP14'!$F:$F,$E32)+SUMIFS('WP15'!L:L,'WP15'!$A:$A,$A32,'WP15'!$F:$F,$E32)=0,"",SUMIFS('WP1'!L:L,'WP1'!$A:$A,$A32,'WP1'!$F:$F,$E32)+SUMIFS('WP2'!L:L,'WP2'!$A:$A,$A32,'WP2'!$F:$F,$E32)+SUMIFS('WP3'!L:L,'WP3'!$A:$A,$A32,'WP3'!$F:$F,$E32)+SUMIFS('WP4'!L:L,'WP4'!$A:$A,$A32,'WP4'!$F:$F,$E32)+SUMIFS('WP5'!L:L,'WP5'!$A:$A,$A32,'WP5'!$F:$F,$E32)+SUMIFS('WP6'!L:L,'WP6'!$A:$A,$A32,'WP6'!$F:$F,$E32)+SUMIFS('WP7'!L:L,'WP7'!$A:$A,$A32,'WP7'!$F:$F,$E32)++SUMIFS('WP8'!L:L,'WP8'!$A:$A,$A32,'WP8'!$F:$F,$E32)+SUMIFS('WP9'!L:L,'WP9'!$A:$A,$A32,'WP9'!$F:$F,$E32)+SUMIFS('WP10'!L:L,'WP10'!$A:$A,$A32,'WP10'!$F:$F,$E32)+SUMIFS('WP11'!L:L,'WP11'!$A:$A,$A32,'WP11'!$F:$F,$E32)+SUMIFS('WP12'!L:L,'WP12'!$A:$A,$A32,'WP12'!$F:$F,$E32)+SUMIFS('WP13'!L:L,'WP13'!$A:$A,$A32,'WP13'!$F:$F,$E32)+SUMIFS('WP14'!L:L,'WP14'!$A:$A,$A32,'WP14'!$F:$F,$E32)+SUMIFS('WP15'!L:L,'WP15'!$A:$A,$A32,'WP15'!$F:$F,$E32))</f>
        <v/>
      </c>
      <c r="L32" s="30" t="str">
        <f>IF(SUMIFS('WP1'!M:M,'WP1'!$A:$A,$A32,'WP1'!$F:$F,$E32)+SUMIFS('WP2'!M:M,'WP2'!$A:$A,$A32,'WP2'!$F:$F,$E32)+SUMIFS('WP3'!M:M,'WP3'!$A:$A,$A32,'WP3'!$F:$F,$E32)+SUMIFS('WP4'!M:M,'WP4'!$A:$A,$A32,'WP4'!$F:$F,$E32)+SUMIFS('WP5'!M:M,'WP5'!$A:$A,$A32,'WP5'!$F:$F,$E32)+SUMIFS('WP6'!M:M,'WP6'!$A:$A,$A32,'WP6'!$F:$F,$E32)+SUMIFS('WP7'!M:M,'WP7'!$A:$A,$A32,'WP7'!$F:$F,$E32)++SUMIFS('WP8'!M:M,'WP8'!$A:$A,$A32,'WP8'!$F:$F,$E32)+SUMIFS('WP9'!M:M,'WP9'!$A:$A,$A32,'WP9'!$F:$F,$E32)+SUMIFS('WP10'!M:M,'WP10'!$A:$A,$A32,'WP10'!$F:$F,$E32)+SUMIFS('WP11'!M:M,'WP11'!$A:$A,$A32,'WP11'!$F:$F,$E32)+SUMIFS('WP12'!M:M,'WP12'!$A:$A,$A32,'WP12'!$F:$F,$E32)+SUMIFS('WP13'!M:M,'WP13'!$A:$A,$A32,'WP13'!$F:$F,$E32)+SUMIFS('WP14'!M:M,'WP14'!$A:$A,$A32,'WP14'!$F:$F,$E32)+SUMIFS('WP15'!M:M,'WP15'!$A:$A,$A32,'WP15'!$F:$F,$E32)=0,"",SUMIFS('WP1'!M:M,'WP1'!$A:$A,$A32,'WP1'!$F:$F,$E32)+SUMIFS('WP2'!M:M,'WP2'!$A:$A,$A32,'WP2'!$F:$F,$E32)+SUMIFS('WP3'!M:M,'WP3'!$A:$A,$A32,'WP3'!$F:$F,$E32)+SUMIFS('WP4'!M:M,'WP4'!$A:$A,$A32,'WP4'!$F:$F,$E32)+SUMIFS('WP5'!M:M,'WP5'!$A:$A,$A32,'WP5'!$F:$F,$E32)+SUMIFS('WP6'!M:M,'WP6'!$A:$A,$A32,'WP6'!$F:$F,$E32)+SUMIFS('WP7'!M:M,'WP7'!$A:$A,$A32,'WP7'!$F:$F,$E32)++SUMIFS('WP8'!M:M,'WP8'!$A:$A,$A32,'WP8'!$F:$F,$E32)+SUMIFS('WP9'!M:M,'WP9'!$A:$A,$A32,'WP9'!$F:$F,$E32)+SUMIFS('WP10'!M:M,'WP10'!$A:$A,$A32,'WP10'!$F:$F,$E32)+SUMIFS('WP11'!M:M,'WP11'!$A:$A,$A32,'WP11'!$F:$F,$E32)+SUMIFS('WP12'!M:M,'WP12'!$A:$A,$A32,'WP12'!$F:$F,$E32)+SUMIFS('WP13'!M:M,'WP13'!$A:$A,$A32,'WP13'!$F:$F,$E32)+SUMIFS('WP14'!M:M,'WP14'!$A:$A,$A32,'WP14'!$F:$F,$E32)+SUMIFS('WP15'!M:M,'WP15'!$A:$A,$A32,'WP15'!$F:$F,$E32))</f>
        <v/>
      </c>
      <c r="M32" s="30" t="str">
        <f>IF(SUMIFS('WP1'!N:N,'WP1'!$A:$A,$A32,'WP1'!$F:$F,$E32)+SUMIFS('WP2'!N:N,'WP2'!$A:$A,$A32,'WP2'!$F:$F,$E32)+SUMIFS('WP3'!N:N,'WP3'!$A:$A,$A32,'WP3'!$F:$F,$E32)+SUMIFS('WP4'!N:N,'WP4'!$A:$A,$A32,'WP4'!$F:$F,$E32)+SUMIFS('WP5'!N:N,'WP5'!$A:$A,$A32,'WP5'!$F:$F,$E32)+SUMIFS('WP6'!N:N,'WP6'!$A:$A,$A32,'WP6'!$F:$F,$E32)+SUMIFS('WP7'!N:N,'WP7'!$A:$A,$A32,'WP7'!$F:$F,$E32)++SUMIFS('WP8'!N:N,'WP8'!$A:$A,$A32,'WP8'!$F:$F,$E32)+SUMIFS('WP9'!N:N,'WP9'!$A:$A,$A32,'WP9'!$F:$F,$E32)+SUMIFS('WP10'!N:N,'WP10'!$A:$A,$A32,'WP10'!$F:$F,$E32)+SUMIFS('WP11'!N:N,'WP11'!$A:$A,$A32,'WP11'!$F:$F,$E32)+SUMIFS('WP12'!N:N,'WP12'!$A:$A,$A32,'WP12'!$F:$F,$E32)+SUMIFS('WP13'!N:N,'WP13'!$A:$A,$A32,'WP13'!$F:$F,$E32)+SUMIFS('WP14'!N:N,'WP14'!$A:$A,$A32,'WP14'!$F:$F,$E32)+SUMIFS('WP15'!N:N,'WP15'!$A:$A,$A32,'WP15'!$F:$F,$E32)=0,"",SUMIFS('WP1'!N:N,'WP1'!$A:$A,$A32,'WP1'!$F:$F,$E32)+SUMIFS('WP2'!N:N,'WP2'!$A:$A,$A32,'WP2'!$F:$F,$E32)+SUMIFS('WP3'!N:N,'WP3'!$A:$A,$A32,'WP3'!$F:$F,$E32)+SUMIFS('WP4'!N:N,'WP4'!$A:$A,$A32,'WP4'!$F:$F,$E32)+SUMIFS('WP5'!N:N,'WP5'!$A:$A,$A32,'WP5'!$F:$F,$E32)+SUMIFS('WP6'!N:N,'WP6'!$A:$A,$A32,'WP6'!$F:$F,$E32)+SUMIFS('WP7'!N:N,'WP7'!$A:$A,$A32,'WP7'!$F:$F,$E32)++SUMIFS('WP8'!N:N,'WP8'!$A:$A,$A32,'WP8'!$F:$F,$E32)+SUMIFS('WP9'!N:N,'WP9'!$A:$A,$A32,'WP9'!$F:$F,$E32)+SUMIFS('WP10'!N:N,'WP10'!$A:$A,$A32,'WP10'!$F:$F,$E32)+SUMIFS('WP11'!N:N,'WP11'!$A:$A,$A32,'WP11'!$F:$F,$E32)+SUMIFS('WP12'!N:N,'WP12'!$A:$A,$A32,'WP12'!$F:$F,$E32)+SUMIFS('WP13'!N:N,'WP13'!$A:$A,$A32,'WP13'!$F:$F,$E32)+SUMIFS('WP14'!N:N,'WP14'!$A:$A,$A32,'WP14'!$F:$F,$E32)+SUMIFS('WP15'!N:N,'WP15'!$A:$A,$A32,'WP15'!$F:$F,$E32))</f>
        <v/>
      </c>
      <c r="N32" s="30" t="str">
        <f>IF(SUMIFS('WP1'!O:O,'WP1'!$A:$A,$A32,'WP1'!$F:$F,$E32)+SUMIFS('WP2'!O:O,'WP2'!$A:$A,$A32,'WP2'!$F:$F,$E32)+SUMIFS('WP3'!O:O,'WP3'!$A:$A,$A32,'WP3'!$F:$F,$E32)+SUMIFS('WP4'!O:O,'WP4'!$A:$A,$A32,'WP4'!$F:$F,$E32)+SUMIFS('WP5'!O:O,'WP5'!$A:$A,$A32,'WP5'!$F:$F,$E32)+SUMIFS('WP6'!O:O,'WP6'!$A:$A,$A32,'WP6'!$F:$F,$E32)+SUMIFS('WP7'!O:O,'WP7'!$A:$A,$A32,'WP7'!$F:$F,$E32)++SUMIFS('WP8'!O:O,'WP8'!$A:$A,$A32,'WP8'!$F:$F,$E32)+SUMIFS('WP9'!O:O,'WP9'!$A:$A,$A32,'WP9'!$F:$F,$E32)+SUMIFS('WP10'!O:O,'WP10'!$A:$A,$A32,'WP10'!$F:$F,$E32)+SUMIFS('WP11'!O:O,'WP11'!$A:$A,$A32,'WP11'!$F:$F,$E32)+SUMIFS('WP12'!O:O,'WP12'!$A:$A,$A32,'WP12'!$F:$F,$E32)+SUMIFS('WP13'!O:O,'WP13'!$A:$A,$A32,'WP13'!$F:$F,$E32)+SUMIFS('WP14'!O:O,'WP14'!$A:$A,$A32,'WP14'!$F:$F,$E32)+SUMIFS('WP15'!O:O,'WP15'!$A:$A,$A32,'WP15'!$F:$F,$E32)=0,"",SUMIFS('WP1'!O:O,'WP1'!$A:$A,$A32,'WP1'!$F:$F,$E32)+SUMIFS('WP2'!O:O,'WP2'!$A:$A,$A32,'WP2'!$F:$F,$E32)+SUMIFS('WP3'!O:O,'WP3'!$A:$A,$A32,'WP3'!$F:$F,$E32)+SUMIFS('WP4'!O:O,'WP4'!$A:$A,$A32,'WP4'!$F:$F,$E32)+SUMIFS('WP5'!O:O,'WP5'!$A:$A,$A32,'WP5'!$F:$F,$E32)+SUMIFS('WP6'!O:O,'WP6'!$A:$A,$A32,'WP6'!$F:$F,$E32)+SUMIFS('WP7'!O:O,'WP7'!$A:$A,$A32,'WP7'!$F:$F,$E32)++SUMIFS('WP8'!O:O,'WP8'!$A:$A,$A32,'WP8'!$F:$F,$E32)+SUMIFS('WP9'!O:O,'WP9'!$A:$A,$A32,'WP9'!$F:$F,$E32)+SUMIFS('WP10'!O:O,'WP10'!$A:$A,$A32,'WP10'!$F:$F,$E32)+SUMIFS('WP11'!O:O,'WP11'!$A:$A,$A32,'WP11'!$F:$F,$E32)+SUMIFS('WP12'!O:O,'WP12'!$A:$A,$A32,'WP12'!$F:$F,$E32)+SUMIFS('WP13'!O:O,'WP13'!$A:$A,$A32,'WP13'!$F:$F,$E32)+SUMIFS('WP14'!O:O,'WP14'!$A:$A,$A32,'WP14'!$F:$F,$E32)+SUMIFS('WP15'!O:O,'WP15'!$A:$A,$A32,'WP15'!$F:$F,$E32))</f>
        <v/>
      </c>
      <c r="O32" s="33" t="str">
        <f t="shared" si="0"/>
        <v/>
      </c>
      <c r="P32" s="34" t="str">
        <f>IF(SUMIFS('WP1'!Q:Q,'WP1'!$A:$A,$A32,'WP1'!$F:$F,$E32)+SUMIFS('WP2'!Q:Q,'WP2'!$A:$A,$A32,'WP2'!$F:$F,$E32)+SUMIFS('WP3'!Q:Q,'WP3'!$A:$A,$A32,'WP3'!$F:$F,$E32)+SUMIFS('WP4'!Q:Q,'WP4'!$A:$A,$A32,'WP4'!$F:$F,$E32)+SUMIFS('WP5'!Q:Q,'WP5'!$A:$A,$A32,'WP5'!$F:$F,$E32)+SUMIFS('WP6'!Q:Q,'WP6'!$A:$A,$A32,'WP6'!$F:$F,$E32)+SUMIFS('WP7'!Q:Q,'WP7'!$A:$A,$A32,'WP7'!$F:$F,$E32)++SUMIFS('WP8'!Q:Q,'WP8'!$A:$A,$A32,'WP8'!$F:$F,$E32)+SUMIFS('WP9'!Q:Q,'WP9'!$A:$A,$A32,'WP9'!$F:$F,$E32)+SUMIFS('WP10'!Q:Q,'WP10'!$A:$A,$A32,'WP10'!$F:$F,$E32)+SUMIFS('WP11'!Q:Q,'WP11'!$A:$A,$A32,'WP11'!$F:$F,$E32)+SUMIFS('WP12'!Q:Q,'WP12'!$A:$A,$A32,'WP12'!$F:$F,$E32)+SUMIFS('WP13'!Q:Q,'WP13'!$A:$A,$A32,'WP13'!$F:$F,$E32)+SUMIFS('WP14'!Q:Q,'WP14'!$A:$A,$A32,'WP14'!$F:$F,$E32)+SUMIFS('WP15'!Q:Q,'WP15'!$A:$A,$A32,'WP15'!$F:$F,$E32)=0,"",SUMIFS('WP1'!Q:Q,'WP1'!$A:$A,$A32,'WP1'!$F:$F,$E32)+SUMIFS('WP2'!Q:Q,'WP2'!$A:$A,$A32,'WP2'!$F:$F,$E32)+SUMIFS('WP3'!Q:Q,'WP3'!$A:$A,$A32,'WP3'!$F:$F,$E32)+SUMIFS('WP4'!Q:Q,'WP4'!$A:$A,$A32,'WP4'!$F:$F,$E32)+SUMIFS('WP5'!Q:Q,'WP5'!$A:$A,$A32,'WP5'!$F:$F,$E32)+SUMIFS('WP6'!Q:Q,'WP6'!$A:$A,$A32,'WP6'!$F:$F,$E32)+SUMIFS('WP7'!Q:Q,'WP7'!$A:$A,$A32,'WP7'!$F:$F,$E32)++SUMIFS('WP8'!Q:Q,'WP8'!$A:$A,$A32,'WP8'!$F:$F,$E32)+SUMIFS('WP9'!Q:Q,'WP9'!$A:$A,$A32,'WP9'!$F:$F,$E32)+SUMIFS('WP10'!Q:Q,'WP10'!$A:$A,$A32,'WP10'!$F:$F,$E32)+SUMIFS('WP11'!Q:Q,'WP11'!$A:$A,$A32,'WP11'!$F:$F,$E32)+SUMIFS('WP12'!Q:Q,'WP12'!$A:$A,$A32,'WP12'!$F:$F,$E32)+SUMIFS('WP13'!Q:Q,'WP13'!$A:$A,$A32,'WP13'!$F:$F,$E32)+SUMIFS('WP14'!Q:Q,'WP14'!$A:$A,$A32,'WP14'!$F:$F,$E32)+SUMIFS('WP15'!Q:Q,'WP15'!$A:$A,$A32,'WP15'!$F:$F,$E32))</f>
        <v/>
      </c>
      <c r="Q32" s="33" t="str">
        <f t="shared" si="1"/>
        <v/>
      </c>
      <c r="R32" s="1"/>
    </row>
    <row r="33" spans="1:18" ht="11.25" customHeight="1" x14ac:dyDescent="0.25">
      <c r="A33" s="99" t="str">
        <f>IF(C32="","",C32)</f>
        <v>Gn</v>
      </c>
      <c r="B33" s="109"/>
      <c r="C33" s="135"/>
      <c r="D33" s="123"/>
      <c r="E33" s="36" t="s">
        <v>15</v>
      </c>
      <c r="F33" s="32" t="str">
        <f>IF(SUMIFS('WP1'!G:G,'WP1'!$A:$A,$A33,'WP1'!$F:$F,$E33)+SUMIFS('WP2'!G:G,'WP2'!$A:$A,$A33,'WP2'!$F:$F,$E33)+SUMIFS('WP3'!G:G,'WP3'!$A:$A,$A33,'WP3'!$F:$F,$E33)+SUMIFS('WP4'!G:G,'WP4'!$A:$A,$A33,'WP4'!$F:$F,$E33)+SUMIFS('WP5'!G:G,'WP5'!$A:$A,$A33,'WP5'!$F:$F,$E33)+SUMIFS('WP6'!G:G,'WP6'!$A:$A,$A33,'WP6'!$F:$F,$E33)+SUMIFS('WP7'!G:G,'WP7'!$A:$A,$A33,'WP7'!$F:$F,$E33)++SUMIFS('WP8'!G:G,'WP8'!$A:$A,$A33,'WP8'!$F:$F,$E33)+SUMIFS('WP9'!G:G,'WP9'!$A:$A,$A33,'WP9'!$F:$F,$E33)+SUMIFS('WP10'!G:G,'WP10'!$A:$A,$A33,'WP10'!$F:$F,$E33)+SUMIFS('WP11'!G:G,'WP11'!$A:$A,$A33,'WP11'!$F:$F,$E33)+SUMIFS('WP12'!G:G,'WP12'!$A:$A,$A33,'WP12'!$F:$F,$E33)+SUMIFS('WP13'!G:G,'WP13'!$A:$A,$A33,'WP13'!$F:$F,$E33)+SUMIFS('WP14'!G:G,'WP14'!$A:$A,$A33,'WP14'!$F:$F,$E33)+SUMIFS('WP15'!G:G,'WP15'!$A:$A,$A33,'WP15'!$F:$F,$E33)=0,"",SUMIFS('WP1'!G:G,'WP1'!$A:$A,$A33,'WP1'!$F:$F,$E33)+SUMIFS('WP2'!G:G,'WP2'!$A:$A,$A33,'WP2'!$F:$F,$E33)+SUMIFS('WP3'!G:G,'WP3'!$A:$A,$A33,'WP3'!$F:$F,$E33)+SUMIFS('WP4'!G:G,'WP4'!$A:$A,$A33,'WP4'!$F:$F,$E33)+SUMIFS('WP5'!G:G,'WP5'!$A:$A,$A33,'WP5'!$F:$F,$E33)+SUMIFS('WP6'!G:G,'WP6'!$A:$A,$A33,'WP6'!$F:$F,$E33)+SUMIFS('WP7'!G:G,'WP7'!$A:$A,$A33,'WP7'!$F:$F,$E33)++SUMIFS('WP8'!G:G,'WP8'!$A:$A,$A33,'WP8'!$F:$F,$E33)+SUMIFS('WP9'!G:G,'WP9'!$A:$A,$A33,'WP9'!$F:$F,$E33)+SUMIFS('WP10'!G:G,'WP10'!$A:$A,$A33,'WP10'!$F:$F,$E33)+SUMIFS('WP11'!G:G,'WP11'!$A:$A,$A33,'WP11'!$F:$F,$E33)+SUMIFS('WP12'!G:G,'WP12'!$A:$A,$A33,'WP12'!$F:$F,$E33)+SUMIFS('WP13'!G:G,'WP13'!$A:$A,$A33,'WP13'!$F:$F,$E33)+SUMIFS('WP14'!G:G,'WP14'!$A:$A,$A33,'WP14'!$F:$F,$E33)+SUMIFS('WP15'!G:G,'WP15'!$A:$A,$A33,'WP15'!$F:$F,$E33))</f>
        <v/>
      </c>
      <c r="G33" s="32" t="str">
        <f>IF(SUMIFS('WP1'!H:H,'WP1'!$A:$A,$A33,'WP1'!$F:$F,$E33)+SUMIFS('WP2'!H:H,'WP2'!$A:$A,$A33,'WP2'!$F:$F,$E33)+SUMIFS('WP3'!H:H,'WP3'!$A:$A,$A33,'WP3'!$F:$F,$E33)+SUMIFS('WP4'!H:H,'WP4'!$A:$A,$A33,'WP4'!$F:$F,$E33)+SUMIFS('WP5'!H:H,'WP5'!$A:$A,$A33,'WP5'!$F:$F,$E33)+SUMIFS('WP6'!H:H,'WP6'!$A:$A,$A33,'WP6'!$F:$F,$E33)+SUMIFS('WP7'!H:H,'WP7'!$A:$A,$A33,'WP7'!$F:$F,$E33)++SUMIFS('WP8'!H:H,'WP8'!$A:$A,$A33,'WP8'!$F:$F,$E33)+SUMIFS('WP9'!H:H,'WP9'!$A:$A,$A33,'WP9'!$F:$F,$E33)+SUMIFS('WP10'!H:H,'WP10'!$A:$A,$A33,'WP10'!$F:$F,$E33)+SUMIFS('WP11'!H:H,'WP11'!$A:$A,$A33,'WP11'!$F:$F,$E33)+SUMIFS('WP12'!H:H,'WP12'!$A:$A,$A33,'WP12'!$F:$F,$E33)+SUMIFS('WP13'!H:H,'WP13'!$A:$A,$A33,'WP13'!$F:$F,$E33)+SUMIFS('WP14'!H:H,'WP14'!$A:$A,$A33,'WP14'!$F:$F,$E33)+SUMIFS('WP15'!H:H,'WP15'!$A:$A,$A33,'WP15'!$F:$F,$E33)=0,"",SUMIFS('WP1'!H:H,'WP1'!$A:$A,$A33,'WP1'!$F:$F,$E33)+SUMIFS('WP2'!H:H,'WP2'!$A:$A,$A33,'WP2'!$F:$F,$E33)+SUMIFS('WP3'!H:H,'WP3'!$A:$A,$A33,'WP3'!$F:$F,$E33)+SUMIFS('WP4'!H:H,'WP4'!$A:$A,$A33,'WP4'!$F:$F,$E33)+SUMIFS('WP5'!H:H,'WP5'!$A:$A,$A33,'WP5'!$F:$F,$E33)+SUMIFS('WP6'!H:H,'WP6'!$A:$A,$A33,'WP6'!$F:$F,$E33)+SUMIFS('WP7'!H:H,'WP7'!$A:$A,$A33,'WP7'!$F:$F,$E33)++SUMIFS('WP8'!H:H,'WP8'!$A:$A,$A33,'WP8'!$F:$F,$E33)+SUMIFS('WP9'!H:H,'WP9'!$A:$A,$A33,'WP9'!$F:$F,$E33)+SUMIFS('WP10'!H:H,'WP10'!$A:$A,$A33,'WP10'!$F:$F,$E33)+SUMIFS('WP11'!H:H,'WP11'!$A:$A,$A33,'WP11'!$F:$F,$E33)+SUMIFS('WP12'!H:H,'WP12'!$A:$A,$A33,'WP12'!$F:$F,$E33)+SUMIFS('WP13'!H:H,'WP13'!$A:$A,$A33,'WP13'!$F:$F,$E33)+SUMIFS('WP14'!H:H,'WP14'!$A:$A,$A33,'WP14'!$F:$F,$E33)+SUMIFS('WP15'!H:H,'WP15'!$A:$A,$A33,'WP15'!$F:$F,$E33))</f>
        <v/>
      </c>
      <c r="H33" s="32" t="str">
        <f>IF(SUMIFS('WP1'!I:I,'WP1'!$A:$A,$A33,'WP1'!$F:$F,$E33)+SUMIFS('WP2'!I:I,'WP2'!$A:$A,$A33,'WP2'!$F:$F,$E33)+SUMIFS('WP3'!I:I,'WP3'!$A:$A,$A33,'WP3'!$F:$F,$E33)+SUMIFS('WP4'!I:I,'WP4'!$A:$A,$A33,'WP4'!$F:$F,$E33)+SUMIFS('WP5'!I:I,'WP5'!$A:$A,$A33,'WP5'!$F:$F,$E33)+SUMIFS('WP6'!I:I,'WP6'!$A:$A,$A33,'WP6'!$F:$F,$E33)+SUMIFS('WP7'!I:I,'WP7'!$A:$A,$A33,'WP7'!$F:$F,$E33)++SUMIFS('WP8'!I:I,'WP8'!$A:$A,$A33,'WP8'!$F:$F,$E33)+SUMIFS('WP9'!I:I,'WP9'!$A:$A,$A33,'WP9'!$F:$F,$E33)+SUMIFS('WP10'!I:I,'WP10'!$A:$A,$A33,'WP10'!$F:$F,$E33)+SUMIFS('WP11'!I:I,'WP11'!$A:$A,$A33,'WP11'!$F:$F,$E33)+SUMIFS('WP12'!I:I,'WP12'!$A:$A,$A33,'WP12'!$F:$F,$E33)+SUMIFS('WP13'!I:I,'WP13'!$A:$A,$A33,'WP13'!$F:$F,$E33)+SUMIFS('WP14'!I:I,'WP14'!$A:$A,$A33,'WP14'!$F:$F,$E33)+SUMIFS('WP15'!I:I,'WP15'!$A:$A,$A33,'WP15'!$F:$F,$E33)=0,"",SUMIFS('WP1'!I:I,'WP1'!$A:$A,$A33,'WP1'!$F:$F,$E33)+SUMIFS('WP2'!I:I,'WP2'!$A:$A,$A33,'WP2'!$F:$F,$E33)+SUMIFS('WP3'!I:I,'WP3'!$A:$A,$A33,'WP3'!$F:$F,$E33)+SUMIFS('WP4'!I:I,'WP4'!$A:$A,$A33,'WP4'!$F:$F,$E33)+SUMIFS('WP5'!I:I,'WP5'!$A:$A,$A33,'WP5'!$F:$F,$E33)+SUMIFS('WP6'!I:I,'WP6'!$A:$A,$A33,'WP6'!$F:$F,$E33)+SUMIFS('WP7'!I:I,'WP7'!$A:$A,$A33,'WP7'!$F:$F,$E33)++SUMIFS('WP8'!I:I,'WP8'!$A:$A,$A33,'WP8'!$F:$F,$E33)+SUMIFS('WP9'!I:I,'WP9'!$A:$A,$A33,'WP9'!$F:$F,$E33)+SUMIFS('WP10'!I:I,'WP10'!$A:$A,$A33,'WP10'!$F:$F,$E33)+SUMIFS('WP11'!I:I,'WP11'!$A:$A,$A33,'WP11'!$F:$F,$E33)+SUMIFS('WP12'!I:I,'WP12'!$A:$A,$A33,'WP12'!$F:$F,$E33)+SUMIFS('WP13'!I:I,'WP13'!$A:$A,$A33,'WP13'!$F:$F,$E33)+SUMIFS('WP14'!I:I,'WP14'!$A:$A,$A33,'WP14'!$F:$F,$E33)+SUMIFS('WP15'!I:I,'WP15'!$A:$A,$A33,'WP15'!$F:$F,$E33))</f>
        <v/>
      </c>
      <c r="I33" s="32" t="str">
        <f>IF(SUMIFS('WP1'!J:J,'WP1'!$A:$A,$A33,'WP1'!$F:$F,$E33)+SUMIFS('WP2'!J:J,'WP2'!$A:$A,$A33,'WP2'!$F:$F,$E33)+SUMIFS('WP3'!J:J,'WP3'!$A:$A,$A33,'WP3'!$F:$F,$E33)+SUMIFS('WP4'!J:J,'WP4'!$A:$A,$A33,'WP4'!$F:$F,$E33)+SUMIFS('WP5'!J:J,'WP5'!$A:$A,$A33,'WP5'!$F:$F,$E33)+SUMIFS('WP6'!J:J,'WP6'!$A:$A,$A33,'WP6'!$F:$F,$E33)+SUMIFS('WP7'!J:J,'WP7'!$A:$A,$A33,'WP7'!$F:$F,$E33)++SUMIFS('WP8'!J:J,'WP8'!$A:$A,$A33,'WP8'!$F:$F,$E33)+SUMIFS('WP9'!J:J,'WP9'!$A:$A,$A33,'WP9'!$F:$F,$E33)+SUMIFS('WP10'!J:J,'WP10'!$A:$A,$A33,'WP10'!$F:$F,$E33)+SUMIFS('WP11'!J:J,'WP11'!$A:$A,$A33,'WP11'!$F:$F,$E33)+SUMIFS('WP12'!J:J,'WP12'!$A:$A,$A33,'WP12'!$F:$F,$E33)+SUMIFS('WP13'!J:J,'WP13'!$A:$A,$A33,'WP13'!$F:$F,$E33)+SUMIFS('WP14'!J:J,'WP14'!$A:$A,$A33,'WP14'!$F:$F,$E33)+SUMIFS('WP15'!J:J,'WP15'!$A:$A,$A33,'WP15'!$F:$F,$E33)=0,"",SUMIFS('WP1'!J:J,'WP1'!$A:$A,$A33,'WP1'!$F:$F,$E33)+SUMIFS('WP2'!J:J,'WP2'!$A:$A,$A33,'WP2'!$F:$F,$E33)+SUMIFS('WP3'!J:J,'WP3'!$A:$A,$A33,'WP3'!$F:$F,$E33)+SUMIFS('WP4'!J:J,'WP4'!$A:$A,$A33,'WP4'!$F:$F,$E33)+SUMIFS('WP5'!J:J,'WP5'!$A:$A,$A33,'WP5'!$F:$F,$E33)+SUMIFS('WP6'!J:J,'WP6'!$A:$A,$A33,'WP6'!$F:$F,$E33)+SUMIFS('WP7'!J:J,'WP7'!$A:$A,$A33,'WP7'!$F:$F,$E33)++SUMIFS('WP8'!J:J,'WP8'!$A:$A,$A33,'WP8'!$F:$F,$E33)+SUMIFS('WP9'!J:J,'WP9'!$A:$A,$A33,'WP9'!$F:$F,$E33)+SUMIFS('WP10'!J:J,'WP10'!$A:$A,$A33,'WP10'!$F:$F,$E33)+SUMIFS('WP11'!J:J,'WP11'!$A:$A,$A33,'WP11'!$F:$F,$E33)+SUMIFS('WP12'!J:J,'WP12'!$A:$A,$A33,'WP12'!$F:$F,$E33)+SUMIFS('WP13'!J:J,'WP13'!$A:$A,$A33,'WP13'!$F:$F,$E33)+SUMIFS('WP14'!J:J,'WP14'!$A:$A,$A33,'WP14'!$F:$F,$E33)+SUMIFS('WP15'!J:J,'WP15'!$A:$A,$A33,'WP15'!$F:$F,$E33))</f>
        <v/>
      </c>
      <c r="J33" s="32" t="str">
        <f>IF(SUMIFS('WP1'!K:K,'WP1'!$A:$A,$A33,'WP1'!$F:$F,$E33)+SUMIFS('WP2'!K:K,'WP2'!$A:$A,$A33,'WP2'!$F:$F,$E33)+SUMIFS('WP3'!K:K,'WP3'!$A:$A,$A33,'WP3'!$F:$F,$E33)+SUMIFS('WP4'!K:K,'WP4'!$A:$A,$A33,'WP4'!$F:$F,$E33)+SUMIFS('WP5'!K:K,'WP5'!$A:$A,$A33,'WP5'!$F:$F,$E33)+SUMIFS('WP6'!K:K,'WP6'!$A:$A,$A33,'WP6'!$F:$F,$E33)+SUMIFS('WP7'!K:K,'WP7'!$A:$A,$A33,'WP7'!$F:$F,$E33)++SUMIFS('WP8'!K:K,'WP8'!$A:$A,$A33,'WP8'!$F:$F,$E33)+SUMIFS('WP9'!K:K,'WP9'!$A:$A,$A33,'WP9'!$F:$F,$E33)+SUMIFS('WP10'!K:K,'WP10'!$A:$A,$A33,'WP10'!$F:$F,$E33)+SUMIFS('WP11'!K:K,'WP11'!$A:$A,$A33,'WP11'!$F:$F,$E33)+SUMIFS('WP12'!K:K,'WP12'!$A:$A,$A33,'WP12'!$F:$F,$E33)+SUMIFS('WP13'!K:K,'WP13'!$A:$A,$A33,'WP13'!$F:$F,$E33)+SUMIFS('WP14'!K:K,'WP14'!$A:$A,$A33,'WP14'!$F:$F,$E33)+SUMIFS('WP15'!K:K,'WP15'!$A:$A,$A33,'WP15'!$F:$F,$E33)=0,"",SUMIFS('WP1'!K:K,'WP1'!$A:$A,$A33,'WP1'!$F:$F,$E33)+SUMIFS('WP2'!K:K,'WP2'!$A:$A,$A33,'WP2'!$F:$F,$E33)+SUMIFS('WP3'!K:K,'WP3'!$A:$A,$A33,'WP3'!$F:$F,$E33)+SUMIFS('WP4'!K:K,'WP4'!$A:$A,$A33,'WP4'!$F:$F,$E33)+SUMIFS('WP5'!K:K,'WP5'!$A:$A,$A33,'WP5'!$F:$F,$E33)+SUMIFS('WP6'!K:K,'WP6'!$A:$A,$A33,'WP6'!$F:$F,$E33)+SUMIFS('WP7'!K:K,'WP7'!$A:$A,$A33,'WP7'!$F:$F,$E33)++SUMIFS('WP8'!K:K,'WP8'!$A:$A,$A33,'WP8'!$F:$F,$E33)+SUMIFS('WP9'!K:K,'WP9'!$A:$A,$A33,'WP9'!$F:$F,$E33)+SUMIFS('WP10'!K:K,'WP10'!$A:$A,$A33,'WP10'!$F:$F,$E33)+SUMIFS('WP11'!K:K,'WP11'!$A:$A,$A33,'WP11'!$F:$F,$E33)+SUMIFS('WP12'!K:K,'WP12'!$A:$A,$A33,'WP12'!$F:$F,$E33)+SUMIFS('WP13'!K:K,'WP13'!$A:$A,$A33,'WP13'!$F:$F,$E33)+SUMIFS('WP14'!K:K,'WP14'!$A:$A,$A33,'WP14'!$F:$F,$E33)+SUMIFS('WP15'!K:K,'WP15'!$A:$A,$A33,'WP15'!$F:$F,$E33))</f>
        <v/>
      </c>
      <c r="K33" s="32" t="str">
        <f>IF(SUMIFS('WP1'!L:L,'WP1'!$A:$A,$A33,'WP1'!$F:$F,$E33)+SUMIFS('WP2'!L:L,'WP2'!$A:$A,$A33,'WP2'!$F:$F,$E33)+SUMIFS('WP3'!L:L,'WP3'!$A:$A,$A33,'WP3'!$F:$F,$E33)+SUMIFS('WP4'!L:L,'WP4'!$A:$A,$A33,'WP4'!$F:$F,$E33)+SUMIFS('WP5'!L:L,'WP5'!$A:$A,$A33,'WP5'!$F:$F,$E33)+SUMIFS('WP6'!L:L,'WP6'!$A:$A,$A33,'WP6'!$F:$F,$E33)+SUMIFS('WP7'!L:L,'WP7'!$A:$A,$A33,'WP7'!$F:$F,$E33)++SUMIFS('WP8'!L:L,'WP8'!$A:$A,$A33,'WP8'!$F:$F,$E33)+SUMIFS('WP9'!L:L,'WP9'!$A:$A,$A33,'WP9'!$F:$F,$E33)+SUMIFS('WP10'!L:L,'WP10'!$A:$A,$A33,'WP10'!$F:$F,$E33)+SUMIFS('WP11'!L:L,'WP11'!$A:$A,$A33,'WP11'!$F:$F,$E33)+SUMIFS('WP12'!L:L,'WP12'!$A:$A,$A33,'WP12'!$F:$F,$E33)+SUMIFS('WP13'!L:L,'WP13'!$A:$A,$A33,'WP13'!$F:$F,$E33)+SUMIFS('WP14'!L:L,'WP14'!$A:$A,$A33,'WP14'!$F:$F,$E33)+SUMIFS('WP15'!L:L,'WP15'!$A:$A,$A33,'WP15'!$F:$F,$E33)=0,"",SUMIFS('WP1'!L:L,'WP1'!$A:$A,$A33,'WP1'!$F:$F,$E33)+SUMIFS('WP2'!L:L,'WP2'!$A:$A,$A33,'WP2'!$F:$F,$E33)+SUMIFS('WP3'!L:L,'WP3'!$A:$A,$A33,'WP3'!$F:$F,$E33)+SUMIFS('WP4'!L:L,'WP4'!$A:$A,$A33,'WP4'!$F:$F,$E33)+SUMIFS('WP5'!L:L,'WP5'!$A:$A,$A33,'WP5'!$F:$F,$E33)+SUMIFS('WP6'!L:L,'WP6'!$A:$A,$A33,'WP6'!$F:$F,$E33)+SUMIFS('WP7'!L:L,'WP7'!$A:$A,$A33,'WP7'!$F:$F,$E33)++SUMIFS('WP8'!L:L,'WP8'!$A:$A,$A33,'WP8'!$F:$F,$E33)+SUMIFS('WP9'!L:L,'WP9'!$A:$A,$A33,'WP9'!$F:$F,$E33)+SUMIFS('WP10'!L:L,'WP10'!$A:$A,$A33,'WP10'!$F:$F,$E33)+SUMIFS('WP11'!L:L,'WP11'!$A:$A,$A33,'WP11'!$F:$F,$E33)+SUMIFS('WP12'!L:L,'WP12'!$A:$A,$A33,'WP12'!$F:$F,$E33)+SUMIFS('WP13'!L:L,'WP13'!$A:$A,$A33,'WP13'!$F:$F,$E33)+SUMIFS('WP14'!L:L,'WP14'!$A:$A,$A33,'WP14'!$F:$F,$E33)+SUMIFS('WP15'!L:L,'WP15'!$A:$A,$A33,'WP15'!$F:$F,$E33))</f>
        <v/>
      </c>
      <c r="L33" s="32" t="str">
        <f>IF(SUMIFS('WP1'!M:M,'WP1'!$A:$A,$A33,'WP1'!$F:$F,$E33)+SUMIFS('WP2'!M:M,'WP2'!$A:$A,$A33,'WP2'!$F:$F,$E33)+SUMIFS('WP3'!M:M,'WP3'!$A:$A,$A33,'WP3'!$F:$F,$E33)+SUMIFS('WP4'!M:M,'WP4'!$A:$A,$A33,'WP4'!$F:$F,$E33)+SUMIFS('WP5'!M:M,'WP5'!$A:$A,$A33,'WP5'!$F:$F,$E33)+SUMIFS('WP6'!M:M,'WP6'!$A:$A,$A33,'WP6'!$F:$F,$E33)+SUMIFS('WP7'!M:M,'WP7'!$A:$A,$A33,'WP7'!$F:$F,$E33)++SUMIFS('WP8'!M:M,'WP8'!$A:$A,$A33,'WP8'!$F:$F,$E33)+SUMIFS('WP9'!M:M,'WP9'!$A:$A,$A33,'WP9'!$F:$F,$E33)+SUMIFS('WP10'!M:M,'WP10'!$A:$A,$A33,'WP10'!$F:$F,$E33)+SUMIFS('WP11'!M:M,'WP11'!$A:$A,$A33,'WP11'!$F:$F,$E33)+SUMIFS('WP12'!M:M,'WP12'!$A:$A,$A33,'WP12'!$F:$F,$E33)+SUMIFS('WP13'!M:M,'WP13'!$A:$A,$A33,'WP13'!$F:$F,$E33)+SUMIFS('WP14'!M:M,'WP14'!$A:$A,$A33,'WP14'!$F:$F,$E33)+SUMIFS('WP15'!M:M,'WP15'!$A:$A,$A33,'WP15'!$F:$F,$E33)=0,"",SUMIFS('WP1'!M:M,'WP1'!$A:$A,$A33,'WP1'!$F:$F,$E33)+SUMIFS('WP2'!M:M,'WP2'!$A:$A,$A33,'WP2'!$F:$F,$E33)+SUMIFS('WP3'!M:M,'WP3'!$A:$A,$A33,'WP3'!$F:$F,$E33)+SUMIFS('WP4'!M:M,'WP4'!$A:$A,$A33,'WP4'!$F:$F,$E33)+SUMIFS('WP5'!M:M,'WP5'!$A:$A,$A33,'WP5'!$F:$F,$E33)+SUMIFS('WP6'!M:M,'WP6'!$A:$A,$A33,'WP6'!$F:$F,$E33)+SUMIFS('WP7'!M:M,'WP7'!$A:$A,$A33,'WP7'!$F:$F,$E33)++SUMIFS('WP8'!M:M,'WP8'!$A:$A,$A33,'WP8'!$F:$F,$E33)+SUMIFS('WP9'!M:M,'WP9'!$A:$A,$A33,'WP9'!$F:$F,$E33)+SUMIFS('WP10'!M:M,'WP10'!$A:$A,$A33,'WP10'!$F:$F,$E33)+SUMIFS('WP11'!M:M,'WP11'!$A:$A,$A33,'WP11'!$F:$F,$E33)+SUMIFS('WP12'!M:M,'WP12'!$A:$A,$A33,'WP12'!$F:$F,$E33)+SUMIFS('WP13'!M:M,'WP13'!$A:$A,$A33,'WP13'!$F:$F,$E33)+SUMIFS('WP14'!M:M,'WP14'!$A:$A,$A33,'WP14'!$F:$F,$E33)+SUMIFS('WP15'!M:M,'WP15'!$A:$A,$A33,'WP15'!$F:$F,$E33))</f>
        <v/>
      </c>
      <c r="M33" s="32" t="str">
        <f>IF(SUMIFS('WP1'!N:N,'WP1'!$A:$A,$A33,'WP1'!$F:$F,$E33)+SUMIFS('WP2'!N:N,'WP2'!$A:$A,$A33,'WP2'!$F:$F,$E33)+SUMIFS('WP3'!N:N,'WP3'!$A:$A,$A33,'WP3'!$F:$F,$E33)+SUMIFS('WP4'!N:N,'WP4'!$A:$A,$A33,'WP4'!$F:$F,$E33)+SUMIFS('WP5'!N:N,'WP5'!$A:$A,$A33,'WP5'!$F:$F,$E33)+SUMIFS('WP6'!N:N,'WP6'!$A:$A,$A33,'WP6'!$F:$F,$E33)+SUMIFS('WP7'!N:N,'WP7'!$A:$A,$A33,'WP7'!$F:$F,$E33)++SUMIFS('WP8'!N:N,'WP8'!$A:$A,$A33,'WP8'!$F:$F,$E33)+SUMIFS('WP9'!N:N,'WP9'!$A:$A,$A33,'WP9'!$F:$F,$E33)+SUMIFS('WP10'!N:N,'WP10'!$A:$A,$A33,'WP10'!$F:$F,$E33)+SUMIFS('WP11'!N:N,'WP11'!$A:$A,$A33,'WP11'!$F:$F,$E33)+SUMIFS('WP12'!N:N,'WP12'!$A:$A,$A33,'WP12'!$F:$F,$E33)+SUMIFS('WP13'!N:N,'WP13'!$A:$A,$A33,'WP13'!$F:$F,$E33)+SUMIFS('WP14'!N:N,'WP14'!$A:$A,$A33,'WP14'!$F:$F,$E33)+SUMIFS('WP15'!N:N,'WP15'!$A:$A,$A33,'WP15'!$F:$F,$E33)=0,"",SUMIFS('WP1'!N:N,'WP1'!$A:$A,$A33,'WP1'!$F:$F,$E33)+SUMIFS('WP2'!N:N,'WP2'!$A:$A,$A33,'WP2'!$F:$F,$E33)+SUMIFS('WP3'!N:N,'WP3'!$A:$A,$A33,'WP3'!$F:$F,$E33)+SUMIFS('WP4'!N:N,'WP4'!$A:$A,$A33,'WP4'!$F:$F,$E33)+SUMIFS('WP5'!N:N,'WP5'!$A:$A,$A33,'WP5'!$F:$F,$E33)+SUMIFS('WP6'!N:N,'WP6'!$A:$A,$A33,'WP6'!$F:$F,$E33)+SUMIFS('WP7'!N:N,'WP7'!$A:$A,$A33,'WP7'!$F:$F,$E33)++SUMIFS('WP8'!N:N,'WP8'!$A:$A,$A33,'WP8'!$F:$F,$E33)+SUMIFS('WP9'!N:N,'WP9'!$A:$A,$A33,'WP9'!$F:$F,$E33)+SUMIFS('WP10'!N:N,'WP10'!$A:$A,$A33,'WP10'!$F:$F,$E33)+SUMIFS('WP11'!N:N,'WP11'!$A:$A,$A33,'WP11'!$F:$F,$E33)+SUMIFS('WP12'!N:N,'WP12'!$A:$A,$A33,'WP12'!$F:$F,$E33)+SUMIFS('WP13'!N:N,'WP13'!$A:$A,$A33,'WP13'!$F:$F,$E33)+SUMIFS('WP14'!N:N,'WP14'!$A:$A,$A33,'WP14'!$F:$F,$E33)+SUMIFS('WP15'!N:N,'WP15'!$A:$A,$A33,'WP15'!$F:$F,$E33))</f>
        <v/>
      </c>
      <c r="N33" s="32" t="str">
        <f>IF(SUMIFS('WP1'!O:O,'WP1'!$A:$A,$A33,'WP1'!$F:$F,$E33)+SUMIFS('WP2'!O:O,'WP2'!$A:$A,$A33,'WP2'!$F:$F,$E33)+SUMIFS('WP3'!O:O,'WP3'!$A:$A,$A33,'WP3'!$F:$F,$E33)+SUMIFS('WP4'!O:O,'WP4'!$A:$A,$A33,'WP4'!$F:$F,$E33)+SUMIFS('WP5'!O:O,'WP5'!$A:$A,$A33,'WP5'!$F:$F,$E33)+SUMIFS('WP6'!O:O,'WP6'!$A:$A,$A33,'WP6'!$F:$F,$E33)+SUMIFS('WP7'!O:O,'WP7'!$A:$A,$A33,'WP7'!$F:$F,$E33)++SUMIFS('WP8'!O:O,'WP8'!$A:$A,$A33,'WP8'!$F:$F,$E33)+SUMIFS('WP9'!O:O,'WP9'!$A:$A,$A33,'WP9'!$F:$F,$E33)+SUMIFS('WP10'!O:O,'WP10'!$A:$A,$A33,'WP10'!$F:$F,$E33)+SUMIFS('WP11'!O:O,'WP11'!$A:$A,$A33,'WP11'!$F:$F,$E33)+SUMIFS('WP12'!O:O,'WP12'!$A:$A,$A33,'WP12'!$F:$F,$E33)+SUMIFS('WP13'!O:O,'WP13'!$A:$A,$A33,'WP13'!$F:$F,$E33)+SUMIFS('WP14'!O:O,'WP14'!$A:$A,$A33,'WP14'!$F:$F,$E33)+SUMIFS('WP15'!O:O,'WP15'!$A:$A,$A33,'WP15'!$F:$F,$E33)=0,"",SUMIFS('WP1'!O:O,'WP1'!$A:$A,$A33,'WP1'!$F:$F,$E33)+SUMIFS('WP2'!O:O,'WP2'!$A:$A,$A33,'WP2'!$F:$F,$E33)+SUMIFS('WP3'!O:O,'WP3'!$A:$A,$A33,'WP3'!$F:$F,$E33)+SUMIFS('WP4'!O:O,'WP4'!$A:$A,$A33,'WP4'!$F:$F,$E33)+SUMIFS('WP5'!O:O,'WP5'!$A:$A,$A33,'WP5'!$F:$F,$E33)+SUMIFS('WP6'!O:O,'WP6'!$A:$A,$A33,'WP6'!$F:$F,$E33)+SUMIFS('WP7'!O:O,'WP7'!$A:$A,$A33,'WP7'!$F:$F,$E33)++SUMIFS('WP8'!O:O,'WP8'!$A:$A,$A33,'WP8'!$F:$F,$E33)+SUMIFS('WP9'!O:O,'WP9'!$A:$A,$A33,'WP9'!$F:$F,$E33)+SUMIFS('WP10'!O:O,'WP10'!$A:$A,$A33,'WP10'!$F:$F,$E33)+SUMIFS('WP11'!O:O,'WP11'!$A:$A,$A33,'WP11'!$F:$F,$E33)+SUMIFS('WP12'!O:O,'WP12'!$A:$A,$A33,'WP12'!$F:$F,$E33)+SUMIFS('WP13'!O:O,'WP13'!$A:$A,$A33,'WP13'!$F:$F,$E33)+SUMIFS('WP14'!O:O,'WP14'!$A:$A,$A33,'WP14'!$F:$F,$E33)+SUMIFS('WP15'!O:O,'WP15'!$A:$A,$A33,'WP15'!$F:$F,$E33))</f>
        <v/>
      </c>
      <c r="O33" s="68" t="str">
        <f t="shared" si="0"/>
        <v/>
      </c>
      <c r="P33" s="69" t="str">
        <f>IF(SUMIFS('WP1'!Q:Q,'WP1'!$A:$A,$A33,'WP1'!$F:$F,$E33)+SUMIFS('WP2'!Q:Q,'WP2'!$A:$A,$A33,'WP2'!$F:$F,$E33)+SUMIFS('WP3'!Q:Q,'WP3'!$A:$A,$A33,'WP3'!$F:$F,$E33)+SUMIFS('WP4'!Q:Q,'WP4'!$A:$A,$A33,'WP4'!$F:$F,$E33)+SUMIFS('WP5'!Q:Q,'WP5'!$A:$A,$A33,'WP5'!$F:$F,$E33)+SUMIFS('WP6'!Q:Q,'WP6'!$A:$A,$A33,'WP6'!$F:$F,$E33)+SUMIFS('WP7'!Q:Q,'WP7'!$A:$A,$A33,'WP7'!$F:$F,$E33)++SUMIFS('WP8'!Q:Q,'WP8'!$A:$A,$A33,'WP8'!$F:$F,$E33)+SUMIFS('WP9'!Q:Q,'WP9'!$A:$A,$A33,'WP9'!$F:$F,$E33)+SUMIFS('WP10'!Q:Q,'WP10'!$A:$A,$A33,'WP10'!$F:$F,$E33)+SUMIFS('WP11'!Q:Q,'WP11'!$A:$A,$A33,'WP11'!$F:$F,$E33)+SUMIFS('WP12'!Q:Q,'WP12'!$A:$A,$A33,'WP12'!$F:$F,$E33)+SUMIFS('WP13'!Q:Q,'WP13'!$A:$A,$A33,'WP13'!$F:$F,$E33)+SUMIFS('WP14'!Q:Q,'WP14'!$A:$A,$A33,'WP14'!$F:$F,$E33)+SUMIFS('WP15'!Q:Q,'WP15'!$A:$A,$A33,'WP15'!$F:$F,$E33)=0,"",SUMIFS('WP1'!Q:Q,'WP1'!$A:$A,$A33,'WP1'!$F:$F,$E33)+SUMIFS('WP2'!Q:Q,'WP2'!$A:$A,$A33,'WP2'!$F:$F,$E33)+SUMIFS('WP3'!Q:Q,'WP3'!$A:$A,$A33,'WP3'!$F:$F,$E33)+SUMIFS('WP4'!Q:Q,'WP4'!$A:$A,$A33,'WP4'!$F:$F,$E33)+SUMIFS('WP5'!Q:Q,'WP5'!$A:$A,$A33,'WP5'!$F:$F,$E33)+SUMIFS('WP6'!Q:Q,'WP6'!$A:$A,$A33,'WP6'!$F:$F,$E33)+SUMIFS('WP7'!Q:Q,'WP7'!$A:$A,$A33,'WP7'!$F:$F,$E33)++SUMIFS('WP8'!Q:Q,'WP8'!$A:$A,$A33,'WP8'!$F:$F,$E33)+SUMIFS('WP9'!Q:Q,'WP9'!$A:$A,$A33,'WP9'!$F:$F,$E33)+SUMIFS('WP10'!Q:Q,'WP10'!$A:$A,$A33,'WP10'!$F:$F,$E33)+SUMIFS('WP11'!Q:Q,'WP11'!$A:$A,$A33,'WP11'!$F:$F,$E33)+SUMIFS('WP12'!Q:Q,'WP12'!$A:$A,$A33,'WP12'!$F:$F,$E33)+SUMIFS('WP13'!Q:Q,'WP13'!$A:$A,$A33,'WP13'!$F:$F,$E33)+SUMIFS('WP14'!Q:Q,'WP14'!$A:$A,$A33,'WP14'!$F:$F,$E33)+SUMIFS('WP15'!Q:Q,'WP15'!$A:$A,$A33,'WP15'!$F:$F,$E33))</f>
        <v/>
      </c>
      <c r="Q33" s="68" t="str">
        <f t="shared" si="1"/>
        <v/>
      </c>
      <c r="R33" s="1"/>
    </row>
    <row r="34" spans="1:18" ht="11.25" customHeight="1" x14ac:dyDescent="0.25">
      <c r="A34" s="77"/>
      <c r="B34" s="109"/>
      <c r="C34" s="139"/>
      <c r="D34" s="122"/>
      <c r="E34" s="29" t="s">
        <v>14</v>
      </c>
      <c r="F34" s="30" t="str">
        <f>IF(SUMIFS('WP1'!G:G,'WP1'!$A:$A,$A34,'WP1'!$F:$F,$E34)+SUMIFS('WP2'!G:G,'WP2'!$A:$A,$A34,'WP2'!$F:$F,$E34)+SUMIFS('WP3'!G:G,'WP3'!$A:$A,$A34,'WP3'!$F:$F,$E34)+SUMIFS('WP4'!G:G,'WP4'!$A:$A,$A34,'WP4'!$F:$F,$E34)+SUMIFS('WP5'!G:G,'WP5'!$A:$A,$A34,'WP5'!$F:$F,$E34)+SUMIFS('WP6'!G:G,'WP6'!$A:$A,$A34,'WP6'!$F:$F,$E34)+SUMIFS('WP7'!G:G,'WP7'!$A:$A,$A34,'WP7'!$F:$F,$E34)++SUMIFS('WP8'!G:G,'WP8'!$A:$A,$A34,'WP8'!$F:$F,$E34)+SUMIFS('WP9'!G:G,'WP9'!$A:$A,$A34,'WP9'!$F:$F,$E34)+SUMIFS('WP10'!G:G,'WP10'!$A:$A,$A34,'WP10'!$F:$F,$E34)+SUMIFS('WP11'!G:G,'WP11'!$A:$A,$A34,'WP11'!$F:$F,$E34)+SUMIFS('WP12'!G:G,'WP12'!$A:$A,$A34,'WP12'!$F:$F,$E34)+SUMIFS('WP13'!G:G,'WP13'!$A:$A,$A34,'WP13'!$F:$F,$E34)+SUMIFS('WP14'!G:G,'WP14'!$A:$A,$A34,'WP14'!$F:$F,$E34)+SUMIFS('WP15'!G:G,'WP15'!$A:$A,$A34,'WP15'!$F:$F,$E34)=0,"",SUMIFS('WP1'!G:G,'WP1'!$A:$A,$A34,'WP1'!$F:$F,$E34)+SUMIFS('WP2'!G:G,'WP2'!$A:$A,$A34,'WP2'!$F:$F,$E34)+SUMIFS('WP3'!G:G,'WP3'!$A:$A,$A34,'WP3'!$F:$F,$E34)+SUMIFS('WP4'!G:G,'WP4'!$A:$A,$A34,'WP4'!$F:$F,$E34)+SUMIFS('WP5'!G:G,'WP5'!$A:$A,$A34,'WP5'!$F:$F,$E34)+SUMIFS('WP6'!G:G,'WP6'!$A:$A,$A34,'WP6'!$F:$F,$E34)+SUMIFS('WP7'!G:G,'WP7'!$A:$A,$A34,'WP7'!$F:$F,$E34)++SUMIFS('WP8'!G:G,'WP8'!$A:$A,$A34,'WP8'!$F:$F,$E34)+SUMIFS('WP9'!G:G,'WP9'!$A:$A,$A34,'WP9'!$F:$F,$E34)+SUMIFS('WP10'!G:G,'WP10'!$A:$A,$A34,'WP10'!$F:$F,$E34)+SUMIFS('WP11'!G:G,'WP11'!$A:$A,$A34,'WP11'!$F:$F,$E34)+SUMIFS('WP12'!G:G,'WP12'!$A:$A,$A34,'WP12'!$F:$F,$E34)+SUMIFS('WP13'!G:G,'WP13'!$A:$A,$A34,'WP13'!$F:$F,$E34)+SUMIFS('WP14'!G:G,'WP14'!$A:$A,$A34,'WP14'!$F:$F,$E34)+SUMIFS('WP15'!G:G,'WP15'!$A:$A,$A34,'WP15'!$F:$F,$E34))</f>
        <v/>
      </c>
      <c r="G34" s="30" t="str">
        <f>IF(SUMIFS('WP1'!H:H,'WP1'!$A:$A,$A34,'WP1'!$F:$F,$E34)+SUMIFS('WP2'!H:H,'WP2'!$A:$A,$A34,'WP2'!$F:$F,$E34)+SUMIFS('WP3'!H:H,'WP3'!$A:$A,$A34,'WP3'!$F:$F,$E34)+SUMIFS('WP4'!H:H,'WP4'!$A:$A,$A34,'WP4'!$F:$F,$E34)+SUMIFS('WP5'!H:H,'WP5'!$A:$A,$A34,'WP5'!$F:$F,$E34)+SUMIFS('WP6'!H:H,'WP6'!$A:$A,$A34,'WP6'!$F:$F,$E34)+SUMIFS('WP7'!H:H,'WP7'!$A:$A,$A34,'WP7'!$F:$F,$E34)++SUMIFS('WP8'!H:H,'WP8'!$A:$A,$A34,'WP8'!$F:$F,$E34)+SUMIFS('WP9'!H:H,'WP9'!$A:$A,$A34,'WP9'!$F:$F,$E34)+SUMIFS('WP10'!H:H,'WP10'!$A:$A,$A34,'WP10'!$F:$F,$E34)+SUMIFS('WP11'!H:H,'WP11'!$A:$A,$A34,'WP11'!$F:$F,$E34)+SUMIFS('WP12'!H:H,'WP12'!$A:$A,$A34,'WP12'!$F:$F,$E34)+SUMIFS('WP13'!H:H,'WP13'!$A:$A,$A34,'WP13'!$F:$F,$E34)+SUMIFS('WP14'!H:H,'WP14'!$A:$A,$A34,'WP14'!$F:$F,$E34)+SUMIFS('WP15'!H:H,'WP15'!$A:$A,$A34,'WP15'!$F:$F,$E34)=0,"",SUMIFS('WP1'!H:H,'WP1'!$A:$A,$A34,'WP1'!$F:$F,$E34)+SUMIFS('WP2'!H:H,'WP2'!$A:$A,$A34,'WP2'!$F:$F,$E34)+SUMIFS('WP3'!H:H,'WP3'!$A:$A,$A34,'WP3'!$F:$F,$E34)+SUMIFS('WP4'!H:H,'WP4'!$A:$A,$A34,'WP4'!$F:$F,$E34)+SUMIFS('WP5'!H:H,'WP5'!$A:$A,$A34,'WP5'!$F:$F,$E34)+SUMIFS('WP6'!H:H,'WP6'!$A:$A,$A34,'WP6'!$F:$F,$E34)+SUMIFS('WP7'!H:H,'WP7'!$A:$A,$A34,'WP7'!$F:$F,$E34)++SUMIFS('WP8'!H:H,'WP8'!$A:$A,$A34,'WP8'!$F:$F,$E34)+SUMIFS('WP9'!H:H,'WP9'!$A:$A,$A34,'WP9'!$F:$F,$E34)+SUMIFS('WP10'!H:H,'WP10'!$A:$A,$A34,'WP10'!$F:$F,$E34)+SUMIFS('WP11'!H:H,'WP11'!$A:$A,$A34,'WP11'!$F:$F,$E34)+SUMIFS('WP12'!H:H,'WP12'!$A:$A,$A34,'WP12'!$F:$F,$E34)+SUMIFS('WP13'!H:H,'WP13'!$A:$A,$A34,'WP13'!$F:$F,$E34)+SUMIFS('WP14'!H:H,'WP14'!$A:$A,$A34,'WP14'!$F:$F,$E34)+SUMIFS('WP15'!H:H,'WP15'!$A:$A,$A34,'WP15'!$F:$F,$E34))</f>
        <v/>
      </c>
      <c r="H34" s="30" t="str">
        <f>IF(SUMIFS('WP1'!I:I,'WP1'!$A:$A,$A34,'WP1'!$F:$F,$E34)+SUMIFS('WP2'!I:I,'WP2'!$A:$A,$A34,'WP2'!$F:$F,$E34)+SUMIFS('WP3'!I:I,'WP3'!$A:$A,$A34,'WP3'!$F:$F,$E34)+SUMIFS('WP4'!I:I,'WP4'!$A:$A,$A34,'WP4'!$F:$F,$E34)+SUMIFS('WP5'!I:I,'WP5'!$A:$A,$A34,'WP5'!$F:$F,$E34)+SUMIFS('WP6'!I:I,'WP6'!$A:$A,$A34,'WP6'!$F:$F,$E34)+SUMIFS('WP7'!I:I,'WP7'!$A:$A,$A34,'WP7'!$F:$F,$E34)++SUMIFS('WP8'!I:I,'WP8'!$A:$A,$A34,'WP8'!$F:$F,$E34)+SUMIFS('WP9'!I:I,'WP9'!$A:$A,$A34,'WP9'!$F:$F,$E34)+SUMIFS('WP10'!I:I,'WP10'!$A:$A,$A34,'WP10'!$F:$F,$E34)+SUMIFS('WP11'!I:I,'WP11'!$A:$A,$A34,'WP11'!$F:$F,$E34)+SUMIFS('WP12'!I:I,'WP12'!$A:$A,$A34,'WP12'!$F:$F,$E34)+SUMIFS('WP13'!I:I,'WP13'!$A:$A,$A34,'WP13'!$F:$F,$E34)+SUMIFS('WP14'!I:I,'WP14'!$A:$A,$A34,'WP14'!$F:$F,$E34)+SUMIFS('WP15'!I:I,'WP15'!$A:$A,$A34,'WP15'!$F:$F,$E34)=0,"",SUMIFS('WP1'!I:I,'WP1'!$A:$A,$A34,'WP1'!$F:$F,$E34)+SUMIFS('WP2'!I:I,'WP2'!$A:$A,$A34,'WP2'!$F:$F,$E34)+SUMIFS('WP3'!I:I,'WP3'!$A:$A,$A34,'WP3'!$F:$F,$E34)+SUMIFS('WP4'!I:I,'WP4'!$A:$A,$A34,'WP4'!$F:$F,$E34)+SUMIFS('WP5'!I:I,'WP5'!$A:$A,$A34,'WP5'!$F:$F,$E34)+SUMIFS('WP6'!I:I,'WP6'!$A:$A,$A34,'WP6'!$F:$F,$E34)+SUMIFS('WP7'!I:I,'WP7'!$A:$A,$A34,'WP7'!$F:$F,$E34)++SUMIFS('WP8'!I:I,'WP8'!$A:$A,$A34,'WP8'!$F:$F,$E34)+SUMIFS('WP9'!I:I,'WP9'!$A:$A,$A34,'WP9'!$F:$F,$E34)+SUMIFS('WP10'!I:I,'WP10'!$A:$A,$A34,'WP10'!$F:$F,$E34)+SUMIFS('WP11'!I:I,'WP11'!$A:$A,$A34,'WP11'!$F:$F,$E34)+SUMIFS('WP12'!I:I,'WP12'!$A:$A,$A34,'WP12'!$F:$F,$E34)+SUMIFS('WP13'!I:I,'WP13'!$A:$A,$A34,'WP13'!$F:$F,$E34)+SUMIFS('WP14'!I:I,'WP14'!$A:$A,$A34,'WP14'!$F:$F,$E34)+SUMIFS('WP15'!I:I,'WP15'!$A:$A,$A34,'WP15'!$F:$F,$E34))</f>
        <v/>
      </c>
      <c r="I34" s="30" t="str">
        <f>IF(SUMIFS('WP1'!J:J,'WP1'!$A:$A,$A34,'WP1'!$F:$F,$E34)+SUMIFS('WP2'!J:J,'WP2'!$A:$A,$A34,'WP2'!$F:$F,$E34)+SUMIFS('WP3'!J:J,'WP3'!$A:$A,$A34,'WP3'!$F:$F,$E34)+SUMIFS('WP4'!J:J,'WP4'!$A:$A,$A34,'WP4'!$F:$F,$E34)+SUMIFS('WP5'!J:J,'WP5'!$A:$A,$A34,'WP5'!$F:$F,$E34)+SUMIFS('WP6'!J:J,'WP6'!$A:$A,$A34,'WP6'!$F:$F,$E34)+SUMIFS('WP7'!J:J,'WP7'!$A:$A,$A34,'WP7'!$F:$F,$E34)++SUMIFS('WP8'!J:J,'WP8'!$A:$A,$A34,'WP8'!$F:$F,$E34)+SUMIFS('WP9'!J:J,'WP9'!$A:$A,$A34,'WP9'!$F:$F,$E34)+SUMIFS('WP10'!J:J,'WP10'!$A:$A,$A34,'WP10'!$F:$F,$E34)+SUMIFS('WP11'!J:J,'WP11'!$A:$A,$A34,'WP11'!$F:$F,$E34)+SUMIFS('WP12'!J:J,'WP12'!$A:$A,$A34,'WP12'!$F:$F,$E34)+SUMIFS('WP13'!J:J,'WP13'!$A:$A,$A34,'WP13'!$F:$F,$E34)+SUMIFS('WP14'!J:J,'WP14'!$A:$A,$A34,'WP14'!$F:$F,$E34)+SUMIFS('WP15'!J:J,'WP15'!$A:$A,$A34,'WP15'!$F:$F,$E34)=0,"",SUMIFS('WP1'!J:J,'WP1'!$A:$A,$A34,'WP1'!$F:$F,$E34)+SUMIFS('WP2'!J:J,'WP2'!$A:$A,$A34,'WP2'!$F:$F,$E34)+SUMIFS('WP3'!J:J,'WP3'!$A:$A,$A34,'WP3'!$F:$F,$E34)+SUMIFS('WP4'!J:J,'WP4'!$A:$A,$A34,'WP4'!$F:$F,$E34)+SUMIFS('WP5'!J:J,'WP5'!$A:$A,$A34,'WP5'!$F:$F,$E34)+SUMIFS('WP6'!J:J,'WP6'!$A:$A,$A34,'WP6'!$F:$F,$E34)+SUMIFS('WP7'!J:J,'WP7'!$A:$A,$A34,'WP7'!$F:$F,$E34)++SUMIFS('WP8'!J:J,'WP8'!$A:$A,$A34,'WP8'!$F:$F,$E34)+SUMIFS('WP9'!J:J,'WP9'!$A:$A,$A34,'WP9'!$F:$F,$E34)+SUMIFS('WP10'!J:J,'WP10'!$A:$A,$A34,'WP10'!$F:$F,$E34)+SUMIFS('WP11'!J:J,'WP11'!$A:$A,$A34,'WP11'!$F:$F,$E34)+SUMIFS('WP12'!J:J,'WP12'!$A:$A,$A34,'WP12'!$F:$F,$E34)+SUMIFS('WP13'!J:J,'WP13'!$A:$A,$A34,'WP13'!$F:$F,$E34)+SUMIFS('WP14'!J:J,'WP14'!$A:$A,$A34,'WP14'!$F:$F,$E34)+SUMIFS('WP15'!J:J,'WP15'!$A:$A,$A34,'WP15'!$F:$F,$E34))</f>
        <v/>
      </c>
      <c r="J34" s="30" t="str">
        <f>IF(SUMIFS('WP1'!K:K,'WP1'!$A:$A,$A34,'WP1'!$F:$F,$E34)+SUMIFS('WP2'!K:K,'WP2'!$A:$A,$A34,'WP2'!$F:$F,$E34)+SUMIFS('WP3'!K:K,'WP3'!$A:$A,$A34,'WP3'!$F:$F,$E34)+SUMIFS('WP4'!K:K,'WP4'!$A:$A,$A34,'WP4'!$F:$F,$E34)+SUMIFS('WP5'!K:K,'WP5'!$A:$A,$A34,'WP5'!$F:$F,$E34)+SUMIFS('WP6'!K:K,'WP6'!$A:$A,$A34,'WP6'!$F:$F,$E34)+SUMIFS('WP7'!K:K,'WP7'!$A:$A,$A34,'WP7'!$F:$F,$E34)++SUMIFS('WP8'!K:K,'WP8'!$A:$A,$A34,'WP8'!$F:$F,$E34)+SUMIFS('WP9'!K:K,'WP9'!$A:$A,$A34,'WP9'!$F:$F,$E34)+SUMIFS('WP10'!K:K,'WP10'!$A:$A,$A34,'WP10'!$F:$F,$E34)+SUMIFS('WP11'!K:K,'WP11'!$A:$A,$A34,'WP11'!$F:$F,$E34)+SUMIFS('WP12'!K:K,'WP12'!$A:$A,$A34,'WP12'!$F:$F,$E34)+SUMIFS('WP13'!K:K,'WP13'!$A:$A,$A34,'WP13'!$F:$F,$E34)+SUMIFS('WP14'!K:K,'WP14'!$A:$A,$A34,'WP14'!$F:$F,$E34)+SUMIFS('WP15'!K:K,'WP15'!$A:$A,$A34,'WP15'!$F:$F,$E34)=0,"",SUMIFS('WP1'!K:K,'WP1'!$A:$A,$A34,'WP1'!$F:$F,$E34)+SUMIFS('WP2'!K:K,'WP2'!$A:$A,$A34,'WP2'!$F:$F,$E34)+SUMIFS('WP3'!K:K,'WP3'!$A:$A,$A34,'WP3'!$F:$F,$E34)+SUMIFS('WP4'!K:K,'WP4'!$A:$A,$A34,'WP4'!$F:$F,$E34)+SUMIFS('WP5'!K:K,'WP5'!$A:$A,$A34,'WP5'!$F:$F,$E34)+SUMIFS('WP6'!K:K,'WP6'!$A:$A,$A34,'WP6'!$F:$F,$E34)+SUMIFS('WP7'!K:K,'WP7'!$A:$A,$A34,'WP7'!$F:$F,$E34)++SUMIFS('WP8'!K:K,'WP8'!$A:$A,$A34,'WP8'!$F:$F,$E34)+SUMIFS('WP9'!K:K,'WP9'!$A:$A,$A34,'WP9'!$F:$F,$E34)+SUMIFS('WP10'!K:K,'WP10'!$A:$A,$A34,'WP10'!$F:$F,$E34)+SUMIFS('WP11'!K:K,'WP11'!$A:$A,$A34,'WP11'!$F:$F,$E34)+SUMIFS('WP12'!K:K,'WP12'!$A:$A,$A34,'WP12'!$F:$F,$E34)+SUMIFS('WP13'!K:K,'WP13'!$A:$A,$A34,'WP13'!$F:$F,$E34)+SUMIFS('WP14'!K:K,'WP14'!$A:$A,$A34,'WP14'!$F:$F,$E34)+SUMIFS('WP15'!K:K,'WP15'!$A:$A,$A34,'WP15'!$F:$F,$E34))</f>
        <v/>
      </c>
      <c r="K34" s="30" t="str">
        <f>IF(SUMIFS('WP1'!L:L,'WP1'!$A:$A,$A34,'WP1'!$F:$F,$E34)+SUMIFS('WP2'!L:L,'WP2'!$A:$A,$A34,'WP2'!$F:$F,$E34)+SUMIFS('WP3'!L:L,'WP3'!$A:$A,$A34,'WP3'!$F:$F,$E34)+SUMIFS('WP4'!L:L,'WP4'!$A:$A,$A34,'WP4'!$F:$F,$E34)+SUMIFS('WP5'!L:L,'WP5'!$A:$A,$A34,'WP5'!$F:$F,$E34)+SUMIFS('WP6'!L:L,'WP6'!$A:$A,$A34,'WP6'!$F:$F,$E34)+SUMIFS('WP7'!L:L,'WP7'!$A:$A,$A34,'WP7'!$F:$F,$E34)++SUMIFS('WP8'!L:L,'WP8'!$A:$A,$A34,'WP8'!$F:$F,$E34)+SUMIFS('WP9'!L:L,'WP9'!$A:$A,$A34,'WP9'!$F:$F,$E34)+SUMIFS('WP10'!L:L,'WP10'!$A:$A,$A34,'WP10'!$F:$F,$E34)+SUMIFS('WP11'!L:L,'WP11'!$A:$A,$A34,'WP11'!$F:$F,$E34)+SUMIFS('WP12'!L:L,'WP12'!$A:$A,$A34,'WP12'!$F:$F,$E34)+SUMIFS('WP13'!L:L,'WP13'!$A:$A,$A34,'WP13'!$F:$F,$E34)+SUMIFS('WP14'!L:L,'WP14'!$A:$A,$A34,'WP14'!$F:$F,$E34)+SUMIFS('WP15'!L:L,'WP15'!$A:$A,$A34,'WP15'!$F:$F,$E34)=0,"",SUMIFS('WP1'!L:L,'WP1'!$A:$A,$A34,'WP1'!$F:$F,$E34)+SUMIFS('WP2'!L:L,'WP2'!$A:$A,$A34,'WP2'!$F:$F,$E34)+SUMIFS('WP3'!L:L,'WP3'!$A:$A,$A34,'WP3'!$F:$F,$E34)+SUMIFS('WP4'!L:L,'WP4'!$A:$A,$A34,'WP4'!$F:$F,$E34)+SUMIFS('WP5'!L:L,'WP5'!$A:$A,$A34,'WP5'!$F:$F,$E34)+SUMIFS('WP6'!L:L,'WP6'!$A:$A,$A34,'WP6'!$F:$F,$E34)+SUMIFS('WP7'!L:L,'WP7'!$A:$A,$A34,'WP7'!$F:$F,$E34)++SUMIFS('WP8'!L:L,'WP8'!$A:$A,$A34,'WP8'!$F:$F,$E34)+SUMIFS('WP9'!L:L,'WP9'!$A:$A,$A34,'WP9'!$F:$F,$E34)+SUMIFS('WP10'!L:L,'WP10'!$A:$A,$A34,'WP10'!$F:$F,$E34)+SUMIFS('WP11'!L:L,'WP11'!$A:$A,$A34,'WP11'!$F:$F,$E34)+SUMIFS('WP12'!L:L,'WP12'!$A:$A,$A34,'WP12'!$F:$F,$E34)+SUMIFS('WP13'!L:L,'WP13'!$A:$A,$A34,'WP13'!$F:$F,$E34)+SUMIFS('WP14'!L:L,'WP14'!$A:$A,$A34,'WP14'!$F:$F,$E34)+SUMIFS('WP15'!L:L,'WP15'!$A:$A,$A34,'WP15'!$F:$F,$E34))</f>
        <v/>
      </c>
      <c r="L34" s="30" t="str">
        <f>IF(SUMIFS('WP1'!M:M,'WP1'!$A:$A,$A34,'WP1'!$F:$F,$E34)+SUMIFS('WP2'!M:M,'WP2'!$A:$A,$A34,'WP2'!$F:$F,$E34)+SUMIFS('WP3'!M:M,'WP3'!$A:$A,$A34,'WP3'!$F:$F,$E34)+SUMIFS('WP4'!M:M,'WP4'!$A:$A,$A34,'WP4'!$F:$F,$E34)+SUMIFS('WP5'!M:M,'WP5'!$A:$A,$A34,'WP5'!$F:$F,$E34)+SUMIFS('WP6'!M:M,'WP6'!$A:$A,$A34,'WP6'!$F:$F,$E34)+SUMIFS('WP7'!M:M,'WP7'!$A:$A,$A34,'WP7'!$F:$F,$E34)++SUMIFS('WP8'!M:M,'WP8'!$A:$A,$A34,'WP8'!$F:$F,$E34)+SUMIFS('WP9'!M:M,'WP9'!$A:$A,$A34,'WP9'!$F:$F,$E34)+SUMIFS('WP10'!M:M,'WP10'!$A:$A,$A34,'WP10'!$F:$F,$E34)+SUMIFS('WP11'!M:M,'WP11'!$A:$A,$A34,'WP11'!$F:$F,$E34)+SUMIFS('WP12'!M:M,'WP12'!$A:$A,$A34,'WP12'!$F:$F,$E34)+SUMIFS('WP13'!M:M,'WP13'!$A:$A,$A34,'WP13'!$F:$F,$E34)+SUMIFS('WP14'!M:M,'WP14'!$A:$A,$A34,'WP14'!$F:$F,$E34)+SUMIFS('WP15'!M:M,'WP15'!$A:$A,$A34,'WP15'!$F:$F,$E34)=0,"",SUMIFS('WP1'!M:M,'WP1'!$A:$A,$A34,'WP1'!$F:$F,$E34)+SUMIFS('WP2'!M:M,'WP2'!$A:$A,$A34,'WP2'!$F:$F,$E34)+SUMIFS('WP3'!M:M,'WP3'!$A:$A,$A34,'WP3'!$F:$F,$E34)+SUMIFS('WP4'!M:M,'WP4'!$A:$A,$A34,'WP4'!$F:$F,$E34)+SUMIFS('WP5'!M:M,'WP5'!$A:$A,$A34,'WP5'!$F:$F,$E34)+SUMIFS('WP6'!M:M,'WP6'!$A:$A,$A34,'WP6'!$F:$F,$E34)+SUMIFS('WP7'!M:M,'WP7'!$A:$A,$A34,'WP7'!$F:$F,$E34)++SUMIFS('WP8'!M:M,'WP8'!$A:$A,$A34,'WP8'!$F:$F,$E34)+SUMIFS('WP9'!M:M,'WP9'!$A:$A,$A34,'WP9'!$F:$F,$E34)+SUMIFS('WP10'!M:M,'WP10'!$A:$A,$A34,'WP10'!$F:$F,$E34)+SUMIFS('WP11'!M:M,'WP11'!$A:$A,$A34,'WP11'!$F:$F,$E34)+SUMIFS('WP12'!M:M,'WP12'!$A:$A,$A34,'WP12'!$F:$F,$E34)+SUMIFS('WP13'!M:M,'WP13'!$A:$A,$A34,'WP13'!$F:$F,$E34)+SUMIFS('WP14'!M:M,'WP14'!$A:$A,$A34,'WP14'!$F:$F,$E34)+SUMIFS('WP15'!M:M,'WP15'!$A:$A,$A34,'WP15'!$F:$F,$E34))</f>
        <v/>
      </c>
      <c r="M34" s="30" t="str">
        <f>IF(SUMIFS('WP1'!N:N,'WP1'!$A:$A,$A34,'WP1'!$F:$F,$E34)+SUMIFS('WP2'!N:N,'WP2'!$A:$A,$A34,'WP2'!$F:$F,$E34)+SUMIFS('WP3'!N:N,'WP3'!$A:$A,$A34,'WP3'!$F:$F,$E34)+SUMIFS('WP4'!N:N,'WP4'!$A:$A,$A34,'WP4'!$F:$F,$E34)+SUMIFS('WP5'!N:N,'WP5'!$A:$A,$A34,'WP5'!$F:$F,$E34)+SUMIFS('WP6'!N:N,'WP6'!$A:$A,$A34,'WP6'!$F:$F,$E34)+SUMIFS('WP7'!N:N,'WP7'!$A:$A,$A34,'WP7'!$F:$F,$E34)++SUMIFS('WP8'!N:N,'WP8'!$A:$A,$A34,'WP8'!$F:$F,$E34)+SUMIFS('WP9'!N:N,'WP9'!$A:$A,$A34,'WP9'!$F:$F,$E34)+SUMIFS('WP10'!N:N,'WP10'!$A:$A,$A34,'WP10'!$F:$F,$E34)+SUMIFS('WP11'!N:N,'WP11'!$A:$A,$A34,'WP11'!$F:$F,$E34)+SUMIFS('WP12'!N:N,'WP12'!$A:$A,$A34,'WP12'!$F:$F,$E34)+SUMIFS('WP13'!N:N,'WP13'!$A:$A,$A34,'WP13'!$F:$F,$E34)+SUMIFS('WP14'!N:N,'WP14'!$A:$A,$A34,'WP14'!$F:$F,$E34)+SUMIFS('WP15'!N:N,'WP15'!$A:$A,$A34,'WP15'!$F:$F,$E34)=0,"",SUMIFS('WP1'!N:N,'WP1'!$A:$A,$A34,'WP1'!$F:$F,$E34)+SUMIFS('WP2'!N:N,'WP2'!$A:$A,$A34,'WP2'!$F:$F,$E34)+SUMIFS('WP3'!N:N,'WP3'!$A:$A,$A34,'WP3'!$F:$F,$E34)+SUMIFS('WP4'!N:N,'WP4'!$A:$A,$A34,'WP4'!$F:$F,$E34)+SUMIFS('WP5'!N:N,'WP5'!$A:$A,$A34,'WP5'!$F:$F,$E34)+SUMIFS('WP6'!N:N,'WP6'!$A:$A,$A34,'WP6'!$F:$F,$E34)+SUMIFS('WP7'!N:N,'WP7'!$A:$A,$A34,'WP7'!$F:$F,$E34)++SUMIFS('WP8'!N:N,'WP8'!$A:$A,$A34,'WP8'!$F:$F,$E34)+SUMIFS('WP9'!N:N,'WP9'!$A:$A,$A34,'WP9'!$F:$F,$E34)+SUMIFS('WP10'!N:N,'WP10'!$A:$A,$A34,'WP10'!$F:$F,$E34)+SUMIFS('WP11'!N:N,'WP11'!$A:$A,$A34,'WP11'!$F:$F,$E34)+SUMIFS('WP12'!N:N,'WP12'!$A:$A,$A34,'WP12'!$F:$F,$E34)+SUMIFS('WP13'!N:N,'WP13'!$A:$A,$A34,'WP13'!$F:$F,$E34)+SUMIFS('WP14'!N:N,'WP14'!$A:$A,$A34,'WP14'!$F:$F,$E34)+SUMIFS('WP15'!N:N,'WP15'!$A:$A,$A34,'WP15'!$F:$F,$E34))</f>
        <v/>
      </c>
      <c r="N34" s="30" t="str">
        <f>IF(SUMIFS('WP1'!O:O,'WP1'!$A:$A,$A34,'WP1'!$F:$F,$E34)+SUMIFS('WP2'!O:O,'WP2'!$A:$A,$A34,'WP2'!$F:$F,$E34)+SUMIFS('WP3'!O:O,'WP3'!$A:$A,$A34,'WP3'!$F:$F,$E34)+SUMIFS('WP4'!O:O,'WP4'!$A:$A,$A34,'WP4'!$F:$F,$E34)+SUMIFS('WP5'!O:O,'WP5'!$A:$A,$A34,'WP5'!$F:$F,$E34)+SUMIFS('WP6'!O:O,'WP6'!$A:$A,$A34,'WP6'!$F:$F,$E34)+SUMIFS('WP7'!O:O,'WP7'!$A:$A,$A34,'WP7'!$F:$F,$E34)++SUMIFS('WP8'!O:O,'WP8'!$A:$A,$A34,'WP8'!$F:$F,$E34)+SUMIFS('WP9'!O:O,'WP9'!$A:$A,$A34,'WP9'!$F:$F,$E34)+SUMIFS('WP10'!O:O,'WP10'!$A:$A,$A34,'WP10'!$F:$F,$E34)+SUMIFS('WP11'!O:O,'WP11'!$A:$A,$A34,'WP11'!$F:$F,$E34)+SUMIFS('WP12'!O:O,'WP12'!$A:$A,$A34,'WP12'!$F:$F,$E34)+SUMIFS('WP13'!O:O,'WP13'!$A:$A,$A34,'WP13'!$F:$F,$E34)+SUMIFS('WP14'!O:O,'WP14'!$A:$A,$A34,'WP14'!$F:$F,$E34)+SUMIFS('WP15'!O:O,'WP15'!$A:$A,$A34,'WP15'!$F:$F,$E34)=0,"",SUMIFS('WP1'!O:O,'WP1'!$A:$A,$A34,'WP1'!$F:$F,$E34)+SUMIFS('WP2'!O:O,'WP2'!$A:$A,$A34,'WP2'!$F:$F,$E34)+SUMIFS('WP3'!O:O,'WP3'!$A:$A,$A34,'WP3'!$F:$F,$E34)+SUMIFS('WP4'!O:O,'WP4'!$A:$A,$A34,'WP4'!$F:$F,$E34)+SUMIFS('WP5'!O:O,'WP5'!$A:$A,$A34,'WP5'!$F:$F,$E34)+SUMIFS('WP6'!O:O,'WP6'!$A:$A,$A34,'WP6'!$F:$F,$E34)+SUMIFS('WP7'!O:O,'WP7'!$A:$A,$A34,'WP7'!$F:$F,$E34)++SUMIFS('WP8'!O:O,'WP8'!$A:$A,$A34,'WP8'!$F:$F,$E34)+SUMIFS('WP9'!O:O,'WP9'!$A:$A,$A34,'WP9'!$F:$F,$E34)+SUMIFS('WP10'!O:O,'WP10'!$A:$A,$A34,'WP10'!$F:$F,$E34)+SUMIFS('WP11'!O:O,'WP11'!$A:$A,$A34,'WP11'!$F:$F,$E34)+SUMIFS('WP12'!O:O,'WP12'!$A:$A,$A34,'WP12'!$F:$F,$E34)+SUMIFS('WP13'!O:O,'WP13'!$A:$A,$A34,'WP13'!$F:$F,$E34)+SUMIFS('WP14'!O:O,'WP14'!$A:$A,$A34,'WP14'!$F:$F,$E34)+SUMIFS('WP15'!O:O,'WP15'!$A:$A,$A34,'WP15'!$F:$F,$E34))</f>
        <v/>
      </c>
      <c r="O34" s="33" t="str">
        <f t="shared" ref="O34:O57" si="2">IF(SUMPRODUCT($F$9:$N$9,F34:N34)=0,"",SUMPRODUCT($F$9:$N$9,F34:N34))</f>
        <v/>
      </c>
      <c r="P34" s="34" t="str">
        <f>IF(SUMIFS('WP1'!Q:Q,'WP1'!$A:$A,$A34,'WP1'!$F:$F,$E34)+SUMIFS('WP2'!Q:Q,'WP2'!$A:$A,$A34,'WP2'!$F:$F,$E34)+SUMIFS('WP3'!Q:Q,'WP3'!$A:$A,$A34,'WP3'!$F:$F,$E34)+SUMIFS('WP4'!Q:Q,'WP4'!$A:$A,$A34,'WP4'!$F:$F,$E34)+SUMIFS('WP5'!Q:Q,'WP5'!$A:$A,$A34,'WP5'!$F:$F,$E34)+SUMIFS('WP6'!Q:Q,'WP6'!$A:$A,$A34,'WP6'!$F:$F,$E34)+SUMIFS('WP7'!Q:Q,'WP7'!$A:$A,$A34,'WP7'!$F:$F,$E34)++SUMIFS('WP8'!Q:Q,'WP8'!$A:$A,$A34,'WP8'!$F:$F,$E34)+SUMIFS('WP9'!Q:Q,'WP9'!$A:$A,$A34,'WP9'!$F:$F,$E34)+SUMIFS('WP10'!Q:Q,'WP10'!$A:$A,$A34,'WP10'!$F:$F,$E34)+SUMIFS('WP11'!Q:Q,'WP11'!$A:$A,$A34,'WP11'!$F:$F,$E34)+SUMIFS('WP12'!Q:Q,'WP12'!$A:$A,$A34,'WP12'!$F:$F,$E34)+SUMIFS('WP13'!Q:Q,'WP13'!$A:$A,$A34,'WP13'!$F:$F,$E34)+SUMIFS('WP14'!Q:Q,'WP14'!$A:$A,$A34,'WP14'!$F:$F,$E34)+SUMIFS('WP15'!Q:Q,'WP15'!$A:$A,$A34,'WP15'!$F:$F,$E34)=0,"",SUMIFS('WP1'!Q:Q,'WP1'!$A:$A,$A34,'WP1'!$F:$F,$E34)+SUMIFS('WP2'!Q:Q,'WP2'!$A:$A,$A34,'WP2'!$F:$F,$E34)+SUMIFS('WP3'!Q:Q,'WP3'!$A:$A,$A34,'WP3'!$F:$F,$E34)+SUMIFS('WP4'!Q:Q,'WP4'!$A:$A,$A34,'WP4'!$F:$F,$E34)+SUMIFS('WP5'!Q:Q,'WP5'!$A:$A,$A34,'WP5'!$F:$F,$E34)+SUMIFS('WP6'!Q:Q,'WP6'!$A:$A,$A34,'WP6'!$F:$F,$E34)+SUMIFS('WP7'!Q:Q,'WP7'!$A:$A,$A34,'WP7'!$F:$F,$E34)++SUMIFS('WP8'!Q:Q,'WP8'!$A:$A,$A34,'WP8'!$F:$F,$E34)+SUMIFS('WP9'!Q:Q,'WP9'!$A:$A,$A34,'WP9'!$F:$F,$E34)+SUMIFS('WP10'!Q:Q,'WP10'!$A:$A,$A34,'WP10'!$F:$F,$E34)+SUMIFS('WP11'!Q:Q,'WP11'!$A:$A,$A34,'WP11'!$F:$F,$E34)+SUMIFS('WP12'!Q:Q,'WP12'!$A:$A,$A34,'WP12'!$F:$F,$E34)+SUMIFS('WP13'!Q:Q,'WP13'!$A:$A,$A34,'WP13'!$F:$F,$E34)+SUMIFS('WP14'!Q:Q,'WP14'!$A:$A,$A34,'WP14'!$F:$F,$E34)+SUMIFS('WP15'!Q:Q,'WP15'!$A:$A,$A34,'WP15'!$F:$F,$E34))</f>
        <v/>
      </c>
      <c r="Q34" s="33" t="str">
        <f t="shared" si="1"/>
        <v/>
      </c>
      <c r="R34" s="1"/>
    </row>
    <row r="35" spans="1:18" ht="11.25" customHeight="1" x14ac:dyDescent="0.25">
      <c r="A35" s="78"/>
      <c r="B35" s="109"/>
      <c r="C35" s="140"/>
      <c r="D35" s="123"/>
      <c r="E35" s="36" t="s">
        <v>15</v>
      </c>
      <c r="F35" s="31" t="str">
        <f>IF(SUMIFS('WP1'!G:G,'WP1'!$A:$A,$A35,'WP1'!$F:$F,$E35)+SUMIFS('WP2'!G:G,'WP2'!$A:$A,$A35,'WP2'!$F:$F,$E35)+SUMIFS('WP3'!G:G,'WP3'!$A:$A,$A35,'WP3'!$F:$F,$E35)+SUMIFS('WP4'!G:G,'WP4'!$A:$A,$A35,'WP4'!$F:$F,$E35)+SUMIFS('WP5'!G:G,'WP5'!$A:$A,$A35,'WP5'!$F:$F,$E35)+SUMIFS('WP6'!G:G,'WP6'!$A:$A,$A35,'WP6'!$F:$F,$E35)+SUMIFS('WP7'!G:G,'WP7'!$A:$A,$A35,'WP7'!$F:$F,$E35)++SUMIFS('WP8'!G:G,'WP8'!$A:$A,$A35,'WP8'!$F:$F,$E35)+SUMIFS('WP9'!G:G,'WP9'!$A:$A,$A35,'WP9'!$F:$F,$E35)+SUMIFS('WP10'!G:G,'WP10'!$A:$A,$A35,'WP10'!$F:$F,$E35)+SUMIFS('WP11'!G:G,'WP11'!$A:$A,$A35,'WP11'!$F:$F,$E35)+SUMIFS('WP12'!G:G,'WP12'!$A:$A,$A35,'WP12'!$F:$F,$E35)+SUMIFS('WP13'!G:G,'WP13'!$A:$A,$A35,'WP13'!$F:$F,$E35)+SUMIFS('WP14'!G:G,'WP14'!$A:$A,$A35,'WP14'!$F:$F,$E35)+SUMIFS('WP15'!G:G,'WP15'!$A:$A,$A35,'WP15'!$F:$F,$E35)=0,"",SUMIFS('WP1'!G:G,'WP1'!$A:$A,$A35,'WP1'!$F:$F,$E35)+SUMIFS('WP2'!G:G,'WP2'!$A:$A,$A35,'WP2'!$F:$F,$E35)+SUMIFS('WP3'!G:G,'WP3'!$A:$A,$A35,'WP3'!$F:$F,$E35)+SUMIFS('WP4'!G:G,'WP4'!$A:$A,$A35,'WP4'!$F:$F,$E35)+SUMIFS('WP5'!G:G,'WP5'!$A:$A,$A35,'WP5'!$F:$F,$E35)+SUMIFS('WP6'!G:G,'WP6'!$A:$A,$A35,'WP6'!$F:$F,$E35)+SUMIFS('WP7'!G:G,'WP7'!$A:$A,$A35,'WP7'!$F:$F,$E35)++SUMIFS('WP8'!G:G,'WP8'!$A:$A,$A35,'WP8'!$F:$F,$E35)+SUMIFS('WP9'!G:G,'WP9'!$A:$A,$A35,'WP9'!$F:$F,$E35)+SUMIFS('WP10'!G:G,'WP10'!$A:$A,$A35,'WP10'!$F:$F,$E35)+SUMIFS('WP11'!G:G,'WP11'!$A:$A,$A35,'WP11'!$F:$F,$E35)+SUMIFS('WP12'!G:G,'WP12'!$A:$A,$A35,'WP12'!$F:$F,$E35)+SUMIFS('WP13'!G:G,'WP13'!$A:$A,$A35,'WP13'!$F:$F,$E35)+SUMIFS('WP14'!G:G,'WP14'!$A:$A,$A35,'WP14'!$F:$F,$E35)+SUMIFS('WP15'!G:G,'WP15'!$A:$A,$A35,'WP15'!$F:$F,$E35))</f>
        <v/>
      </c>
      <c r="G35" s="31" t="str">
        <f>IF(SUMIFS('WP1'!H:H,'WP1'!$A:$A,$A35,'WP1'!$F:$F,$E35)+SUMIFS('WP2'!H:H,'WP2'!$A:$A,$A35,'WP2'!$F:$F,$E35)+SUMIFS('WP3'!H:H,'WP3'!$A:$A,$A35,'WP3'!$F:$F,$E35)+SUMIFS('WP4'!H:H,'WP4'!$A:$A,$A35,'WP4'!$F:$F,$E35)+SUMIFS('WP5'!H:H,'WP5'!$A:$A,$A35,'WP5'!$F:$F,$E35)+SUMIFS('WP6'!H:H,'WP6'!$A:$A,$A35,'WP6'!$F:$F,$E35)+SUMIFS('WP7'!H:H,'WP7'!$A:$A,$A35,'WP7'!$F:$F,$E35)++SUMIFS('WP8'!H:H,'WP8'!$A:$A,$A35,'WP8'!$F:$F,$E35)+SUMIFS('WP9'!H:H,'WP9'!$A:$A,$A35,'WP9'!$F:$F,$E35)+SUMIFS('WP10'!H:H,'WP10'!$A:$A,$A35,'WP10'!$F:$F,$E35)+SUMIFS('WP11'!H:H,'WP11'!$A:$A,$A35,'WP11'!$F:$F,$E35)+SUMIFS('WP12'!H:H,'WP12'!$A:$A,$A35,'WP12'!$F:$F,$E35)+SUMIFS('WP13'!H:H,'WP13'!$A:$A,$A35,'WP13'!$F:$F,$E35)+SUMIFS('WP14'!H:H,'WP14'!$A:$A,$A35,'WP14'!$F:$F,$E35)+SUMIFS('WP15'!H:H,'WP15'!$A:$A,$A35,'WP15'!$F:$F,$E35)=0,"",SUMIFS('WP1'!H:H,'WP1'!$A:$A,$A35,'WP1'!$F:$F,$E35)+SUMIFS('WP2'!H:H,'WP2'!$A:$A,$A35,'WP2'!$F:$F,$E35)+SUMIFS('WP3'!H:H,'WP3'!$A:$A,$A35,'WP3'!$F:$F,$E35)+SUMIFS('WP4'!H:H,'WP4'!$A:$A,$A35,'WP4'!$F:$F,$E35)+SUMIFS('WP5'!H:H,'WP5'!$A:$A,$A35,'WP5'!$F:$F,$E35)+SUMIFS('WP6'!H:H,'WP6'!$A:$A,$A35,'WP6'!$F:$F,$E35)+SUMIFS('WP7'!H:H,'WP7'!$A:$A,$A35,'WP7'!$F:$F,$E35)++SUMIFS('WP8'!H:H,'WP8'!$A:$A,$A35,'WP8'!$F:$F,$E35)+SUMIFS('WP9'!H:H,'WP9'!$A:$A,$A35,'WP9'!$F:$F,$E35)+SUMIFS('WP10'!H:H,'WP10'!$A:$A,$A35,'WP10'!$F:$F,$E35)+SUMIFS('WP11'!H:H,'WP11'!$A:$A,$A35,'WP11'!$F:$F,$E35)+SUMIFS('WP12'!H:H,'WP12'!$A:$A,$A35,'WP12'!$F:$F,$E35)+SUMIFS('WP13'!H:H,'WP13'!$A:$A,$A35,'WP13'!$F:$F,$E35)+SUMIFS('WP14'!H:H,'WP14'!$A:$A,$A35,'WP14'!$F:$F,$E35)+SUMIFS('WP15'!H:H,'WP15'!$A:$A,$A35,'WP15'!$F:$F,$E35))</f>
        <v/>
      </c>
      <c r="H35" s="31" t="str">
        <f>IF(SUMIFS('WP1'!I:I,'WP1'!$A:$A,$A35,'WP1'!$F:$F,$E35)+SUMIFS('WP2'!I:I,'WP2'!$A:$A,$A35,'WP2'!$F:$F,$E35)+SUMIFS('WP3'!I:I,'WP3'!$A:$A,$A35,'WP3'!$F:$F,$E35)+SUMIFS('WP4'!I:I,'WP4'!$A:$A,$A35,'WP4'!$F:$F,$E35)+SUMIFS('WP5'!I:I,'WP5'!$A:$A,$A35,'WP5'!$F:$F,$E35)+SUMIFS('WP6'!I:I,'WP6'!$A:$A,$A35,'WP6'!$F:$F,$E35)+SUMIFS('WP7'!I:I,'WP7'!$A:$A,$A35,'WP7'!$F:$F,$E35)++SUMIFS('WP8'!I:I,'WP8'!$A:$A,$A35,'WP8'!$F:$F,$E35)+SUMIFS('WP9'!I:I,'WP9'!$A:$A,$A35,'WP9'!$F:$F,$E35)+SUMIFS('WP10'!I:I,'WP10'!$A:$A,$A35,'WP10'!$F:$F,$E35)+SUMIFS('WP11'!I:I,'WP11'!$A:$A,$A35,'WP11'!$F:$F,$E35)+SUMIFS('WP12'!I:I,'WP12'!$A:$A,$A35,'WP12'!$F:$F,$E35)+SUMIFS('WP13'!I:I,'WP13'!$A:$A,$A35,'WP13'!$F:$F,$E35)+SUMIFS('WP14'!I:I,'WP14'!$A:$A,$A35,'WP14'!$F:$F,$E35)+SUMIFS('WP15'!I:I,'WP15'!$A:$A,$A35,'WP15'!$F:$F,$E35)=0,"",SUMIFS('WP1'!I:I,'WP1'!$A:$A,$A35,'WP1'!$F:$F,$E35)+SUMIFS('WP2'!I:I,'WP2'!$A:$A,$A35,'WP2'!$F:$F,$E35)+SUMIFS('WP3'!I:I,'WP3'!$A:$A,$A35,'WP3'!$F:$F,$E35)+SUMIFS('WP4'!I:I,'WP4'!$A:$A,$A35,'WP4'!$F:$F,$E35)+SUMIFS('WP5'!I:I,'WP5'!$A:$A,$A35,'WP5'!$F:$F,$E35)+SUMIFS('WP6'!I:I,'WP6'!$A:$A,$A35,'WP6'!$F:$F,$E35)+SUMIFS('WP7'!I:I,'WP7'!$A:$A,$A35,'WP7'!$F:$F,$E35)++SUMIFS('WP8'!I:I,'WP8'!$A:$A,$A35,'WP8'!$F:$F,$E35)+SUMIFS('WP9'!I:I,'WP9'!$A:$A,$A35,'WP9'!$F:$F,$E35)+SUMIFS('WP10'!I:I,'WP10'!$A:$A,$A35,'WP10'!$F:$F,$E35)+SUMIFS('WP11'!I:I,'WP11'!$A:$A,$A35,'WP11'!$F:$F,$E35)+SUMIFS('WP12'!I:I,'WP12'!$A:$A,$A35,'WP12'!$F:$F,$E35)+SUMIFS('WP13'!I:I,'WP13'!$A:$A,$A35,'WP13'!$F:$F,$E35)+SUMIFS('WP14'!I:I,'WP14'!$A:$A,$A35,'WP14'!$F:$F,$E35)+SUMIFS('WP15'!I:I,'WP15'!$A:$A,$A35,'WP15'!$F:$F,$E35))</f>
        <v/>
      </c>
      <c r="I35" s="31" t="str">
        <f>IF(SUMIFS('WP1'!J:J,'WP1'!$A:$A,$A35,'WP1'!$F:$F,$E35)+SUMIFS('WP2'!J:J,'WP2'!$A:$A,$A35,'WP2'!$F:$F,$E35)+SUMIFS('WP3'!J:J,'WP3'!$A:$A,$A35,'WP3'!$F:$F,$E35)+SUMIFS('WP4'!J:J,'WP4'!$A:$A,$A35,'WP4'!$F:$F,$E35)+SUMIFS('WP5'!J:J,'WP5'!$A:$A,$A35,'WP5'!$F:$F,$E35)+SUMIFS('WP6'!J:J,'WP6'!$A:$A,$A35,'WP6'!$F:$F,$E35)+SUMIFS('WP7'!J:J,'WP7'!$A:$A,$A35,'WP7'!$F:$F,$E35)++SUMIFS('WP8'!J:J,'WP8'!$A:$A,$A35,'WP8'!$F:$F,$E35)+SUMIFS('WP9'!J:J,'WP9'!$A:$A,$A35,'WP9'!$F:$F,$E35)+SUMIFS('WP10'!J:J,'WP10'!$A:$A,$A35,'WP10'!$F:$F,$E35)+SUMIFS('WP11'!J:J,'WP11'!$A:$A,$A35,'WP11'!$F:$F,$E35)+SUMIFS('WP12'!J:J,'WP12'!$A:$A,$A35,'WP12'!$F:$F,$E35)+SUMIFS('WP13'!J:J,'WP13'!$A:$A,$A35,'WP13'!$F:$F,$E35)+SUMIFS('WP14'!J:J,'WP14'!$A:$A,$A35,'WP14'!$F:$F,$E35)+SUMIFS('WP15'!J:J,'WP15'!$A:$A,$A35,'WP15'!$F:$F,$E35)=0,"",SUMIFS('WP1'!J:J,'WP1'!$A:$A,$A35,'WP1'!$F:$F,$E35)+SUMIFS('WP2'!J:J,'WP2'!$A:$A,$A35,'WP2'!$F:$F,$E35)+SUMIFS('WP3'!J:J,'WP3'!$A:$A,$A35,'WP3'!$F:$F,$E35)+SUMIFS('WP4'!J:J,'WP4'!$A:$A,$A35,'WP4'!$F:$F,$E35)+SUMIFS('WP5'!J:J,'WP5'!$A:$A,$A35,'WP5'!$F:$F,$E35)+SUMIFS('WP6'!J:J,'WP6'!$A:$A,$A35,'WP6'!$F:$F,$E35)+SUMIFS('WP7'!J:J,'WP7'!$A:$A,$A35,'WP7'!$F:$F,$E35)++SUMIFS('WP8'!J:J,'WP8'!$A:$A,$A35,'WP8'!$F:$F,$E35)+SUMIFS('WP9'!J:J,'WP9'!$A:$A,$A35,'WP9'!$F:$F,$E35)+SUMIFS('WP10'!J:J,'WP10'!$A:$A,$A35,'WP10'!$F:$F,$E35)+SUMIFS('WP11'!J:J,'WP11'!$A:$A,$A35,'WP11'!$F:$F,$E35)+SUMIFS('WP12'!J:J,'WP12'!$A:$A,$A35,'WP12'!$F:$F,$E35)+SUMIFS('WP13'!J:J,'WP13'!$A:$A,$A35,'WP13'!$F:$F,$E35)+SUMIFS('WP14'!J:J,'WP14'!$A:$A,$A35,'WP14'!$F:$F,$E35)+SUMIFS('WP15'!J:J,'WP15'!$A:$A,$A35,'WP15'!$F:$F,$E35))</f>
        <v/>
      </c>
      <c r="J35" s="31" t="str">
        <f>IF(SUMIFS('WP1'!K:K,'WP1'!$A:$A,$A35,'WP1'!$F:$F,$E35)+SUMIFS('WP2'!K:K,'WP2'!$A:$A,$A35,'WP2'!$F:$F,$E35)+SUMIFS('WP3'!K:K,'WP3'!$A:$A,$A35,'WP3'!$F:$F,$E35)+SUMIFS('WP4'!K:K,'WP4'!$A:$A,$A35,'WP4'!$F:$F,$E35)+SUMIFS('WP5'!K:K,'WP5'!$A:$A,$A35,'WP5'!$F:$F,$E35)+SUMIFS('WP6'!K:K,'WP6'!$A:$A,$A35,'WP6'!$F:$F,$E35)+SUMIFS('WP7'!K:K,'WP7'!$A:$A,$A35,'WP7'!$F:$F,$E35)++SUMIFS('WP8'!K:K,'WP8'!$A:$A,$A35,'WP8'!$F:$F,$E35)+SUMIFS('WP9'!K:K,'WP9'!$A:$A,$A35,'WP9'!$F:$F,$E35)+SUMIFS('WP10'!K:K,'WP10'!$A:$A,$A35,'WP10'!$F:$F,$E35)+SUMIFS('WP11'!K:K,'WP11'!$A:$A,$A35,'WP11'!$F:$F,$E35)+SUMIFS('WP12'!K:K,'WP12'!$A:$A,$A35,'WP12'!$F:$F,$E35)+SUMIFS('WP13'!K:K,'WP13'!$A:$A,$A35,'WP13'!$F:$F,$E35)+SUMIFS('WP14'!K:K,'WP14'!$A:$A,$A35,'WP14'!$F:$F,$E35)+SUMIFS('WP15'!K:K,'WP15'!$A:$A,$A35,'WP15'!$F:$F,$E35)=0,"",SUMIFS('WP1'!K:K,'WP1'!$A:$A,$A35,'WP1'!$F:$F,$E35)+SUMIFS('WP2'!K:K,'WP2'!$A:$A,$A35,'WP2'!$F:$F,$E35)+SUMIFS('WP3'!K:K,'WP3'!$A:$A,$A35,'WP3'!$F:$F,$E35)+SUMIFS('WP4'!K:K,'WP4'!$A:$A,$A35,'WP4'!$F:$F,$E35)+SUMIFS('WP5'!K:K,'WP5'!$A:$A,$A35,'WP5'!$F:$F,$E35)+SUMIFS('WP6'!K:K,'WP6'!$A:$A,$A35,'WP6'!$F:$F,$E35)+SUMIFS('WP7'!K:K,'WP7'!$A:$A,$A35,'WP7'!$F:$F,$E35)++SUMIFS('WP8'!K:K,'WP8'!$A:$A,$A35,'WP8'!$F:$F,$E35)+SUMIFS('WP9'!K:K,'WP9'!$A:$A,$A35,'WP9'!$F:$F,$E35)+SUMIFS('WP10'!K:K,'WP10'!$A:$A,$A35,'WP10'!$F:$F,$E35)+SUMIFS('WP11'!K:K,'WP11'!$A:$A,$A35,'WP11'!$F:$F,$E35)+SUMIFS('WP12'!K:K,'WP12'!$A:$A,$A35,'WP12'!$F:$F,$E35)+SUMIFS('WP13'!K:K,'WP13'!$A:$A,$A35,'WP13'!$F:$F,$E35)+SUMIFS('WP14'!K:K,'WP14'!$A:$A,$A35,'WP14'!$F:$F,$E35)+SUMIFS('WP15'!K:K,'WP15'!$A:$A,$A35,'WP15'!$F:$F,$E35))</f>
        <v/>
      </c>
      <c r="K35" s="31" t="str">
        <f>IF(SUMIFS('WP1'!L:L,'WP1'!$A:$A,$A35,'WP1'!$F:$F,$E35)+SUMIFS('WP2'!L:L,'WP2'!$A:$A,$A35,'WP2'!$F:$F,$E35)+SUMIFS('WP3'!L:L,'WP3'!$A:$A,$A35,'WP3'!$F:$F,$E35)+SUMIFS('WP4'!L:L,'WP4'!$A:$A,$A35,'WP4'!$F:$F,$E35)+SUMIFS('WP5'!L:L,'WP5'!$A:$A,$A35,'WP5'!$F:$F,$E35)+SUMIFS('WP6'!L:L,'WP6'!$A:$A,$A35,'WP6'!$F:$F,$E35)+SUMIFS('WP7'!L:L,'WP7'!$A:$A,$A35,'WP7'!$F:$F,$E35)++SUMIFS('WP8'!L:L,'WP8'!$A:$A,$A35,'WP8'!$F:$F,$E35)+SUMIFS('WP9'!L:L,'WP9'!$A:$A,$A35,'WP9'!$F:$F,$E35)+SUMIFS('WP10'!L:L,'WP10'!$A:$A,$A35,'WP10'!$F:$F,$E35)+SUMIFS('WP11'!L:L,'WP11'!$A:$A,$A35,'WP11'!$F:$F,$E35)+SUMIFS('WP12'!L:L,'WP12'!$A:$A,$A35,'WP12'!$F:$F,$E35)+SUMIFS('WP13'!L:L,'WP13'!$A:$A,$A35,'WP13'!$F:$F,$E35)+SUMIFS('WP14'!L:L,'WP14'!$A:$A,$A35,'WP14'!$F:$F,$E35)+SUMIFS('WP15'!L:L,'WP15'!$A:$A,$A35,'WP15'!$F:$F,$E35)=0,"",SUMIFS('WP1'!L:L,'WP1'!$A:$A,$A35,'WP1'!$F:$F,$E35)+SUMIFS('WP2'!L:L,'WP2'!$A:$A,$A35,'WP2'!$F:$F,$E35)+SUMIFS('WP3'!L:L,'WP3'!$A:$A,$A35,'WP3'!$F:$F,$E35)+SUMIFS('WP4'!L:L,'WP4'!$A:$A,$A35,'WP4'!$F:$F,$E35)+SUMIFS('WP5'!L:L,'WP5'!$A:$A,$A35,'WP5'!$F:$F,$E35)+SUMIFS('WP6'!L:L,'WP6'!$A:$A,$A35,'WP6'!$F:$F,$E35)+SUMIFS('WP7'!L:L,'WP7'!$A:$A,$A35,'WP7'!$F:$F,$E35)++SUMIFS('WP8'!L:L,'WP8'!$A:$A,$A35,'WP8'!$F:$F,$E35)+SUMIFS('WP9'!L:L,'WP9'!$A:$A,$A35,'WP9'!$F:$F,$E35)+SUMIFS('WP10'!L:L,'WP10'!$A:$A,$A35,'WP10'!$F:$F,$E35)+SUMIFS('WP11'!L:L,'WP11'!$A:$A,$A35,'WP11'!$F:$F,$E35)+SUMIFS('WP12'!L:L,'WP12'!$A:$A,$A35,'WP12'!$F:$F,$E35)+SUMIFS('WP13'!L:L,'WP13'!$A:$A,$A35,'WP13'!$F:$F,$E35)+SUMIFS('WP14'!L:L,'WP14'!$A:$A,$A35,'WP14'!$F:$F,$E35)+SUMIFS('WP15'!L:L,'WP15'!$A:$A,$A35,'WP15'!$F:$F,$E35))</f>
        <v/>
      </c>
      <c r="L35" s="31" t="str">
        <f>IF(SUMIFS('WP1'!M:M,'WP1'!$A:$A,$A35,'WP1'!$F:$F,$E35)+SUMIFS('WP2'!M:M,'WP2'!$A:$A,$A35,'WP2'!$F:$F,$E35)+SUMIFS('WP3'!M:M,'WP3'!$A:$A,$A35,'WP3'!$F:$F,$E35)+SUMIFS('WP4'!M:M,'WP4'!$A:$A,$A35,'WP4'!$F:$F,$E35)+SUMIFS('WP5'!M:M,'WP5'!$A:$A,$A35,'WP5'!$F:$F,$E35)+SUMIFS('WP6'!M:M,'WP6'!$A:$A,$A35,'WP6'!$F:$F,$E35)+SUMIFS('WP7'!M:M,'WP7'!$A:$A,$A35,'WP7'!$F:$F,$E35)++SUMIFS('WP8'!M:M,'WP8'!$A:$A,$A35,'WP8'!$F:$F,$E35)+SUMIFS('WP9'!M:M,'WP9'!$A:$A,$A35,'WP9'!$F:$F,$E35)+SUMIFS('WP10'!M:M,'WP10'!$A:$A,$A35,'WP10'!$F:$F,$E35)+SUMIFS('WP11'!M:M,'WP11'!$A:$A,$A35,'WP11'!$F:$F,$E35)+SUMIFS('WP12'!M:M,'WP12'!$A:$A,$A35,'WP12'!$F:$F,$E35)+SUMIFS('WP13'!M:M,'WP13'!$A:$A,$A35,'WP13'!$F:$F,$E35)+SUMIFS('WP14'!M:M,'WP14'!$A:$A,$A35,'WP14'!$F:$F,$E35)+SUMIFS('WP15'!M:M,'WP15'!$A:$A,$A35,'WP15'!$F:$F,$E35)=0,"",SUMIFS('WP1'!M:M,'WP1'!$A:$A,$A35,'WP1'!$F:$F,$E35)+SUMIFS('WP2'!M:M,'WP2'!$A:$A,$A35,'WP2'!$F:$F,$E35)+SUMIFS('WP3'!M:M,'WP3'!$A:$A,$A35,'WP3'!$F:$F,$E35)+SUMIFS('WP4'!M:M,'WP4'!$A:$A,$A35,'WP4'!$F:$F,$E35)+SUMIFS('WP5'!M:M,'WP5'!$A:$A,$A35,'WP5'!$F:$F,$E35)+SUMIFS('WP6'!M:M,'WP6'!$A:$A,$A35,'WP6'!$F:$F,$E35)+SUMIFS('WP7'!M:M,'WP7'!$A:$A,$A35,'WP7'!$F:$F,$E35)++SUMIFS('WP8'!M:M,'WP8'!$A:$A,$A35,'WP8'!$F:$F,$E35)+SUMIFS('WP9'!M:M,'WP9'!$A:$A,$A35,'WP9'!$F:$F,$E35)+SUMIFS('WP10'!M:M,'WP10'!$A:$A,$A35,'WP10'!$F:$F,$E35)+SUMIFS('WP11'!M:M,'WP11'!$A:$A,$A35,'WP11'!$F:$F,$E35)+SUMIFS('WP12'!M:M,'WP12'!$A:$A,$A35,'WP12'!$F:$F,$E35)+SUMIFS('WP13'!M:M,'WP13'!$A:$A,$A35,'WP13'!$F:$F,$E35)+SUMIFS('WP14'!M:M,'WP14'!$A:$A,$A35,'WP14'!$F:$F,$E35)+SUMIFS('WP15'!M:M,'WP15'!$A:$A,$A35,'WP15'!$F:$F,$E35))</f>
        <v/>
      </c>
      <c r="M35" s="31" t="str">
        <f>IF(SUMIFS('WP1'!N:N,'WP1'!$A:$A,$A35,'WP1'!$F:$F,$E35)+SUMIFS('WP2'!N:N,'WP2'!$A:$A,$A35,'WP2'!$F:$F,$E35)+SUMIFS('WP3'!N:N,'WP3'!$A:$A,$A35,'WP3'!$F:$F,$E35)+SUMIFS('WP4'!N:N,'WP4'!$A:$A,$A35,'WP4'!$F:$F,$E35)+SUMIFS('WP5'!N:N,'WP5'!$A:$A,$A35,'WP5'!$F:$F,$E35)+SUMIFS('WP6'!N:N,'WP6'!$A:$A,$A35,'WP6'!$F:$F,$E35)+SUMIFS('WP7'!N:N,'WP7'!$A:$A,$A35,'WP7'!$F:$F,$E35)++SUMIFS('WP8'!N:N,'WP8'!$A:$A,$A35,'WP8'!$F:$F,$E35)+SUMIFS('WP9'!N:N,'WP9'!$A:$A,$A35,'WP9'!$F:$F,$E35)+SUMIFS('WP10'!N:N,'WP10'!$A:$A,$A35,'WP10'!$F:$F,$E35)+SUMIFS('WP11'!N:N,'WP11'!$A:$A,$A35,'WP11'!$F:$F,$E35)+SUMIFS('WP12'!N:N,'WP12'!$A:$A,$A35,'WP12'!$F:$F,$E35)+SUMIFS('WP13'!N:N,'WP13'!$A:$A,$A35,'WP13'!$F:$F,$E35)+SUMIFS('WP14'!N:N,'WP14'!$A:$A,$A35,'WP14'!$F:$F,$E35)+SUMIFS('WP15'!N:N,'WP15'!$A:$A,$A35,'WP15'!$F:$F,$E35)=0,"",SUMIFS('WP1'!N:N,'WP1'!$A:$A,$A35,'WP1'!$F:$F,$E35)+SUMIFS('WP2'!N:N,'WP2'!$A:$A,$A35,'WP2'!$F:$F,$E35)+SUMIFS('WP3'!N:N,'WP3'!$A:$A,$A35,'WP3'!$F:$F,$E35)+SUMIFS('WP4'!N:N,'WP4'!$A:$A,$A35,'WP4'!$F:$F,$E35)+SUMIFS('WP5'!N:N,'WP5'!$A:$A,$A35,'WP5'!$F:$F,$E35)+SUMIFS('WP6'!N:N,'WP6'!$A:$A,$A35,'WP6'!$F:$F,$E35)+SUMIFS('WP7'!N:N,'WP7'!$A:$A,$A35,'WP7'!$F:$F,$E35)++SUMIFS('WP8'!N:N,'WP8'!$A:$A,$A35,'WP8'!$F:$F,$E35)+SUMIFS('WP9'!N:N,'WP9'!$A:$A,$A35,'WP9'!$F:$F,$E35)+SUMIFS('WP10'!N:N,'WP10'!$A:$A,$A35,'WP10'!$F:$F,$E35)+SUMIFS('WP11'!N:N,'WP11'!$A:$A,$A35,'WP11'!$F:$F,$E35)+SUMIFS('WP12'!N:N,'WP12'!$A:$A,$A35,'WP12'!$F:$F,$E35)+SUMIFS('WP13'!N:N,'WP13'!$A:$A,$A35,'WP13'!$F:$F,$E35)+SUMIFS('WP14'!N:N,'WP14'!$A:$A,$A35,'WP14'!$F:$F,$E35)+SUMIFS('WP15'!N:N,'WP15'!$A:$A,$A35,'WP15'!$F:$F,$E35))</f>
        <v/>
      </c>
      <c r="N35" s="31" t="str">
        <f>IF(SUMIFS('WP1'!O:O,'WP1'!$A:$A,$A35,'WP1'!$F:$F,$E35)+SUMIFS('WP2'!O:O,'WP2'!$A:$A,$A35,'WP2'!$F:$F,$E35)+SUMIFS('WP3'!O:O,'WP3'!$A:$A,$A35,'WP3'!$F:$F,$E35)+SUMIFS('WP4'!O:O,'WP4'!$A:$A,$A35,'WP4'!$F:$F,$E35)+SUMIFS('WP5'!O:O,'WP5'!$A:$A,$A35,'WP5'!$F:$F,$E35)+SUMIFS('WP6'!O:O,'WP6'!$A:$A,$A35,'WP6'!$F:$F,$E35)+SUMIFS('WP7'!O:O,'WP7'!$A:$A,$A35,'WP7'!$F:$F,$E35)++SUMIFS('WP8'!O:O,'WP8'!$A:$A,$A35,'WP8'!$F:$F,$E35)+SUMIFS('WP9'!O:O,'WP9'!$A:$A,$A35,'WP9'!$F:$F,$E35)+SUMIFS('WP10'!O:O,'WP10'!$A:$A,$A35,'WP10'!$F:$F,$E35)+SUMIFS('WP11'!O:O,'WP11'!$A:$A,$A35,'WP11'!$F:$F,$E35)+SUMIFS('WP12'!O:O,'WP12'!$A:$A,$A35,'WP12'!$F:$F,$E35)+SUMIFS('WP13'!O:O,'WP13'!$A:$A,$A35,'WP13'!$F:$F,$E35)+SUMIFS('WP14'!O:O,'WP14'!$A:$A,$A35,'WP14'!$F:$F,$E35)+SUMIFS('WP15'!O:O,'WP15'!$A:$A,$A35,'WP15'!$F:$F,$E35)=0,"",SUMIFS('WP1'!O:O,'WP1'!$A:$A,$A35,'WP1'!$F:$F,$E35)+SUMIFS('WP2'!O:O,'WP2'!$A:$A,$A35,'WP2'!$F:$F,$E35)+SUMIFS('WP3'!O:O,'WP3'!$A:$A,$A35,'WP3'!$F:$F,$E35)+SUMIFS('WP4'!O:O,'WP4'!$A:$A,$A35,'WP4'!$F:$F,$E35)+SUMIFS('WP5'!O:O,'WP5'!$A:$A,$A35,'WP5'!$F:$F,$E35)+SUMIFS('WP6'!O:O,'WP6'!$A:$A,$A35,'WP6'!$F:$F,$E35)+SUMIFS('WP7'!O:O,'WP7'!$A:$A,$A35,'WP7'!$F:$F,$E35)++SUMIFS('WP8'!O:O,'WP8'!$A:$A,$A35,'WP8'!$F:$F,$E35)+SUMIFS('WP9'!O:O,'WP9'!$A:$A,$A35,'WP9'!$F:$F,$E35)+SUMIFS('WP10'!O:O,'WP10'!$A:$A,$A35,'WP10'!$F:$F,$E35)+SUMIFS('WP11'!O:O,'WP11'!$A:$A,$A35,'WP11'!$F:$F,$E35)+SUMIFS('WP12'!O:O,'WP12'!$A:$A,$A35,'WP12'!$F:$F,$E35)+SUMIFS('WP13'!O:O,'WP13'!$A:$A,$A35,'WP13'!$F:$F,$E35)+SUMIFS('WP14'!O:O,'WP14'!$A:$A,$A35,'WP14'!$F:$F,$E35)+SUMIFS('WP15'!O:O,'WP15'!$A:$A,$A35,'WP15'!$F:$F,$E35))</f>
        <v/>
      </c>
      <c r="O35" s="33" t="str">
        <f t="shared" si="2"/>
        <v/>
      </c>
      <c r="P35" s="37" t="str">
        <f>IF(SUMIFS('WP1'!Q:Q,'WP1'!$A:$A,$A35,'WP1'!$F:$F,$E35)+SUMIFS('WP2'!Q:Q,'WP2'!$A:$A,$A35,'WP2'!$F:$F,$E35)+SUMIFS('WP3'!Q:Q,'WP3'!$A:$A,$A35,'WP3'!$F:$F,$E35)+SUMIFS('WP4'!Q:Q,'WP4'!$A:$A,$A35,'WP4'!$F:$F,$E35)+SUMIFS('WP5'!Q:Q,'WP5'!$A:$A,$A35,'WP5'!$F:$F,$E35)+SUMIFS('WP6'!Q:Q,'WP6'!$A:$A,$A35,'WP6'!$F:$F,$E35)+SUMIFS('WP7'!Q:Q,'WP7'!$A:$A,$A35,'WP7'!$F:$F,$E35)++SUMIFS('WP8'!Q:Q,'WP8'!$A:$A,$A35,'WP8'!$F:$F,$E35)+SUMIFS('WP9'!Q:Q,'WP9'!$A:$A,$A35,'WP9'!$F:$F,$E35)+SUMIFS('WP10'!Q:Q,'WP10'!$A:$A,$A35,'WP10'!$F:$F,$E35)+SUMIFS('WP11'!Q:Q,'WP11'!$A:$A,$A35,'WP11'!$F:$F,$E35)+SUMIFS('WP12'!Q:Q,'WP12'!$A:$A,$A35,'WP12'!$F:$F,$E35)+SUMIFS('WP13'!Q:Q,'WP13'!$A:$A,$A35,'WP13'!$F:$F,$E35)+SUMIFS('WP14'!Q:Q,'WP14'!$A:$A,$A35,'WP14'!$F:$F,$E35)+SUMIFS('WP15'!Q:Q,'WP15'!$A:$A,$A35,'WP15'!$F:$F,$E35)=0,"",SUMIFS('WP1'!Q:Q,'WP1'!$A:$A,$A35,'WP1'!$F:$F,$E35)+SUMIFS('WP2'!Q:Q,'WP2'!$A:$A,$A35,'WP2'!$F:$F,$E35)+SUMIFS('WP3'!Q:Q,'WP3'!$A:$A,$A35,'WP3'!$F:$F,$E35)+SUMIFS('WP4'!Q:Q,'WP4'!$A:$A,$A35,'WP4'!$F:$F,$E35)+SUMIFS('WP5'!Q:Q,'WP5'!$A:$A,$A35,'WP5'!$F:$F,$E35)+SUMIFS('WP6'!Q:Q,'WP6'!$A:$A,$A35,'WP6'!$F:$F,$E35)+SUMIFS('WP7'!Q:Q,'WP7'!$A:$A,$A35,'WP7'!$F:$F,$E35)++SUMIFS('WP8'!Q:Q,'WP8'!$A:$A,$A35,'WP8'!$F:$F,$E35)+SUMIFS('WP9'!Q:Q,'WP9'!$A:$A,$A35,'WP9'!$F:$F,$E35)+SUMIFS('WP10'!Q:Q,'WP10'!$A:$A,$A35,'WP10'!$F:$F,$E35)+SUMIFS('WP11'!Q:Q,'WP11'!$A:$A,$A35,'WP11'!$F:$F,$E35)+SUMIFS('WP12'!Q:Q,'WP12'!$A:$A,$A35,'WP12'!$F:$F,$E35)+SUMIFS('WP13'!Q:Q,'WP13'!$A:$A,$A35,'WP13'!$F:$F,$E35)+SUMIFS('WP14'!Q:Q,'WP14'!$A:$A,$A35,'WP14'!$F:$F,$E35)+SUMIFS('WP15'!Q:Q,'WP15'!$A:$A,$A35,'WP15'!$F:$F,$E35))</f>
        <v/>
      </c>
      <c r="Q35" s="33" t="str">
        <f t="shared" si="1"/>
        <v/>
      </c>
      <c r="R35" s="1"/>
    </row>
    <row r="36" spans="1:18" ht="11.25" customHeight="1" x14ac:dyDescent="0.25">
      <c r="A36" s="77"/>
      <c r="B36" s="109"/>
      <c r="C36" s="139"/>
      <c r="D36" s="122"/>
      <c r="E36" s="29" t="s">
        <v>14</v>
      </c>
      <c r="F36" s="30" t="str">
        <f>IF(SUMIFS('WP1'!G:G,'WP1'!$A:$A,$A36,'WP1'!$F:$F,$E36)+SUMIFS('WP2'!G:G,'WP2'!$A:$A,$A36,'WP2'!$F:$F,$E36)+SUMIFS('WP3'!G:G,'WP3'!$A:$A,$A36,'WP3'!$F:$F,$E36)+SUMIFS('WP4'!G:G,'WP4'!$A:$A,$A36,'WP4'!$F:$F,$E36)+SUMIFS('WP5'!G:G,'WP5'!$A:$A,$A36,'WP5'!$F:$F,$E36)+SUMIFS('WP6'!G:G,'WP6'!$A:$A,$A36,'WP6'!$F:$F,$E36)+SUMIFS('WP7'!G:G,'WP7'!$A:$A,$A36,'WP7'!$F:$F,$E36)++SUMIFS('WP8'!G:G,'WP8'!$A:$A,$A36,'WP8'!$F:$F,$E36)+SUMIFS('WP9'!G:G,'WP9'!$A:$A,$A36,'WP9'!$F:$F,$E36)+SUMIFS('WP10'!G:G,'WP10'!$A:$A,$A36,'WP10'!$F:$F,$E36)+SUMIFS('WP11'!G:G,'WP11'!$A:$A,$A36,'WP11'!$F:$F,$E36)+SUMIFS('WP12'!G:G,'WP12'!$A:$A,$A36,'WP12'!$F:$F,$E36)+SUMIFS('WP13'!G:G,'WP13'!$A:$A,$A36,'WP13'!$F:$F,$E36)+SUMIFS('WP14'!G:G,'WP14'!$A:$A,$A36,'WP14'!$F:$F,$E36)+SUMIFS('WP15'!G:G,'WP15'!$A:$A,$A36,'WP15'!$F:$F,$E36)=0,"",SUMIFS('WP1'!G:G,'WP1'!$A:$A,$A36,'WP1'!$F:$F,$E36)+SUMIFS('WP2'!G:G,'WP2'!$A:$A,$A36,'WP2'!$F:$F,$E36)+SUMIFS('WP3'!G:G,'WP3'!$A:$A,$A36,'WP3'!$F:$F,$E36)+SUMIFS('WP4'!G:G,'WP4'!$A:$A,$A36,'WP4'!$F:$F,$E36)+SUMIFS('WP5'!G:G,'WP5'!$A:$A,$A36,'WP5'!$F:$F,$E36)+SUMIFS('WP6'!G:G,'WP6'!$A:$A,$A36,'WP6'!$F:$F,$E36)+SUMIFS('WP7'!G:G,'WP7'!$A:$A,$A36,'WP7'!$F:$F,$E36)++SUMIFS('WP8'!G:G,'WP8'!$A:$A,$A36,'WP8'!$F:$F,$E36)+SUMIFS('WP9'!G:G,'WP9'!$A:$A,$A36,'WP9'!$F:$F,$E36)+SUMIFS('WP10'!G:G,'WP10'!$A:$A,$A36,'WP10'!$F:$F,$E36)+SUMIFS('WP11'!G:G,'WP11'!$A:$A,$A36,'WP11'!$F:$F,$E36)+SUMIFS('WP12'!G:G,'WP12'!$A:$A,$A36,'WP12'!$F:$F,$E36)+SUMIFS('WP13'!G:G,'WP13'!$A:$A,$A36,'WP13'!$F:$F,$E36)+SUMIFS('WP14'!G:G,'WP14'!$A:$A,$A36,'WP14'!$F:$F,$E36)+SUMIFS('WP15'!G:G,'WP15'!$A:$A,$A36,'WP15'!$F:$F,$E36))</f>
        <v/>
      </c>
      <c r="G36" s="30" t="str">
        <f>IF(SUMIFS('WP1'!H:H,'WP1'!$A:$A,$A36,'WP1'!$F:$F,$E36)+SUMIFS('WP2'!H:H,'WP2'!$A:$A,$A36,'WP2'!$F:$F,$E36)+SUMIFS('WP3'!H:H,'WP3'!$A:$A,$A36,'WP3'!$F:$F,$E36)+SUMIFS('WP4'!H:H,'WP4'!$A:$A,$A36,'WP4'!$F:$F,$E36)+SUMIFS('WP5'!H:H,'WP5'!$A:$A,$A36,'WP5'!$F:$F,$E36)+SUMIFS('WP6'!H:H,'WP6'!$A:$A,$A36,'WP6'!$F:$F,$E36)+SUMIFS('WP7'!H:H,'WP7'!$A:$A,$A36,'WP7'!$F:$F,$E36)++SUMIFS('WP8'!H:H,'WP8'!$A:$A,$A36,'WP8'!$F:$F,$E36)+SUMIFS('WP9'!H:H,'WP9'!$A:$A,$A36,'WP9'!$F:$F,$E36)+SUMIFS('WP10'!H:H,'WP10'!$A:$A,$A36,'WP10'!$F:$F,$E36)+SUMIFS('WP11'!H:H,'WP11'!$A:$A,$A36,'WP11'!$F:$F,$E36)+SUMIFS('WP12'!H:H,'WP12'!$A:$A,$A36,'WP12'!$F:$F,$E36)+SUMIFS('WP13'!H:H,'WP13'!$A:$A,$A36,'WP13'!$F:$F,$E36)+SUMIFS('WP14'!H:H,'WP14'!$A:$A,$A36,'WP14'!$F:$F,$E36)+SUMIFS('WP15'!H:H,'WP15'!$A:$A,$A36,'WP15'!$F:$F,$E36)=0,"",SUMIFS('WP1'!H:H,'WP1'!$A:$A,$A36,'WP1'!$F:$F,$E36)+SUMIFS('WP2'!H:H,'WP2'!$A:$A,$A36,'WP2'!$F:$F,$E36)+SUMIFS('WP3'!H:H,'WP3'!$A:$A,$A36,'WP3'!$F:$F,$E36)+SUMIFS('WP4'!H:H,'WP4'!$A:$A,$A36,'WP4'!$F:$F,$E36)+SUMIFS('WP5'!H:H,'WP5'!$A:$A,$A36,'WP5'!$F:$F,$E36)+SUMIFS('WP6'!H:H,'WP6'!$A:$A,$A36,'WP6'!$F:$F,$E36)+SUMIFS('WP7'!H:H,'WP7'!$A:$A,$A36,'WP7'!$F:$F,$E36)++SUMIFS('WP8'!H:H,'WP8'!$A:$A,$A36,'WP8'!$F:$F,$E36)+SUMIFS('WP9'!H:H,'WP9'!$A:$A,$A36,'WP9'!$F:$F,$E36)+SUMIFS('WP10'!H:H,'WP10'!$A:$A,$A36,'WP10'!$F:$F,$E36)+SUMIFS('WP11'!H:H,'WP11'!$A:$A,$A36,'WP11'!$F:$F,$E36)+SUMIFS('WP12'!H:H,'WP12'!$A:$A,$A36,'WP12'!$F:$F,$E36)+SUMIFS('WP13'!H:H,'WP13'!$A:$A,$A36,'WP13'!$F:$F,$E36)+SUMIFS('WP14'!H:H,'WP14'!$A:$A,$A36,'WP14'!$F:$F,$E36)+SUMIFS('WP15'!H:H,'WP15'!$A:$A,$A36,'WP15'!$F:$F,$E36))</f>
        <v/>
      </c>
      <c r="H36" s="30" t="str">
        <f>IF(SUMIFS('WP1'!I:I,'WP1'!$A:$A,$A36,'WP1'!$F:$F,$E36)+SUMIFS('WP2'!I:I,'WP2'!$A:$A,$A36,'WP2'!$F:$F,$E36)+SUMIFS('WP3'!I:I,'WP3'!$A:$A,$A36,'WP3'!$F:$F,$E36)+SUMIFS('WP4'!I:I,'WP4'!$A:$A,$A36,'WP4'!$F:$F,$E36)+SUMIFS('WP5'!I:I,'WP5'!$A:$A,$A36,'WP5'!$F:$F,$E36)+SUMIFS('WP6'!I:I,'WP6'!$A:$A,$A36,'WP6'!$F:$F,$E36)+SUMIFS('WP7'!I:I,'WP7'!$A:$A,$A36,'WP7'!$F:$F,$E36)++SUMIFS('WP8'!I:I,'WP8'!$A:$A,$A36,'WP8'!$F:$F,$E36)+SUMIFS('WP9'!I:I,'WP9'!$A:$A,$A36,'WP9'!$F:$F,$E36)+SUMIFS('WP10'!I:I,'WP10'!$A:$A,$A36,'WP10'!$F:$F,$E36)+SUMIFS('WP11'!I:I,'WP11'!$A:$A,$A36,'WP11'!$F:$F,$E36)+SUMIFS('WP12'!I:I,'WP12'!$A:$A,$A36,'WP12'!$F:$F,$E36)+SUMIFS('WP13'!I:I,'WP13'!$A:$A,$A36,'WP13'!$F:$F,$E36)+SUMIFS('WP14'!I:I,'WP14'!$A:$A,$A36,'WP14'!$F:$F,$E36)+SUMIFS('WP15'!I:I,'WP15'!$A:$A,$A36,'WP15'!$F:$F,$E36)=0,"",SUMIFS('WP1'!I:I,'WP1'!$A:$A,$A36,'WP1'!$F:$F,$E36)+SUMIFS('WP2'!I:I,'WP2'!$A:$A,$A36,'WP2'!$F:$F,$E36)+SUMIFS('WP3'!I:I,'WP3'!$A:$A,$A36,'WP3'!$F:$F,$E36)+SUMIFS('WP4'!I:I,'WP4'!$A:$A,$A36,'WP4'!$F:$F,$E36)+SUMIFS('WP5'!I:I,'WP5'!$A:$A,$A36,'WP5'!$F:$F,$E36)+SUMIFS('WP6'!I:I,'WP6'!$A:$A,$A36,'WP6'!$F:$F,$E36)+SUMIFS('WP7'!I:I,'WP7'!$A:$A,$A36,'WP7'!$F:$F,$E36)++SUMIFS('WP8'!I:I,'WP8'!$A:$A,$A36,'WP8'!$F:$F,$E36)+SUMIFS('WP9'!I:I,'WP9'!$A:$A,$A36,'WP9'!$F:$F,$E36)+SUMIFS('WP10'!I:I,'WP10'!$A:$A,$A36,'WP10'!$F:$F,$E36)+SUMIFS('WP11'!I:I,'WP11'!$A:$A,$A36,'WP11'!$F:$F,$E36)+SUMIFS('WP12'!I:I,'WP12'!$A:$A,$A36,'WP12'!$F:$F,$E36)+SUMIFS('WP13'!I:I,'WP13'!$A:$A,$A36,'WP13'!$F:$F,$E36)+SUMIFS('WP14'!I:I,'WP14'!$A:$A,$A36,'WP14'!$F:$F,$E36)+SUMIFS('WP15'!I:I,'WP15'!$A:$A,$A36,'WP15'!$F:$F,$E36))</f>
        <v/>
      </c>
      <c r="I36" s="30" t="str">
        <f>IF(SUMIFS('WP1'!J:J,'WP1'!$A:$A,$A36,'WP1'!$F:$F,$E36)+SUMIFS('WP2'!J:J,'WP2'!$A:$A,$A36,'WP2'!$F:$F,$E36)+SUMIFS('WP3'!J:J,'WP3'!$A:$A,$A36,'WP3'!$F:$F,$E36)+SUMIFS('WP4'!J:J,'WP4'!$A:$A,$A36,'WP4'!$F:$F,$E36)+SUMIFS('WP5'!J:J,'WP5'!$A:$A,$A36,'WP5'!$F:$F,$E36)+SUMIFS('WP6'!J:J,'WP6'!$A:$A,$A36,'WP6'!$F:$F,$E36)+SUMIFS('WP7'!J:J,'WP7'!$A:$A,$A36,'WP7'!$F:$F,$E36)++SUMIFS('WP8'!J:J,'WP8'!$A:$A,$A36,'WP8'!$F:$F,$E36)+SUMIFS('WP9'!J:J,'WP9'!$A:$A,$A36,'WP9'!$F:$F,$E36)+SUMIFS('WP10'!J:J,'WP10'!$A:$A,$A36,'WP10'!$F:$F,$E36)+SUMIFS('WP11'!J:J,'WP11'!$A:$A,$A36,'WP11'!$F:$F,$E36)+SUMIFS('WP12'!J:J,'WP12'!$A:$A,$A36,'WP12'!$F:$F,$E36)+SUMIFS('WP13'!J:J,'WP13'!$A:$A,$A36,'WP13'!$F:$F,$E36)+SUMIFS('WP14'!J:J,'WP14'!$A:$A,$A36,'WP14'!$F:$F,$E36)+SUMIFS('WP15'!J:J,'WP15'!$A:$A,$A36,'WP15'!$F:$F,$E36)=0,"",SUMIFS('WP1'!J:J,'WP1'!$A:$A,$A36,'WP1'!$F:$F,$E36)+SUMIFS('WP2'!J:J,'WP2'!$A:$A,$A36,'WP2'!$F:$F,$E36)+SUMIFS('WP3'!J:J,'WP3'!$A:$A,$A36,'WP3'!$F:$F,$E36)+SUMIFS('WP4'!J:J,'WP4'!$A:$A,$A36,'WP4'!$F:$F,$E36)+SUMIFS('WP5'!J:J,'WP5'!$A:$A,$A36,'WP5'!$F:$F,$E36)+SUMIFS('WP6'!J:J,'WP6'!$A:$A,$A36,'WP6'!$F:$F,$E36)+SUMIFS('WP7'!J:J,'WP7'!$A:$A,$A36,'WP7'!$F:$F,$E36)++SUMIFS('WP8'!J:J,'WP8'!$A:$A,$A36,'WP8'!$F:$F,$E36)+SUMIFS('WP9'!J:J,'WP9'!$A:$A,$A36,'WP9'!$F:$F,$E36)+SUMIFS('WP10'!J:J,'WP10'!$A:$A,$A36,'WP10'!$F:$F,$E36)+SUMIFS('WP11'!J:J,'WP11'!$A:$A,$A36,'WP11'!$F:$F,$E36)+SUMIFS('WP12'!J:J,'WP12'!$A:$A,$A36,'WP12'!$F:$F,$E36)+SUMIFS('WP13'!J:J,'WP13'!$A:$A,$A36,'WP13'!$F:$F,$E36)+SUMIFS('WP14'!J:J,'WP14'!$A:$A,$A36,'WP14'!$F:$F,$E36)+SUMIFS('WP15'!J:J,'WP15'!$A:$A,$A36,'WP15'!$F:$F,$E36))</f>
        <v/>
      </c>
      <c r="J36" s="30" t="str">
        <f>IF(SUMIFS('WP1'!K:K,'WP1'!$A:$A,$A36,'WP1'!$F:$F,$E36)+SUMIFS('WP2'!K:K,'WP2'!$A:$A,$A36,'WP2'!$F:$F,$E36)+SUMIFS('WP3'!K:K,'WP3'!$A:$A,$A36,'WP3'!$F:$F,$E36)+SUMIFS('WP4'!K:K,'WP4'!$A:$A,$A36,'WP4'!$F:$F,$E36)+SUMIFS('WP5'!K:K,'WP5'!$A:$A,$A36,'WP5'!$F:$F,$E36)+SUMIFS('WP6'!K:K,'WP6'!$A:$A,$A36,'WP6'!$F:$F,$E36)+SUMIFS('WP7'!K:K,'WP7'!$A:$A,$A36,'WP7'!$F:$F,$E36)++SUMIFS('WP8'!K:K,'WP8'!$A:$A,$A36,'WP8'!$F:$F,$E36)+SUMIFS('WP9'!K:K,'WP9'!$A:$A,$A36,'WP9'!$F:$F,$E36)+SUMIFS('WP10'!K:K,'WP10'!$A:$A,$A36,'WP10'!$F:$F,$E36)+SUMIFS('WP11'!K:K,'WP11'!$A:$A,$A36,'WP11'!$F:$F,$E36)+SUMIFS('WP12'!K:K,'WP12'!$A:$A,$A36,'WP12'!$F:$F,$E36)+SUMIFS('WP13'!K:K,'WP13'!$A:$A,$A36,'WP13'!$F:$F,$E36)+SUMIFS('WP14'!K:K,'WP14'!$A:$A,$A36,'WP14'!$F:$F,$E36)+SUMIFS('WP15'!K:K,'WP15'!$A:$A,$A36,'WP15'!$F:$F,$E36)=0,"",SUMIFS('WP1'!K:K,'WP1'!$A:$A,$A36,'WP1'!$F:$F,$E36)+SUMIFS('WP2'!K:K,'WP2'!$A:$A,$A36,'WP2'!$F:$F,$E36)+SUMIFS('WP3'!K:K,'WP3'!$A:$A,$A36,'WP3'!$F:$F,$E36)+SUMIFS('WP4'!K:K,'WP4'!$A:$A,$A36,'WP4'!$F:$F,$E36)+SUMIFS('WP5'!K:K,'WP5'!$A:$A,$A36,'WP5'!$F:$F,$E36)+SUMIFS('WP6'!K:K,'WP6'!$A:$A,$A36,'WP6'!$F:$F,$E36)+SUMIFS('WP7'!K:K,'WP7'!$A:$A,$A36,'WP7'!$F:$F,$E36)++SUMIFS('WP8'!K:K,'WP8'!$A:$A,$A36,'WP8'!$F:$F,$E36)+SUMIFS('WP9'!K:K,'WP9'!$A:$A,$A36,'WP9'!$F:$F,$E36)+SUMIFS('WP10'!K:K,'WP10'!$A:$A,$A36,'WP10'!$F:$F,$E36)+SUMIFS('WP11'!K:K,'WP11'!$A:$A,$A36,'WP11'!$F:$F,$E36)+SUMIFS('WP12'!K:K,'WP12'!$A:$A,$A36,'WP12'!$F:$F,$E36)+SUMIFS('WP13'!K:K,'WP13'!$A:$A,$A36,'WP13'!$F:$F,$E36)+SUMIFS('WP14'!K:K,'WP14'!$A:$A,$A36,'WP14'!$F:$F,$E36)+SUMIFS('WP15'!K:K,'WP15'!$A:$A,$A36,'WP15'!$F:$F,$E36))</f>
        <v/>
      </c>
      <c r="K36" s="30" t="str">
        <f>IF(SUMIFS('WP1'!L:L,'WP1'!$A:$A,$A36,'WP1'!$F:$F,$E36)+SUMIFS('WP2'!L:L,'WP2'!$A:$A,$A36,'WP2'!$F:$F,$E36)+SUMIFS('WP3'!L:L,'WP3'!$A:$A,$A36,'WP3'!$F:$F,$E36)+SUMIFS('WP4'!L:L,'WP4'!$A:$A,$A36,'WP4'!$F:$F,$E36)+SUMIFS('WP5'!L:L,'WP5'!$A:$A,$A36,'WP5'!$F:$F,$E36)+SUMIFS('WP6'!L:L,'WP6'!$A:$A,$A36,'WP6'!$F:$F,$E36)+SUMIFS('WP7'!L:L,'WP7'!$A:$A,$A36,'WP7'!$F:$F,$E36)++SUMIFS('WP8'!L:L,'WP8'!$A:$A,$A36,'WP8'!$F:$F,$E36)+SUMIFS('WP9'!L:L,'WP9'!$A:$A,$A36,'WP9'!$F:$F,$E36)+SUMIFS('WP10'!L:L,'WP10'!$A:$A,$A36,'WP10'!$F:$F,$E36)+SUMIFS('WP11'!L:L,'WP11'!$A:$A,$A36,'WP11'!$F:$F,$E36)+SUMIFS('WP12'!L:L,'WP12'!$A:$A,$A36,'WP12'!$F:$F,$E36)+SUMIFS('WP13'!L:L,'WP13'!$A:$A,$A36,'WP13'!$F:$F,$E36)+SUMIFS('WP14'!L:L,'WP14'!$A:$A,$A36,'WP14'!$F:$F,$E36)+SUMIFS('WP15'!L:L,'WP15'!$A:$A,$A36,'WP15'!$F:$F,$E36)=0,"",SUMIFS('WP1'!L:L,'WP1'!$A:$A,$A36,'WP1'!$F:$F,$E36)+SUMIFS('WP2'!L:L,'WP2'!$A:$A,$A36,'WP2'!$F:$F,$E36)+SUMIFS('WP3'!L:L,'WP3'!$A:$A,$A36,'WP3'!$F:$F,$E36)+SUMIFS('WP4'!L:L,'WP4'!$A:$A,$A36,'WP4'!$F:$F,$E36)+SUMIFS('WP5'!L:L,'WP5'!$A:$A,$A36,'WP5'!$F:$F,$E36)+SUMIFS('WP6'!L:L,'WP6'!$A:$A,$A36,'WP6'!$F:$F,$E36)+SUMIFS('WP7'!L:L,'WP7'!$A:$A,$A36,'WP7'!$F:$F,$E36)++SUMIFS('WP8'!L:L,'WP8'!$A:$A,$A36,'WP8'!$F:$F,$E36)+SUMIFS('WP9'!L:L,'WP9'!$A:$A,$A36,'WP9'!$F:$F,$E36)+SUMIFS('WP10'!L:L,'WP10'!$A:$A,$A36,'WP10'!$F:$F,$E36)+SUMIFS('WP11'!L:L,'WP11'!$A:$A,$A36,'WP11'!$F:$F,$E36)+SUMIFS('WP12'!L:L,'WP12'!$A:$A,$A36,'WP12'!$F:$F,$E36)+SUMIFS('WP13'!L:L,'WP13'!$A:$A,$A36,'WP13'!$F:$F,$E36)+SUMIFS('WP14'!L:L,'WP14'!$A:$A,$A36,'WP14'!$F:$F,$E36)+SUMIFS('WP15'!L:L,'WP15'!$A:$A,$A36,'WP15'!$F:$F,$E36))</f>
        <v/>
      </c>
      <c r="L36" s="30" t="str">
        <f>IF(SUMIFS('WP1'!M:M,'WP1'!$A:$A,$A36,'WP1'!$F:$F,$E36)+SUMIFS('WP2'!M:M,'WP2'!$A:$A,$A36,'WP2'!$F:$F,$E36)+SUMIFS('WP3'!M:M,'WP3'!$A:$A,$A36,'WP3'!$F:$F,$E36)+SUMIFS('WP4'!M:M,'WP4'!$A:$A,$A36,'WP4'!$F:$F,$E36)+SUMIFS('WP5'!M:M,'WP5'!$A:$A,$A36,'WP5'!$F:$F,$E36)+SUMIFS('WP6'!M:M,'WP6'!$A:$A,$A36,'WP6'!$F:$F,$E36)+SUMIFS('WP7'!M:M,'WP7'!$A:$A,$A36,'WP7'!$F:$F,$E36)++SUMIFS('WP8'!M:M,'WP8'!$A:$A,$A36,'WP8'!$F:$F,$E36)+SUMIFS('WP9'!M:M,'WP9'!$A:$A,$A36,'WP9'!$F:$F,$E36)+SUMIFS('WP10'!M:M,'WP10'!$A:$A,$A36,'WP10'!$F:$F,$E36)+SUMIFS('WP11'!M:M,'WP11'!$A:$A,$A36,'WP11'!$F:$F,$E36)+SUMIFS('WP12'!M:M,'WP12'!$A:$A,$A36,'WP12'!$F:$F,$E36)+SUMIFS('WP13'!M:M,'WP13'!$A:$A,$A36,'WP13'!$F:$F,$E36)+SUMIFS('WP14'!M:M,'WP14'!$A:$A,$A36,'WP14'!$F:$F,$E36)+SUMIFS('WP15'!M:M,'WP15'!$A:$A,$A36,'WP15'!$F:$F,$E36)=0,"",SUMIFS('WP1'!M:M,'WP1'!$A:$A,$A36,'WP1'!$F:$F,$E36)+SUMIFS('WP2'!M:M,'WP2'!$A:$A,$A36,'WP2'!$F:$F,$E36)+SUMIFS('WP3'!M:M,'WP3'!$A:$A,$A36,'WP3'!$F:$F,$E36)+SUMIFS('WP4'!M:M,'WP4'!$A:$A,$A36,'WP4'!$F:$F,$E36)+SUMIFS('WP5'!M:M,'WP5'!$A:$A,$A36,'WP5'!$F:$F,$E36)+SUMIFS('WP6'!M:M,'WP6'!$A:$A,$A36,'WP6'!$F:$F,$E36)+SUMIFS('WP7'!M:M,'WP7'!$A:$A,$A36,'WP7'!$F:$F,$E36)++SUMIFS('WP8'!M:M,'WP8'!$A:$A,$A36,'WP8'!$F:$F,$E36)+SUMIFS('WP9'!M:M,'WP9'!$A:$A,$A36,'WP9'!$F:$F,$E36)+SUMIFS('WP10'!M:M,'WP10'!$A:$A,$A36,'WP10'!$F:$F,$E36)+SUMIFS('WP11'!M:M,'WP11'!$A:$A,$A36,'WP11'!$F:$F,$E36)+SUMIFS('WP12'!M:M,'WP12'!$A:$A,$A36,'WP12'!$F:$F,$E36)+SUMIFS('WP13'!M:M,'WP13'!$A:$A,$A36,'WP13'!$F:$F,$E36)+SUMIFS('WP14'!M:M,'WP14'!$A:$A,$A36,'WP14'!$F:$F,$E36)+SUMIFS('WP15'!M:M,'WP15'!$A:$A,$A36,'WP15'!$F:$F,$E36))</f>
        <v/>
      </c>
      <c r="M36" s="30" t="str">
        <f>IF(SUMIFS('WP1'!N:N,'WP1'!$A:$A,$A36,'WP1'!$F:$F,$E36)+SUMIFS('WP2'!N:N,'WP2'!$A:$A,$A36,'WP2'!$F:$F,$E36)+SUMIFS('WP3'!N:N,'WP3'!$A:$A,$A36,'WP3'!$F:$F,$E36)+SUMIFS('WP4'!N:N,'WP4'!$A:$A,$A36,'WP4'!$F:$F,$E36)+SUMIFS('WP5'!N:N,'WP5'!$A:$A,$A36,'WP5'!$F:$F,$E36)+SUMIFS('WP6'!N:N,'WP6'!$A:$A,$A36,'WP6'!$F:$F,$E36)+SUMIFS('WP7'!N:N,'WP7'!$A:$A,$A36,'WP7'!$F:$F,$E36)++SUMIFS('WP8'!N:N,'WP8'!$A:$A,$A36,'WP8'!$F:$F,$E36)+SUMIFS('WP9'!N:N,'WP9'!$A:$A,$A36,'WP9'!$F:$F,$E36)+SUMIFS('WP10'!N:N,'WP10'!$A:$A,$A36,'WP10'!$F:$F,$E36)+SUMIFS('WP11'!N:N,'WP11'!$A:$A,$A36,'WP11'!$F:$F,$E36)+SUMIFS('WP12'!N:N,'WP12'!$A:$A,$A36,'WP12'!$F:$F,$E36)+SUMIFS('WP13'!N:N,'WP13'!$A:$A,$A36,'WP13'!$F:$F,$E36)+SUMIFS('WP14'!N:N,'WP14'!$A:$A,$A36,'WP14'!$F:$F,$E36)+SUMIFS('WP15'!N:N,'WP15'!$A:$A,$A36,'WP15'!$F:$F,$E36)=0,"",SUMIFS('WP1'!N:N,'WP1'!$A:$A,$A36,'WP1'!$F:$F,$E36)+SUMIFS('WP2'!N:N,'WP2'!$A:$A,$A36,'WP2'!$F:$F,$E36)+SUMIFS('WP3'!N:N,'WP3'!$A:$A,$A36,'WP3'!$F:$F,$E36)+SUMIFS('WP4'!N:N,'WP4'!$A:$A,$A36,'WP4'!$F:$F,$E36)+SUMIFS('WP5'!N:N,'WP5'!$A:$A,$A36,'WP5'!$F:$F,$E36)+SUMIFS('WP6'!N:N,'WP6'!$A:$A,$A36,'WP6'!$F:$F,$E36)+SUMIFS('WP7'!N:N,'WP7'!$A:$A,$A36,'WP7'!$F:$F,$E36)++SUMIFS('WP8'!N:N,'WP8'!$A:$A,$A36,'WP8'!$F:$F,$E36)+SUMIFS('WP9'!N:N,'WP9'!$A:$A,$A36,'WP9'!$F:$F,$E36)+SUMIFS('WP10'!N:N,'WP10'!$A:$A,$A36,'WP10'!$F:$F,$E36)+SUMIFS('WP11'!N:N,'WP11'!$A:$A,$A36,'WP11'!$F:$F,$E36)+SUMIFS('WP12'!N:N,'WP12'!$A:$A,$A36,'WP12'!$F:$F,$E36)+SUMIFS('WP13'!N:N,'WP13'!$A:$A,$A36,'WP13'!$F:$F,$E36)+SUMIFS('WP14'!N:N,'WP14'!$A:$A,$A36,'WP14'!$F:$F,$E36)+SUMIFS('WP15'!N:N,'WP15'!$A:$A,$A36,'WP15'!$F:$F,$E36))</f>
        <v/>
      </c>
      <c r="N36" s="30" t="str">
        <f>IF(SUMIFS('WP1'!O:O,'WP1'!$A:$A,$A36,'WP1'!$F:$F,$E36)+SUMIFS('WP2'!O:O,'WP2'!$A:$A,$A36,'WP2'!$F:$F,$E36)+SUMIFS('WP3'!O:O,'WP3'!$A:$A,$A36,'WP3'!$F:$F,$E36)+SUMIFS('WP4'!O:O,'WP4'!$A:$A,$A36,'WP4'!$F:$F,$E36)+SUMIFS('WP5'!O:O,'WP5'!$A:$A,$A36,'WP5'!$F:$F,$E36)+SUMIFS('WP6'!O:O,'WP6'!$A:$A,$A36,'WP6'!$F:$F,$E36)+SUMIFS('WP7'!O:O,'WP7'!$A:$A,$A36,'WP7'!$F:$F,$E36)++SUMIFS('WP8'!O:O,'WP8'!$A:$A,$A36,'WP8'!$F:$F,$E36)+SUMIFS('WP9'!O:O,'WP9'!$A:$A,$A36,'WP9'!$F:$F,$E36)+SUMIFS('WP10'!O:O,'WP10'!$A:$A,$A36,'WP10'!$F:$F,$E36)+SUMIFS('WP11'!O:O,'WP11'!$A:$A,$A36,'WP11'!$F:$F,$E36)+SUMIFS('WP12'!O:O,'WP12'!$A:$A,$A36,'WP12'!$F:$F,$E36)+SUMIFS('WP13'!O:O,'WP13'!$A:$A,$A36,'WP13'!$F:$F,$E36)+SUMIFS('WP14'!O:O,'WP14'!$A:$A,$A36,'WP14'!$F:$F,$E36)+SUMIFS('WP15'!O:O,'WP15'!$A:$A,$A36,'WP15'!$F:$F,$E36)=0,"",SUMIFS('WP1'!O:O,'WP1'!$A:$A,$A36,'WP1'!$F:$F,$E36)+SUMIFS('WP2'!O:O,'WP2'!$A:$A,$A36,'WP2'!$F:$F,$E36)+SUMIFS('WP3'!O:O,'WP3'!$A:$A,$A36,'WP3'!$F:$F,$E36)+SUMIFS('WP4'!O:O,'WP4'!$A:$A,$A36,'WP4'!$F:$F,$E36)+SUMIFS('WP5'!O:O,'WP5'!$A:$A,$A36,'WP5'!$F:$F,$E36)+SUMIFS('WP6'!O:O,'WP6'!$A:$A,$A36,'WP6'!$F:$F,$E36)+SUMIFS('WP7'!O:O,'WP7'!$A:$A,$A36,'WP7'!$F:$F,$E36)++SUMIFS('WP8'!O:O,'WP8'!$A:$A,$A36,'WP8'!$F:$F,$E36)+SUMIFS('WP9'!O:O,'WP9'!$A:$A,$A36,'WP9'!$F:$F,$E36)+SUMIFS('WP10'!O:O,'WP10'!$A:$A,$A36,'WP10'!$F:$F,$E36)+SUMIFS('WP11'!O:O,'WP11'!$A:$A,$A36,'WP11'!$F:$F,$E36)+SUMIFS('WP12'!O:O,'WP12'!$A:$A,$A36,'WP12'!$F:$F,$E36)+SUMIFS('WP13'!O:O,'WP13'!$A:$A,$A36,'WP13'!$F:$F,$E36)+SUMIFS('WP14'!O:O,'WP14'!$A:$A,$A36,'WP14'!$F:$F,$E36)+SUMIFS('WP15'!O:O,'WP15'!$A:$A,$A36,'WP15'!$F:$F,$E36))</f>
        <v/>
      </c>
      <c r="O36" s="33" t="str">
        <f t="shared" si="2"/>
        <v/>
      </c>
      <c r="P36" s="34" t="str">
        <f>IF(SUMIFS('WP1'!Q:Q,'WP1'!$A:$A,$A36,'WP1'!$F:$F,$E36)+SUMIFS('WP2'!Q:Q,'WP2'!$A:$A,$A36,'WP2'!$F:$F,$E36)+SUMIFS('WP3'!Q:Q,'WP3'!$A:$A,$A36,'WP3'!$F:$F,$E36)+SUMIFS('WP4'!Q:Q,'WP4'!$A:$A,$A36,'WP4'!$F:$F,$E36)+SUMIFS('WP5'!Q:Q,'WP5'!$A:$A,$A36,'WP5'!$F:$F,$E36)+SUMIFS('WP6'!Q:Q,'WP6'!$A:$A,$A36,'WP6'!$F:$F,$E36)+SUMIFS('WP7'!Q:Q,'WP7'!$A:$A,$A36,'WP7'!$F:$F,$E36)++SUMIFS('WP8'!Q:Q,'WP8'!$A:$A,$A36,'WP8'!$F:$F,$E36)+SUMIFS('WP9'!Q:Q,'WP9'!$A:$A,$A36,'WP9'!$F:$F,$E36)+SUMIFS('WP10'!Q:Q,'WP10'!$A:$A,$A36,'WP10'!$F:$F,$E36)+SUMIFS('WP11'!Q:Q,'WP11'!$A:$A,$A36,'WP11'!$F:$F,$E36)+SUMIFS('WP12'!Q:Q,'WP12'!$A:$A,$A36,'WP12'!$F:$F,$E36)+SUMIFS('WP13'!Q:Q,'WP13'!$A:$A,$A36,'WP13'!$F:$F,$E36)+SUMIFS('WP14'!Q:Q,'WP14'!$A:$A,$A36,'WP14'!$F:$F,$E36)+SUMIFS('WP15'!Q:Q,'WP15'!$A:$A,$A36,'WP15'!$F:$F,$E36)=0,"",SUMIFS('WP1'!Q:Q,'WP1'!$A:$A,$A36,'WP1'!$F:$F,$E36)+SUMIFS('WP2'!Q:Q,'WP2'!$A:$A,$A36,'WP2'!$F:$F,$E36)+SUMIFS('WP3'!Q:Q,'WP3'!$A:$A,$A36,'WP3'!$F:$F,$E36)+SUMIFS('WP4'!Q:Q,'WP4'!$A:$A,$A36,'WP4'!$F:$F,$E36)+SUMIFS('WP5'!Q:Q,'WP5'!$A:$A,$A36,'WP5'!$F:$F,$E36)+SUMIFS('WP6'!Q:Q,'WP6'!$A:$A,$A36,'WP6'!$F:$F,$E36)+SUMIFS('WP7'!Q:Q,'WP7'!$A:$A,$A36,'WP7'!$F:$F,$E36)++SUMIFS('WP8'!Q:Q,'WP8'!$A:$A,$A36,'WP8'!$F:$F,$E36)+SUMIFS('WP9'!Q:Q,'WP9'!$A:$A,$A36,'WP9'!$F:$F,$E36)+SUMIFS('WP10'!Q:Q,'WP10'!$A:$A,$A36,'WP10'!$F:$F,$E36)+SUMIFS('WP11'!Q:Q,'WP11'!$A:$A,$A36,'WP11'!$F:$F,$E36)+SUMIFS('WP12'!Q:Q,'WP12'!$A:$A,$A36,'WP12'!$F:$F,$E36)+SUMIFS('WP13'!Q:Q,'WP13'!$A:$A,$A36,'WP13'!$F:$F,$E36)+SUMIFS('WP14'!Q:Q,'WP14'!$A:$A,$A36,'WP14'!$F:$F,$E36)+SUMIFS('WP15'!Q:Q,'WP15'!$A:$A,$A36,'WP15'!$F:$F,$E36))</f>
        <v/>
      </c>
      <c r="Q36" s="33" t="str">
        <f t="shared" si="1"/>
        <v/>
      </c>
      <c r="R36" s="1"/>
    </row>
    <row r="37" spans="1:18" ht="11.25" customHeight="1" x14ac:dyDescent="0.25">
      <c r="A37" s="78"/>
      <c r="B37" s="109"/>
      <c r="C37" s="140"/>
      <c r="D37" s="123"/>
      <c r="E37" s="36" t="s">
        <v>15</v>
      </c>
      <c r="F37" s="31" t="str">
        <f>IF(SUMIFS('WP1'!G:G,'WP1'!$A:$A,$A37,'WP1'!$F:$F,$E37)+SUMIFS('WP2'!G:G,'WP2'!$A:$A,$A37,'WP2'!$F:$F,$E37)+SUMIFS('WP3'!G:G,'WP3'!$A:$A,$A37,'WP3'!$F:$F,$E37)+SUMIFS('WP4'!G:G,'WP4'!$A:$A,$A37,'WP4'!$F:$F,$E37)+SUMIFS('WP5'!G:G,'WP5'!$A:$A,$A37,'WP5'!$F:$F,$E37)+SUMIFS('WP6'!G:G,'WP6'!$A:$A,$A37,'WP6'!$F:$F,$E37)+SUMIFS('WP7'!G:G,'WP7'!$A:$A,$A37,'WP7'!$F:$F,$E37)++SUMIFS('WP8'!G:G,'WP8'!$A:$A,$A37,'WP8'!$F:$F,$E37)+SUMIFS('WP9'!G:G,'WP9'!$A:$A,$A37,'WP9'!$F:$F,$E37)+SUMIFS('WP10'!G:G,'WP10'!$A:$A,$A37,'WP10'!$F:$F,$E37)+SUMIFS('WP11'!G:G,'WP11'!$A:$A,$A37,'WP11'!$F:$F,$E37)+SUMIFS('WP12'!G:G,'WP12'!$A:$A,$A37,'WP12'!$F:$F,$E37)+SUMIFS('WP13'!G:G,'WP13'!$A:$A,$A37,'WP13'!$F:$F,$E37)+SUMIFS('WP14'!G:G,'WP14'!$A:$A,$A37,'WP14'!$F:$F,$E37)+SUMIFS('WP15'!G:G,'WP15'!$A:$A,$A37,'WP15'!$F:$F,$E37)=0,"",SUMIFS('WP1'!G:G,'WP1'!$A:$A,$A37,'WP1'!$F:$F,$E37)+SUMIFS('WP2'!G:G,'WP2'!$A:$A,$A37,'WP2'!$F:$F,$E37)+SUMIFS('WP3'!G:G,'WP3'!$A:$A,$A37,'WP3'!$F:$F,$E37)+SUMIFS('WP4'!G:G,'WP4'!$A:$A,$A37,'WP4'!$F:$F,$E37)+SUMIFS('WP5'!G:G,'WP5'!$A:$A,$A37,'WP5'!$F:$F,$E37)+SUMIFS('WP6'!G:G,'WP6'!$A:$A,$A37,'WP6'!$F:$F,$E37)+SUMIFS('WP7'!G:G,'WP7'!$A:$A,$A37,'WP7'!$F:$F,$E37)++SUMIFS('WP8'!G:G,'WP8'!$A:$A,$A37,'WP8'!$F:$F,$E37)+SUMIFS('WP9'!G:G,'WP9'!$A:$A,$A37,'WP9'!$F:$F,$E37)+SUMIFS('WP10'!G:G,'WP10'!$A:$A,$A37,'WP10'!$F:$F,$E37)+SUMIFS('WP11'!G:G,'WP11'!$A:$A,$A37,'WP11'!$F:$F,$E37)+SUMIFS('WP12'!G:G,'WP12'!$A:$A,$A37,'WP12'!$F:$F,$E37)+SUMIFS('WP13'!G:G,'WP13'!$A:$A,$A37,'WP13'!$F:$F,$E37)+SUMIFS('WP14'!G:G,'WP14'!$A:$A,$A37,'WP14'!$F:$F,$E37)+SUMIFS('WP15'!G:G,'WP15'!$A:$A,$A37,'WP15'!$F:$F,$E37))</f>
        <v/>
      </c>
      <c r="G37" s="31" t="str">
        <f>IF(SUMIFS('WP1'!H:H,'WP1'!$A:$A,$A37,'WP1'!$F:$F,$E37)+SUMIFS('WP2'!H:H,'WP2'!$A:$A,$A37,'WP2'!$F:$F,$E37)+SUMIFS('WP3'!H:H,'WP3'!$A:$A,$A37,'WP3'!$F:$F,$E37)+SUMIFS('WP4'!H:H,'WP4'!$A:$A,$A37,'WP4'!$F:$F,$E37)+SUMIFS('WP5'!H:H,'WP5'!$A:$A,$A37,'WP5'!$F:$F,$E37)+SUMIFS('WP6'!H:H,'WP6'!$A:$A,$A37,'WP6'!$F:$F,$E37)+SUMIFS('WP7'!H:H,'WP7'!$A:$A,$A37,'WP7'!$F:$F,$E37)++SUMIFS('WP8'!H:H,'WP8'!$A:$A,$A37,'WP8'!$F:$F,$E37)+SUMIFS('WP9'!H:H,'WP9'!$A:$A,$A37,'WP9'!$F:$F,$E37)+SUMIFS('WP10'!H:H,'WP10'!$A:$A,$A37,'WP10'!$F:$F,$E37)+SUMIFS('WP11'!H:H,'WP11'!$A:$A,$A37,'WP11'!$F:$F,$E37)+SUMIFS('WP12'!H:H,'WP12'!$A:$A,$A37,'WP12'!$F:$F,$E37)+SUMIFS('WP13'!H:H,'WP13'!$A:$A,$A37,'WP13'!$F:$F,$E37)+SUMIFS('WP14'!H:H,'WP14'!$A:$A,$A37,'WP14'!$F:$F,$E37)+SUMIFS('WP15'!H:H,'WP15'!$A:$A,$A37,'WP15'!$F:$F,$E37)=0,"",SUMIFS('WP1'!H:H,'WP1'!$A:$A,$A37,'WP1'!$F:$F,$E37)+SUMIFS('WP2'!H:H,'WP2'!$A:$A,$A37,'WP2'!$F:$F,$E37)+SUMIFS('WP3'!H:H,'WP3'!$A:$A,$A37,'WP3'!$F:$F,$E37)+SUMIFS('WP4'!H:H,'WP4'!$A:$A,$A37,'WP4'!$F:$F,$E37)+SUMIFS('WP5'!H:H,'WP5'!$A:$A,$A37,'WP5'!$F:$F,$E37)+SUMIFS('WP6'!H:H,'WP6'!$A:$A,$A37,'WP6'!$F:$F,$E37)+SUMIFS('WP7'!H:H,'WP7'!$A:$A,$A37,'WP7'!$F:$F,$E37)++SUMIFS('WP8'!H:H,'WP8'!$A:$A,$A37,'WP8'!$F:$F,$E37)+SUMIFS('WP9'!H:H,'WP9'!$A:$A,$A37,'WP9'!$F:$F,$E37)+SUMIFS('WP10'!H:H,'WP10'!$A:$A,$A37,'WP10'!$F:$F,$E37)+SUMIFS('WP11'!H:H,'WP11'!$A:$A,$A37,'WP11'!$F:$F,$E37)+SUMIFS('WP12'!H:H,'WP12'!$A:$A,$A37,'WP12'!$F:$F,$E37)+SUMIFS('WP13'!H:H,'WP13'!$A:$A,$A37,'WP13'!$F:$F,$E37)+SUMIFS('WP14'!H:H,'WP14'!$A:$A,$A37,'WP14'!$F:$F,$E37)+SUMIFS('WP15'!H:H,'WP15'!$A:$A,$A37,'WP15'!$F:$F,$E37))</f>
        <v/>
      </c>
      <c r="H37" s="31" t="str">
        <f>IF(SUMIFS('WP1'!I:I,'WP1'!$A:$A,$A37,'WP1'!$F:$F,$E37)+SUMIFS('WP2'!I:I,'WP2'!$A:$A,$A37,'WP2'!$F:$F,$E37)+SUMIFS('WP3'!I:I,'WP3'!$A:$A,$A37,'WP3'!$F:$F,$E37)+SUMIFS('WP4'!I:I,'WP4'!$A:$A,$A37,'WP4'!$F:$F,$E37)+SUMIFS('WP5'!I:I,'WP5'!$A:$A,$A37,'WP5'!$F:$F,$E37)+SUMIFS('WP6'!I:I,'WP6'!$A:$A,$A37,'WP6'!$F:$F,$E37)+SUMIFS('WP7'!I:I,'WP7'!$A:$A,$A37,'WP7'!$F:$F,$E37)++SUMIFS('WP8'!I:I,'WP8'!$A:$A,$A37,'WP8'!$F:$F,$E37)+SUMIFS('WP9'!I:I,'WP9'!$A:$A,$A37,'WP9'!$F:$F,$E37)+SUMIFS('WP10'!I:I,'WP10'!$A:$A,$A37,'WP10'!$F:$F,$E37)+SUMIFS('WP11'!I:I,'WP11'!$A:$A,$A37,'WP11'!$F:$F,$E37)+SUMIFS('WP12'!I:I,'WP12'!$A:$A,$A37,'WP12'!$F:$F,$E37)+SUMIFS('WP13'!I:I,'WP13'!$A:$A,$A37,'WP13'!$F:$F,$E37)+SUMIFS('WP14'!I:I,'WP14'!$A:$A,$A37,'WP14'!$F:$F,$E37)+SUMIFS('WP15'!I:I,'WP15'!$A:$A,$A37,'WP15'!$F:$F,$E37)=0,"",SUMIFS('WP1'!I:I,'WP1'!$A:$A,$A37,'WP1'!$F:$F,$E37)+SUMIFS('WP2'!I:I,'WP2'!$A:$A,$A37,'WP2'!$F:$F,$E37)+SUMIFS('WP3'!I:I,'WP3'!$A:$A,$A37,'WP3'!$F:$F,$E37)+SUMIFS('WP4'!I:I,'WP4'!$A:$A,$A37,'WP4'!$F:$F,$E37)+SUMIFS('WP5'!I:I,'WP5'!$A:$A,$A37,'WP5'!$F:$F,$E37)+SUMIFS('WP6'!I:I,'WP6'!$A:$A,$A37,'WP6'!$F:$F,$E37)+SUMIFS('WP7'!I:I,'WP7'!$A:$A,$A37,'WP7'!$F:$F,$E37)++SUMIFS('WP8'!I:I,'WP8'!$A:$A,$A37,'WP8'!$F:$F,$E37)+SUMIFS('WP9'!I:I,'WP9'!$A:$A,$A37,'WP9'!$F:$F,$E37)+SUMIFS('WP10'!I:I,'WP10'!$A:$A,$A37,'WP10'!$F:$F,$E37)+SUMIFS('WP11'!I:I,'WP11'!$A:$A,$A37,'WP11'!$F:$F,$E37)+SUMIFS('WP12'!I:I,'WP12'!$A:$A,$A37,'WP12'!$F:$F,$E37)+SUMIFS('WP13'!I:I,'WP13'!$A:$A,$A37,'WP13'!$F:$F,$E37)+SUMIFS('WP14'!I:I,'WP14'!$A:$A,$A37,'WP14'!$F:$F,$E37)+SUMIFS('WP15'!I:I,'WP15'!$A:$A,$A37,'WP15'!$F:$F,$E37))</f>
        <v/>
      </c>
      <c r="I37" s="31" t="str">
        <f>IF(SUMIFS('WP1'!J:J,'WP1'!$A:$A,$A37,'WP1'!$F:$F,$E37)+SUMIFS('WP2'!J:J,'WP2'!$A:$A,$A37,'WP2'!$F:$F,$E37)+SUMIFS('WP3'!J:J,'WP3'!$A:$A,$A37,'WP3'!$F:$F,$E37)+SUMIFS('WP4'!J:J,'WP4'!$A:$A,$A37,'WP4'!$F:$F,$E37)+SUMIFS('WP5'!J:J,'WP5'!$A:$A,$A37,'WP5'!$F:$F,$E37)+SUMIFS('WP6'!J:J,'WP6'!$A:$A,$A37,'WP6'!$F:$F,$E37)+SUMIFS('WP7'!J:J,'WP7'!$A:$A,$A37,'WP7'!$F:$F,$E37)++SUMIFS('WP8'!J:J,'WP8'!$A:$A,$A37,'WP8'!$F:$F,$E37)+SUMIFS('WP9'!J:J,'WP9'!$A:$A,$A37,'WP9'!$F:$F,$E37)+SUMIFS('WP10'!J:J,'WP10'!$A:$A,$A37,'WP10'!$F:$F,$E37)+SUMIFS('WP11'!J:J,'WP11'!$A:$A,$A37,'WP11'!$F:$F,$E37)+SUMIFS('WP12'!J:J,'WP12'!$A:$A,$A37,'WP12'!$F:$F,$E37)+SUMIFS('WP13'!J:J,'WP13'!$A:$A,$A37,'WP13'!$F:$F,$E37)+SUMIFS('WP14'!J:J,'WP14'!$A:$A,$A37,'WP14'!$F:$F,$E37)+SUMIFS('WP15'!J:J,'WP15'!$A:$A,$A37,'WP15'!$F:$F,$E37)=0,"",SUMIFS('WP1'!J:J,'WP1'!$A:$A,$A37,'WP1'!$F:$F,$E37)+SUMIFS('WP2'!J:J,'WP2'!$A:$A,$A37,'WP2'!$F:$F,$E37)+SUMIFS('WP3'!J:J,'WP3'!$A:$A,$A37,'WP3'!$F:$F,$E37)+SUMIFS('WP4'!J:J,'WP4'!$A:$A,$A37,'WP4'!$F:$F,$E37)+SUMIFS('WP5'!J:J,'WP5'!$A:$A,$A37,'WP5'!$F:$F,$E37)+SUMIFS('WP6'!J:J,'WP6'!$A:$A,$A37,'WP6'!$F:$F,$E37)+SUMIFS('WP7'!J:J,'WP7'!$A:$A,$A37,'WP7'!$F:$F,$E37)++SUMIFS('WP8'!J:J,'WP8'!$A:$A,$A37,'WP8'!$F:$F,$E37)+SUMIFS('WP9'!J:J,'WP9'!$A:$A,$A37,'WP9'!$F:$F,$E37)+SUMIFS('WP10'!J:J,'WP10'!$A:$A,$A37,'WP10'!$F:$F,$E37)+SUMIFS('WP11'!J:J,'WP11'!$A:$A,$A37,'WP11'!$F:$F,$E37)+SUMIFS('WP12'!J:J,'WP12'!$A:$A,$A37,'WP12'!$F:$F,$E37)+SUMIFS('WP13'!J:J,'WP13'!$A:$A,$A37,'WP13'!$F:$F,$E37)+SUMIFS('WP14'!J:J,'WP14'!$A:$A,$A37,'WP14'!$F:$F,$E37)+SUMIFS('WP15'!J:J,'WP15'!$A:$A,$A37,'WP15'!$F:$F,$E37))</f>
        <v/>
      </c>
      <c r="J37" s="31" t="str">
        <f>IF(SUMIFS('WP1'!K:K,'WP1'!$A:$A,$A37,'WP1'!$F:$F,$E37)+SUMIFS('WP2'!K:K,'WP2'!$A:$A,$A37,'WP2'!$F:$F,$E37)+SUMIFS('WP3'!K:K,'WP3'!$A:$A,$A37,'WP3'!$F:$F,$E37)+SUMIFS('WP4'!K:K,'WP4'!$A:$A,$A37,'WP4'!$F:$F,$E37)+SUMIFS('WP5'!K:K,'WP5'!$A:$A,$A37,'WP5'!$F:$F,$E37)+SUMIFS('WP6'!K:K,'WP6'!$A:$A,$A37,'WP6'!$F:$F,$E37)+SUMIFS('WP7'!K:K,'WP7'!$A:$A,$A37,'WP7'!$F:$F,$E37)++SUMIFS('WP8'!K:K,'WP8'!$A:$A,$A37,'WP8'!$F:$F,$E37)+SUMIFS('WP9'!K:K,'WP9'!$A:$A,$A37,'WP9'!$F:$F,$E37)+SUMIFS('WP10'!K:K,'WP10'!$A:$A,$A37,'WP10'!$F:$F,$E37)+SUMIFS('WP11'!K:K,'WP11'!$A:$A,$A37,'WP11'!$F:$F,$E37)+SUMIFS('WP12'!K:K,'WP12'!$A:$A,$A37,'WP12'!$F:$F,$E37)+SUMIFS('WP13'!K:K,'WP13'!$A:$A,$A37,'WP13'!$F:$F,$E37)+SUMIFS('WP14'!K:K,'WP14'!$A:$A,$A37,'WP14'!$F:$F,$E37)+SUMIFS('WP15'!K:K,'WP15'!$A:$A,$A37,'WP15'!$F:$F,$E37)=0,"",SUMIFS('WP1'!K:K,'WP1'!$A:$A,$A37,'WP1'!$F:$F,$E37)+SUMIFS('WP2'!K:K,'WP2'!$A:$A,$A37,'WP2'!$F:$F,$E37)+SUMIFS('WP3'!K:K,'WP3'!$A:$A,$A37,'WP3'!$F:$F,$E37)+SUMIFS('WP4'!K:K,'WP4'!$A:$A,$A37,'WP4'!$F:$F,$E37)+SUMIFS('WP5'!K:K,'WP5'!$A:$A,$A37,'WP5'!$F:$F,$E37)+SUMIFS('WP6'!K:K,'WP6'!$A:$A,$A37,'WP6'!$F:$F,$E37)+SUMIFS('WP7'!K:K,'WP7'!$A:$A,$A37,'WP7'!$F:$F,$E37)++SUMIFS('WP8'!K:K,'WP8'!$A:$A,$A37,'WP8'!$F:$F,$E37)+SUMIFS('WP9'!K:K,'WP9'!$A:$A,$A37,'WP9'!$F:$F,$E37)+SUMIFS('WP10'!K:K,'WP10'!$A:$A,$A37,'WP10'!$F:$F,$E37)+SUMIFS('WP11'!K:K,'WP11'!$A:$A,$A37,'WP11'!$F:$F,$E37)+SUMIFS('WP12'!K:K,'WP12'!$A:$A,$A37,'WP12'!$F:$F,$E37)+SUMIFS('WP13'!K:K,'WP13'!$A:$A,$A37,'WP13'!$F:$F,$E37)+SUMIFS('WP14'!K:K,'WP14'!$A:$A,$A37,'WP14'!$F:$F,$E37)+SUMIFS('WP15'!K:K,'WP15'!$A:$A,$A37,'WP15'!$F:$F,$E37))</f>
        <v/>
      </c>
      <c r="K37" s="31" t="str">
        <f>IF(SUMIFS('WP1'!L:L,'WP1'!$A:$A,$A37,'WP1'!$F:$F,$E37)+SUMIFS('WP2'!L:L,'WP2'!$A:$A,$A37,'WP2'!$F:$F,$E37)+SUMIFS('WP3'!L:L,'WP3'!$A:$A,$A37,'WP3'!$F:$F,$E37)+SUMIFS('WP4'!L:L,'WP4'!$A:$A,$A37,'WP4'!$F:$F,$E37)+SUMIFS('WP5'!L:L,'WP5'!$A:$A,$A37,'WP5'!$F:$F,$E37)+SUMIFS('WP6'!L:L,'WP6'!$A:$A,$A37,'WP6'!$F:$F,$E37)+SUMIFS('WP7'!L:L,'WP7'!$A:$A,$A37,'WP7'!$F:$F,$E37)++SUMIFS('WP8'!L:L,'WP8'!$A:$A,$A37,'WP8'!$F:$F,$E37)+SUMIFS('WP9'!L:L,'WP9'!$A:$A,$A37,'WP9'!$F:$F,$E37)+SUMIFS('WP10'!L:L,'WP10'!$A:$A,$A37,'WP10'!$F:$F,$E37)+SUMIFS('WP11'!L:L,'WP11'!$A:$A,$A37,'WP11'!$F:$F,$E37)+SUMIFS('WP12'!L:L,'WP12'!$A:$A,$A37,'WP12'!$F:$F,$E37)+SUMIFS('WP13'!L:L,'WP13'!$A:$A,$A37,'WP13'!$F:$F,$E37)+SUMIFS('WP14'!L:L,'WP14'!$A:$A,$A37,'WP14'!$F:$F,$E37)+SUMIFS('WP15'!L:L,'WP15'!$A:$A,$A37,'WP15'!$F:$F,$E37)=0,"",SUMIFS('WP1'!L:L,'WP1'!$A:$A,$A37,'WP1'!$F:$F,$E37)+SUMIFS('WP2'!L:L,'WP2'!$A:$A,$A37,'WP2'!$F:$F,$E37)+SUMIFS('WP3'!L:L,'WP3'!$A:$A,$A37,'WP3'!$F:$F,$E37)+SUMIFS('WP4'!L:L,'WP4'!$A:$A,$A37,'WP4'!$F:$F,$E37)+SUMIFS('WP5'!L:L,'WP5'!$A:$A,$A37,'WP5'!$F:$F,$E37)+SUMIFS('WP6'!L:L,'WP6'!$A:$A,$A37,'WP6'!$F:$F,$E37)+SUMIFS('WP7'!L:L,'WP7'!$A:$A,$A37,'WP7'!$F:$F,$E37)++SUMIFS('WP8'!L:L,'WP8'!$A:$A,$A37,'WP8'!$F:$F,$E37)+SUMIFS('WP9'!L:L,'WP9'!$A:$A,$A37,'WP9'!$F:$F,$E37)+SUMIFS('WP10'!L:L,'WP10'!$A:$A,$A37,'WP10'!$F:$F,$E37)+SUMIFS('WP11'!L:L,'WP11'!$A:$A,$A37,'WP11'!$F:$F,$E37)+SUMIFS('WP12'!L:L,'WP12'!$A:$A,$A37,'WP12'!$F:$F,$E37)+SUMIFS('WP13'!L:L,'WP13'!$A:$A,$A37,'WP13'!$F:$F,$E37)+SUMIFS('WP14'!L:L,'WP14'!$A:$A,$A37,'WP14'!$F:$F,$E37)+SUMIFS('WP15'!L:L,'WP15'!$A:$A,$A37,'WP15'!$F:$F,$E37))</f>
        <v/>
      </c>
      <c r="L37" s="31" t="str">
        <f>IF(SUMIFS('WP1'!M:M,'WP1'!$A:$A,$A37,'WP1'!$F:$F,$E37)+SUMIFS('WP2'!M:M,'WP2'!$A:$A,$A37,'WP2'!$F:$F,$E37)+SUMIFS('WP3'!M:M,'WP3'!$A:$A,$A37,'WP3'!$F:$F,$E37)+SUMIFS('WP4'!M:M,'WP4'!$A:$A,$A37,'WP4'!$F:$F,$E37)+SUMIFS('WP5'!M:M,'WP5'!$A:$A,$A37,'WP5'!$F:$F,$E37)+SUMIFS('WP6'!M:M,'WP6'!$A:$A,$A37,'WP6'!$F:$F,$E37)+SUMIFS('WP7'!M:M,'WP7'!$A:$A,$A37,'WP7'!$F:$F,$E37)++SUMIFS('WP8'!M:M,'WP8'!$A:$A,$A37,'WP8'!$F:$F,$E37)+SUMIFS('WP9'!M:M,'WP9'!$A:$A,$A37,'WP9'!$F:$F,$E37)+SUMIFS('WP10'!M:M,'WP10'!$A:$A,$A37,'WP10'!$F:$F,$E37)+SUMIFS('WP11'!M:M,'WP11'!$A:$A,$A37,'WP11'!$F:$F,$E37)+SUMIFS('WP12'!M:M,'WP12'!$A:$A,$A37,'WP12'!$F:$F,$E37)+SUMIFS('WP13'!M:M,'WP13'!$A:$A,$A37,'WP13'!$F:$F,$E37)+SUMIFS('WP14'!M:M,'WP14'!$A:$A,$A37,'WP14'!$F:$F,$E37)+SUMIFS('WP15'!M:M,'WP15'!$A:$A,$A37,'WP15'!$F:$F,$E37)=0,"",SUMIFS('WP1'!M:M,'WP1'!$A:$A,$A37,'WP1'!$F:$F,$E37)+SUMIFS('WP2'!M:M,'WP2'!$A:$A,$A37,'WP2'!$F:$F,$E37)+SUMIFS('WP3'!M:M,'WP3'!$A:$A,$A37,'WP3'!$F:$F,$E37)+SUMIFS('WP4'!M:M,'WP4'!$A:$A,$A37,'WP4'!$F:$F,$E37)+SUMIFS('WP5'!M:M,'WP5'!$A:$A,$A37,'WP5'!$F:$F,$E37)+SUMIFS('WP6'!M:M,'WP6'!$A:$A,$A37,'WP6'!$F:$F,$E37)+SUMIFS('WP7'!M:M,'WP7'!$A:$A,$A37,'WP7'!$F:$F,$E37)++SUMIFS('WP8'!M:M,'WP8'!$A:$A,$A37,'WP8'!$F:$F,$E37)+SUMIFS('WP9'!M:M,'WP9'!$A:$A,$A37,'WP9'!$F:$F,$E37)+SUMIFS('WP10'!M:M,'WP10'!$A:$A,$A37,'WP10'!$F:$F,$E37)+SUMIFS('WP11'!M:M,'WP11'!$A:$A,$A37,'WP11'!$F:$F,$E37)+SUMIFS('WP12'!M:M,'WP12'!$A:$A,$A37,'WP12'!$F:$F,$E37)+SUMIFS('WP13'!M:M,'WP13'!$A:$A,$A37,'WP13'!$F:$F,$E37)+SUMIFS('WP14'!M:M,'WP14'!$A:$A,$A37,'WP14'!$F:$F,$E37)+SUMIFS('WP15'!M:M,'WP15'!$A:$A,$A37,'WP15'!$F:$F,$E37))</f>
        <v/>
      </c>
      <c r="M37" s="31" t="str">
        <f>IF(SUMIFS('WP1'!N:N,'WP1'!$A:$A,$A37,'WP1'!$F:$F,$E37)+SUMIFS('WP2'!N:N,'WP2'!$A:$A,$A37,'WP2'!$F:$F,$E37)+SUMIFS('WP3'!N:N,'WP3'!$A:$A,$A37,'WP3'!$F:$F,$E37)+SUMIFS('WP4'!N:N,'WP4'!$A:$A,$A37,'WP4'!$F:$F,$E37)+SUMIFS('WP5'!N:N,'WP5'!$A:$A,$A37,'WP5'!$F:$F,$E37)+SUMIFS('WP6'!N:N,'WP6'!$A:$A,$A37,'WP6'!$F:$F,$E37)+SUMIFS('WP7'!N:N,'WP7'!$A:$A,$A37,'WP7'!$F:$F,$E37)++SUMIFS('WP8'!N:N,'WP8'!$A:$A,$A37,'WP8'!$F:$F,$E37)+SUMIFS('WP9'!N:N,'WP9'!$A:$A,$A37,'WP9'!$F:$F,$E37)+SUMIFS('WP10'!N:N,'WP10'!$A:$A,$A37,'WP10'!$F:$F,$E37)+SUMIFS('WP11'!N:N,'WP11'!$A:$A,$A37,'WP11'!$F:$F,$E37)+SUMIFS('WP12'!N:N,'WP12'!$A:$A,$A37,'WP12'!$F:$F,$E37)+SUMIFS('WP13'!N:N,'WP13'!$A:$A,$A37,'WP13'!$F:$F,$E37)+SUMIFS('WP14'!N:N,'WP14'!$A:$A,$A37,'WP14'!$F:$F,$E37)+SUMIFS('WP15'!N:N,'WP15'!$A:$A,$A37,'WP15'!$F:$F,$E37)=0,"",SUMIFS('WP1'!N:N,'WP1'!$A:$A,$A37,'WP1'!$F:$F,$E37)+SUMIFS('WP2'!N:N,'WP2'!$A:$A,$A37,'WP2'!$F:$F,$E37)+SUMIFS('WP3'!N:N,'WP3'!$A:$A,$A37,'WP3'!$F:$F,$E37)+SUMIFS('WP4'!N:N,'WP4'!$A:$A,$A37,'WP4'!$F:$F,$E37)+SUMIFS('WP5'!N:N,'WP5'!$A:$A,$A37,'WP5'!$F:$F,$E37)+SUMIFS('WP6'!N:N,'WP6'!$A:$A,$A37,'WP6'!$F:$F,$E37)+SUMIFS('WP7'!N:N,'WP7'!$A:$A,$A37,'WP7'!$F:$F,$E37)++SUMIFS('WP8'!N:N,'WP8'!$A:$A,$A37,'WP8'!$F:$F,$E37)+SUMIFS('WP9'!N:N,'WP9'!$A:$A,$A37,'WP9'!$F:$F,$E37)+SUMIFS('WP10'!N:N,'WP10'!$A:$A,$A37,'WP10'!$F:$F,$E37)+SUMIFS('WP11'!N:N,'WP11'!$A:$A,$A37,'WP11'!$F:$F,$E37)+SUMIFS('WP12'!N:N,'WP12'!$A:$A,$A37,'WP12'!$F:$F,$E37)+SUMIFS('WP13'!N:N,'WP13'!$A:$A,$A37,'WP13'!$F:$F,$E37)+SUMIFS('WP14'!N:N,'WP14'!$A:$A,$A37,'WP14'!$F:$F,$E37)+SUMIFS('WP15'!N:N,'WP15'!$A:$A,$A37,'WP15'!$F:$F,$E37))</f>
        <v/>
      </c>
      <c r="N37" s="31" t="str">
        <f>IF(SUMIFS('WP1'!O:O,'WP1'!$A:$A,$A37,'WP1'!$F:$F,$E37)+SUMIFS('WP2'!O:O,'WP2'!$A:$A,$A37,'WP2'!$F:$F,$E37)+SUMIFS('WP3'!O:O,'WP3'!$A:$A,$A37,'WP3'!$F:$F,$E37)+SUMIFS('WP4'!O:O,'WP4'!$A:$A,$A37,'WP4'!$F:$F,$E37)+SUMIFS('WP5'!O:O,'WP5'!$A:$A,$A37,'WP5'!$F:$F,$E37)+SUMIFS('WP6'!O:O,'WP6'!$A:$A,$A37,'WP6'!$F:$F,$E37)+SUMIFS('WP7'!O:O,'WP7'!$A:$A,$A37,'WP7'!$F:$F,$E37)++SUMIFS('WP8'!O:O,'WP8'!$A:$A,$A37,'WP8'!$F:$F,$E37)+SUMIFS('WP9'!O:O,'WP9'!$A:$A,$A37,'WP9'!$F:$F,$E37)+SUMIFS('WP10'!O:O,'WP10'!$A:$A,$A37,'WP10'!$F:$F,$E37)+SUMIFS('WP11'!O:O,'WP11'!$A:$A,$A37,'WP11'!$F:$F,$E37)+SUMIFS('WP12'!O:O,'WP12'!$A:$A,$A37,'WP12'!$F:$F,$E37)+SUMIFS('WP13'!O:O,'WP13'!$A:$A,$A37,'WP13'!$F:$F,$E37)+SUMIFS('WP14'!O:O,'WP14'!$A:$A,$A37,'WP14'!$F:$F,$E37)+SUMIFS('WP15'!O:O,'WP15'!$A:$A,$A37,'WP15'!$F:$F,$E37)=0,"",SUMIFS('WP1'!O:O,'WP1'!$A:$A,$A37,'WP1'!$F:$F,$E37)+SUMIFS('WP2'!O:O,'WP2'!$A:$A,$A37,'WP2'!$F:$F,$E37)+SUMIFS('WP3'!O:O,'WP3'!$A:$A,$A37,'WP3'!$F:$F,$E37)+SUMIFS('WP4'!O:O,'WP4'!$A:$A,$A37,'WP4'!$F:$F,$E37)+SUMIFS('WP5'!O:O,'WP5'!$A:$A,$A37,'WP5'!$F:$F,$E37)+SUMIFS('WP6'!O:O,'WP6'!$A:$A,$A37,'WP6'!$F:$F,$E37)+SUMIFS('WP7'!O:O,'WP7'!$A:$A,$A37,'WP7'!$F:$F,$E37)++SUMIFS('WP8'!O:O,'WP8'!$A:$A,$A37,'WP8'!$F:$F,$E37)+SUMIFS('WP9'!O:O,'WP9'!$A:$A,$A37,'WP9'!$F:$F,$E37)+SUMIFS('WP10'!O:O,'WP10'!$A:$A,$A37,'WP10'!$F:$F,$E37)+SUMIFS('WP11'!O:O,'WP11'!$A:$A,$A37,'WP11'!$F:$F,$E37)+SUMIFS('WP12'!O:O,'WP12'!$A:$A,$A37,'WP12'!$F:$F,$E37)+SUMIFS('WP13'!O:O,'WP13'!$A:$A,$A37,'WP13'!$F:$F,$E37)+SUMIFS('WP14'!O:O,'WP14'!$A:$A,$A37,'WP14'!$F:$F,$E37)+SUMIFS('WP15'!O:O,'WP15'!$A:$A,$A37,'WP15'!$F:$F,$E37))</f>
        <v/>
      </c>
      <c r="O37" s="33" t="str">
        <f t="shared" si="2"/>
        <v/>
      </c>
      <c r="P37" s="37" t="str">
        <f>IF(SUMIFS('WP1'!Q:Q,'WP1'!$A:$A,$A37,'WP1'!$F:$F,$E37)+SUMIFS('WP2'!Q:Q,'WP2'!$A:$A,$A37,'WP2'!$F:$F,$E37)+SUMIFS('WP3'!Q:Q,'WP3'!$A:$A,$A37,'WP3'!$F:$F,$E37)+SUMIFS('WP4'!Q:Q,'WP4'!$A:$A,$A37,'WP4'!$F:$F,$E37)+SUMIFS('WP5'!Q:Q,'WP5'!$A:$A,$A37,'WP5'!$F:$F,$E37)+SUMIFS('WP6'!Q:Q,'WP6'!$A:$A,$A37,'WP6'!$F:$F,$E37)+SUMIFS('WP7'!Q:Q,'WP7'!$A:$A,$A37,'WP7'!$F:$F,$E37)++SUMIFS('WP8'!Q:Q,'WP8'!$A:$A,$A37,'WP8'!$F:$F,$E37)+SUMIFS('WP9'!Q:Q,'WP9'!$A:$A,$A37,'WP9'!$F:$F,$E37)+SUMIFS('WP10'!Q:Q,'WP10'!$A:$A,$A37,'WP10'!$F:$F,$E37)+SUMIFS('WP11'!Q:Q,'WP11'!$A:$A,$A37,'WP11'!$F:$F,$E37)+SUMIFS('WP12'!Q:Q,'WP12'!$A:$A,$A37,'WP12'!$F:$F,$E37)+SUMIFS('WP13'!Q:Q,'WP13'!$A:$A,$A37,'WP13'!$F:$F,$E37)+SUMIFS('WP14'!Q:Q,'WP14'!$A:$A,$A37,'WP14'!$F:$F,$E37)+SUMIFS('WP15'!Q:Q,'WP15'!$A:$A,$A37,'WP15'!$F:$F,$E37)=0,"",SUMIFS('WP1'!Q:Q,'WP1'!$A:$A,$A37,'WP1'!$F:$F,$E37)+SUMIFS('WP2'!Q:Q,'WP2'!$A:$A,$A37,'WP2'!$F:$F,$E37)+SUMIFS('WP3'!Q:Q,'WP3'!$A:$A,$A37,'WP3'!$F:$F,$E37)+SUMIFS('WP4'!Q:Q,'WP4'!$A:$A,$A37,'WP4'!$F:$F,$E37)+SUMIFS('WP5'!Q:Q,'WP5'!$A:$A,$A37,'WP5'!$F:$F,$E37)+SUMIFS('WP6'!Q:Q,'WP6'!$A:$A,$A37,'WP6'!$F:$F,$E37)+SUMIFS('WP7'!Q:Q,'WP7'!$A:$A,$A37,'WP7'!$F:$F,$E37)++SUMIFS('WP8'!Q:Q,'WP8'!$A:$A,$A37,'WP8'!$F:$F,$E37)+SUMIFS('WP9'!Q:Q,'WP9'!$A:$A,$A37,'WP9'!$F:$F,$E37)+SUMIFS('WP10'!Q:Q,'WP10'!$A:$A,$A37,'WP10'!$F:$F,$E37)+SUMIFS('WP11'!Q:Q,'WP11'!$A:$A,$A37,'WP11'!$F:$F,$E37)+SUMIFS('WP12'!Q:Q,'WP12'!$A:$A,$A37,'WP12'!$F:$F,$E37)+SUMIFS('WP13'!Q:Q,'WP13'!$A:$A,$A37,'WP13'!$F:$F,$E37)+SUMIFS('WP14'!Q:Q,'WP14'!$A:$A,$A37,'WP14'!$F:$F,$E37)+SUMIFS('WP15'!Q:Q,'WP15'!$A:$A,$A37,'WP15'!$F:$F,$E37))</f>
        <v/>
      </c>
      <c r="Q37" s="33" t="str">
        <f t="shared" si="1"/>
        <v/>
      </c>
      <c r="R37" s="1"/>
    </row>
    <row r="38" spans="1:18" ht="11.25" customHeight="1" x14ac:dyDescent="0.25">
      <c r="A38" s="77"/>
      <c r="B38" s="109"/>
      <c r="C38" s="139"/>
      <c r="D38" s="122"/>
      <c r="E38" s="29" t="s">
        <v>14</v>
      </c>
      <c r="F38" s="30" t="str">
        <f>IF(SUMIFS('WP1'!G:G,'WP1'!$A:$A,$A38,'WP1'!$F:$F,$E38)+SUMIFS('WP2'!G:G,'WP2'!$A:$A,$A38,'WP2'!$F:$F,$E38)+SUMIFS('WP3'!G:G,'WP3'!$A:$A,$A38,'WP3'!$F:$F,$E38)+SUMIFS('WP4'!G:G,'WP4'!$A:$A,$A38,'WP4'!$F:$F,$E38)+SUMIFS('WP5'!G:G,'WP5'!$A:$A,$A38,'WP5'!$F:$F,$E38)+SUMIFS('WP6'!G:G,'WP6'!$A:$A,$A38,'WP6'!$F:$F,$E38)+SUMIFS('WP7'!G:G,'WP7'!$A:$A,$A38,'WP7'!$F:$F,$E38)++SUMIFS('WP8'!G:G,'WP8'!$A:$A,$A38,'WP8'!$F:$F,$E38)+SUMIFS('WP9'!G:G,'WP9'!$A:$A,$A38,'WP9'!$F:$F,$E38)+SUMIFS('WP10'!G:G,'WP10'!$A:$A,$A38,'WP10'!$F:$F,$E38)+SUMIFS('WP11'!G:G,'WP11'!$A:$A,$A38,'WP11'!$F:$F,$E38)+SUMIFS('WP12'!G:G,'WP12'!$A:$A,$A38,'WP12'!$F:$F,$E38)+SUMIFS('WP13'!G:G,'WP13'!$A:$A,$A38,'WP13'!$F:$F,$E38)+SUMIFS('WP14'!G:G,'WP14'!$A:$A,$A38,'WP14'!$F:$F,$E38)+SUMIFS('WP15'!G:G,'WP15'!$A:$A,$A38,'WP15'!$F:$F,$E38)=0,"",SUMIFS('WP1'!G:G,'WP1'!$A:$A,$A38,'WP1'!$F:$F,$E38)+SUMIFS('WP2'!G:G,'WP2'!$A:$A,$A38,'WP2'!$F:$F,$E38)+SUMIFS('WP3'!G:G,'WP3'!$A:$A,$A38,'WP3'!$F:$F,$E38)+SUMIFS('WP4'!G:G,'WP4'!$A:$A,$A38,'WP4'!$F:$F,$E38)+SUMIFS('WP5'!G:G,'WP5'!$A:$A,$A38,'WP5'!$F:$F,$E38)+SUMIFS('WP6'!G:G,'WP6'!$A:$A,$A38,'WP6'!$F:$F,$E38)+SUMIFS('WP7'!G:G,'WP7'!$A:$A,$A38,'WP7'!$F:$F,$E38)++SUMIFS('WP8'!G:G,'WP8'!$A:$A,$A38,'WP8'!$F:$F,$E38)+SUMIFS('WP9'!G:G,'WP9'!$A:$A,$A38,'WP9'!$F:$F,$E38)+SUMIFS('WP10'!G:G,'WP10'!$A:$A,$A38,'WP10'!$F:$F,$E38)+SUMIFS('WP11'!G:G,'WP11'!$A:$A,$A38,'WP11'!$F:$F,$E38)+SUMIFS('WP12'!G:G,'WP12'!$A:$A,$A38,'WP12'!$F:$F,$E38)+SUMIFS('WP13'!G:G,'WP13'!$A:$A,$A38,'WP13'!$F:$F,$E38)+SUMIFS('WP14'!G:G,'WP14'!$A:$A,$A38,'WP14'!$F:$F,$E38)+SUMIFS('WP15'!G:G,'WP15'!$A:$A,$A38,'WP15'!$F:$F,$E38))</f>
        <v/>
      </c>
      <c r="G38" s="30" t="str">
        <f>IF(SUMIFS('WP1'!H:H,'WP1'!$A:$A,$A38,'WP1'!$F:$F,$E38)+SUMIFS('WP2'!H:H,'WP2'!$A:$A,$A38,'WP2'!$F:$F,$E38)+SUMIFS('WP3'!H:H,'WP3'!$A:$A,$A38,'WP3'!$F:$F,$E38)+SUMIFS('WP4'!H:H,'WP4'!$A:$A,$A38,'WP4'!$F:$F,$E38)+SUMIFS('WP5'!H:H,'WP5'!$A:$A,$A38,'WP5'!$F:$F,$E38)+SUMIFS('WP6'!H:H,'WP6'!$A:$A,$A38,'WP6'!$F:$F,$E38)+SUMIFS('WP7'!H:H,'WP7'!$A:$A,$A38,'WP7'!$F:$F,$E38)++SUMIFS('WP8'!H:H,'WP8'!$A:$A,$A38,'WP8'!$F:$F,$E38)+SUMIFS('WP9'!H:H,'WP9'!$A:$A,$A38,'WP9'!$F:$F,$E38)+SUMIFS('WP10'!H:H,'WP10'!$A:$A,$A38,'WP10'!$F:$F,$E38)+SUMIFS('WP11'!H:H,'WP11'!$A:$A,$A38,'WP11'!$F:$F,$E38)+SUMIFS('WP12'!H:H,'WP12'!$A:$A,$A38,'WP12'!$F:$F,$E38)+SUMIFS('WP13'!H:H,'WP13'!$A:$A,$A38,'WP13'!$F:$F,$E38)+SUMIFS('WP14'!H:H,'WP14'!$A:$A,$A38,'WP14'!$F:$F,$E38)+SUMIFS('WP15'!H:H,'WP15'!$A:$A,$A38,'WP15'!$F:$F,$E38)=0,"",SUMIFS('WP1'!H:H,'WP1'!$A:$A,$A38,'WP1'!$F:$F,$E38)+SUMIFS('WP2'!H:H,'WP2'!$A:$A,$A38,'WP2'!$F:$F,$E38)+SUMIFS('WP3'!H:H,'WP3'!$A:$A,$A38,'WP3'!$F:$F,$E38)+SUMIFS('WP4'!H:H,'WP4'!$A:$A,$A38,'WP4'!$F:$F,$E38)+SUMIFS('WP5'!H:H,'WP5'!$A:$A,$A38,'WP5'!$F:$F,$E38)+SUMIFS('WP6'!H:H,'WP6'!$A:$A,$A38,'WP6'!$F:$F,$E38)+SUMIFS('WP7'!H:H,'WP7'!$A:$A,$A38,'WP7'!$F:$F,$E38)++SUMIFS('WP8'!H:H,'WP8'!$A:$A,$A38,'WP8'!$F:$F,$E38)+SUMIFS('WP9'!H:H,'WP9'!$A:$A,$A38,'WP9'!$F:$F,$E38)+SUMIFS('WP10'!H:H,'WP10'!$A:$A,$A38,'WP10'!$F:$F,$E38)+SUMIFS('WP11'!H:H,'WP11'!$A:$A,$A38,'WP11'!$F:$F,$E38)+SUMIFS('WP12'!H:H,'WP12'!$A:$A,$A38,'WP12'!$F:$F,$E38)+SUMIFS('WP13'!H:H,'WP13'!$A:$A,$A38,'WP13'!$F:$F,$E38)+SUMIFS('WP14'!H:H,'WP14'!$A:$A,$A38,'WP14'!$F:$F,$E38)+SUMIFS('WP15'!H:H,'WP15'!$A:$A,$A38,'WP15'!$F:$F,$E38))</f>
        <v/>
      </c>
      <c r="H38" s="30" t="str">
        <f>IF(SUMIFS('WP1'!I:I,'WP1'!$A:$A,$A38,'WP1'!$F:$F,$E38)+SUMIFS('WP2'!I:I,'WP2'!$A:$A,$A38,'WP2'!$F:$F,$E38)+SUMIFS('WP3'!I:I,'WP3'!$A:$A,$A38,'WP3'!$F:$F,$E38)+SUMIFS('WP4'!I:I,'WP4'!$A:$A,$A38,'WP4'!$F:$F,$E38)+SUMIFS('WP5'!I:I,'WP5'!$A:$A,$A38,'WP5'!$F:$F,$E38)+SUMIFS('WP6'!I:I,'WP6'!$A:$A,$A38,'WP6'!$F:$F,$E38)+SUMIFS('WP7'!I:I,'WP7'!$A:$A,$A38,'WP7'!$F:$F,$E38)++SUMIFS('WP8'!I:I,'WP8'!$A:$A,$A38,'WP8'!$F:$F,$E38)+SUMIFS('WP9'!I:I,'WP9'!$A:$A,$A38,'WP9'!$F:$F,$E38)+SUMIFS('WP10'!I:I,'WP10'!$A:$A,$A38,'WP10'!$F:$F,$E38)+SUMIFS('WP11'!I:I,'WP11'!$A:$A,$A38,'WP11'!$F:$F,$E38)+SUMIFS('WP12'!I:I,'WP12'!$A:$A,$A38,'WP12'!$F:$F,$E38)+SUMIFS('WP13'!I:I,'WP13'!$A:$A,$A38,'WP13'!$F:$F,$E38)+SUMIFS('WP14'!I:I,'WP14'!$A:$A,$A38,'WP14'!$F:$F,$E38)+SUMIFS('WP15'!I:I,'WP15'!$A:$A,$A38,'WP15'!$F:$F,$E38)=0,"",SUMIFS('WP1'!I:I,'WP1'!$A:$A,$A38,'WP1'!$F:$F,$E38)+SUMIFS('WP2'!I:I,'WP2'!$A:$A,$A38,'WP2'!$F:$F,$E38)+SUMIFS('WP3'!I:I,'WP3'!$A:$A,$A38,'WP3'!$F:$F,$E38)+SUMIFS('WP4'!I:I,'WP4'!$A:$A,$A38,'WP4'!$F:$F,$E38)+SUMIFS('WP5'!I:I,'WP5'!$A:$A,$A38,'WP5'!$F:$F,$E38)+SUMIFS('WP6'!I:I,'WP6'!$A:$A,$A38,'WP6'!$F:$F,$E38)+SUMIFS('WP7'!I:I,'WP7'!$A:$A,$A38,'WP7'!$F:$F,$E38)++SUMIFS('WP8'!I:I,'WP8'!$A:$A,$A38,'WP8'!$F:$F,$E38)+SUMIFS('WP9'!I:I,'WP9'!$A:$A,$A38,'WP9'!$F:$F,$E38)+SUMIFS('WP10'!I:I,'WP10'!$A:$A,$A38,'WP10'!$F:$F,$E38)+SUMIFS('WP11'!I:I,'WP11'!$A:$A,$A38,'WP11'!$F:$F,$E38)+SUMIFS('WP12'!I:I,'WP12'!$A:$A,$A38,'WP12'!$F:$F,$E38)+SUMIFS('WP13'!I:I,'WP13'!$A:$A,$A38,'WP13'!$F:$F,$E38)+SUMIFS('WP14'!I:I,'WP14'!$A:$A,$A38,'WP14'!$F:$F,$E38)+SUMIFS('WP15'!I:I,'WP15'!$A:$A,$A38,'WP15'!$F:$F,$E38))</f>
        <v/>
      </c>
      <c r="I38" s="30" t="str">
        <f>IF(SUMIFS('WP1'!J:J,'WP1'!$A:$A,$A38,'WP1'!$F:$F,$E38)+SUMIFS('WP2'!J:J,'WP2'!$A:$A,$A38,'WP2'!$F:$F,$E38)+SUMIFS('WP3'!J:J,'WP3'!$A:$A,$A38,'WP3'!$F:$F,$E38)+SUMIFS('WP4'!J:J,'WP4'!$A:$A,$A38,'WP4'!$F:$F,$E38)+SUMIFS('WP5'!J:J,'WP5'!$A:$A,$A38,'WP5'!$F:$F,$E38)+SUMIFS('WP6'!J:J,'WP6'!$A:$A,$A38,'WP6'!$F:$F,$E38)+SUMIFS('WP7'!J:J,'WP7'!$A:$A,$A38,'WP7'!$F:$F,$E38)++SUMIFS('WP8'!J:J,'WP8'!$A:$A,$A38,'WP8'!$F:$F,$E38)+SUMIFS('WP9'!J:J,'WP9'!$A:$A,$A38,'WP9'!$F:$F,$E38)+SUMIFS('WP10'!J:J,'WP10'!$A:$A,$A38,'WP10'!$F:$F,$E38)+SUMIFS('WP11'!J:J,'WP11'!$A:$A,$A38,'WP11'!$F:$F,$E38)+SUMIFS('WP12'!J:J,'WP12'!$A:$A,$A38,'WP12'!$F:$F,$E38)+SUMIFS('WP13'!J:J,'WP13'!$A:$A,$A38,'WP13'!$F:$F,$E38)+SUMIFS('WP14'!J:J,'WP14'!$A:$A,$A38,'WP14'!$F:$F,$E38)+SUMIFS('WP15'!J:J,'WP15'!$A:$A,$A38,'WP15'!$F:$F,$E38)=0,"",SUMIFS('WP1'!J:J,'WP1'!$A:$A,$A38,'WP1'!$F:$F,$E38)+SUMIFS('WP2'!J:J,'WP2'!$A:$A,$A38,'WP2'!$F:$F,$E38)+SUMIFS('WP3'!J:J,'WP3'!$A:$A,$A38,'WP3'!$F:$F,$E38)+SUMIFS('WP4'!J:J,'WP4'!$A:$A,$A38,'WP4'!$F:$F,$E38)+SUMIFS('WP5'!J:J,'WP5'!$A:$A,$A38,'WP5'!$F:$F,$E38)+SUMIFS('WP6'!J:J,'WP6'!$A:$A,$A38,'WP6'!$F:$F,$E38)+SUMIFS('WP7'!J:J,'WP7'!$A:$A,$A38,'WP7'!$F:$F,$E38)++SUMIFS('WP8'!J:J,'WP8'!$A:$A,$A38,'WP8'!$F:$F,$E38)+SUMIFS('WP9'!J:J,'WP9'!$A:$A,$A38,'WP9'!$F:$F,$E38)+SUMIFS('WP10'!J:J,'WP10'!$A:$A,$A38,'WP10'!$F:$F,$E38)+SUMIFS('WP11'!J:J,'WP11'!$A:$A,$A38,'WP11'!$F:$F,$E38)+SUMIFS('WP12'!J:J,'WP12'!$A:$A,$A38,'WP12'!$F:$F,$E38)+SUMIFS('WP13'!J:J,'WP13'!$A:$A,$A38,'WP13'!$F:$F,$E38)+SUMIFS('WP14'!J:J,'WP14'!$A:$A,$A38,'WP14'!$F:$F,$E38)+SUMIFS('WP15'!J:J,'WP15'!$A:$A,$A38,'WP15'!$F:$F,$E38))</f>
        <v/>
      </c>
      <c r="J38" s="30" t="str">
        <f>IF(SUMIFS('WP1'!K:K,'WP1'!$A:$A,$A38,'WP1'!$F:$F,$E38)+SUMIFS('WP2'!K:K,'WP2'!$A:$A,$A38,'WP2'!$F:$F,$E38)+SUMIFS('WP3'!K:K,'WP3'!$A:$A,$A38,'WP3'!$F:$F,$E38)+SUMIFS('WP4'!K:K,'WP4'!$A:$A,$A38,'WP4'!$F:$F,$E38)+SUMIFS('WP5'!K:K,'WP5'!$A:$A,$A38,'WP5'!$F:$F,$E38)+SUMIFS('WP6'!K:K,'WP6'!$A:$A,$A38,'WP6'!$F:$F,$E38)+SUMIFS('WP7'!K:K,'WP7'!$A:$A,$A38,'WP7'!$F:$F,$E38)++SUMIFS('WP8'!K:K,'WP8'!$A:$A,$A38,'WP8'!$F:$F,$E38)+SUMIFS('WP9'!K:K,'WP9'!$A:$A,$A38,'WP9'!$F:$F,$E38)+SUMIFS('WP10'!K:K,'WP10'!$A:$A,$A38,'WP10'!$F:$F,$E38)+SUMIFS('WP11'!K:K,'WP11'!$A:$A,$A38,'WP11'!$F:$F,$E38)+SUMIFS('WP12'!K:K,'WP12'!$A:$A,$A38,'WP12'!$F:$F,$E38)+SUMIFS('WP13'!K:K,'WP13'!$A:$A,$A38,'WP13'!$F:$F,$E38)+SUMIFS('WP14'!K:K,'WP14'!$A:$A,$A38,'WP14'!$F:$F,$E38)+SUMIFS('WP15'!K:K,'WP15'!$A:$A,$A38,'WP15'!$F:$F,$E38)=0,"",SUMIFS('WP1'!K:K,'WP1'!$A:$A,$A38,'WP1'!$F:$F,$E38)+SUMIFS('WP2'!K:K,'WP2'!$A:$A,$A38,'WP2'!$F:$F,$E38)+SUMIFS('WP3'!K:K,'WP3'!$A:$A,$A38,'WP3'!$F:$F,$E38)+SUMIFS('WP4'!K:K,'WP4'!$A:$A,$A38,'WP4'!$F:$F,$E38)+SUMIFS('WP5'!K:K,'WP5'!$A:$A,$A38,'WP5'!$F:$F,$E38)+SUMIFS('WP6'!K:K,'WP6'!$A:$A,$A38,'WP6'!$F:$F,$E38)+SUMIFS('WP7'!K:K,'WP7'!$A:$A,$A38,'WP7'!$F:$F,$E38)++SUMIFS('WP8'!K:K,'WP8'!$A:$A,$A38,'WP8'!$F:$F,$E38)+SUMIFS('WP9'!K:K,'WP9'!$A:$A,$A38,'WP9'!$F:$F,$E38)+SUMIFS('WP10'!K:K,'WP10'!$A:$A,$A38,'WP10'!$F:$F,$E38)+SUMIFS('WP11'!K:K,'WP11'!$A:$A,$A38,'WP11'!$F:$F,$E38)+SUMIFS('WP12'!K:K,'WP12'!$A:$A,$A38,'WP12'!$F:$F,$E38)+SUMIFS('WP13'!K:K,'WP13'!$A:$A,$A38,'WP13'!$F:$F,$E38)+SUMIFS('WP14'!K:K,'WP14'!$A:$A,$A38,'WP14'!$F:$F,$E38)+SUMIFS('WP15'!K:K,'WP15'!$A:$A,$A38,'WP15'!$F:$F,$E38))</f>
        <v/>
      </c>
      <c r="K38" s="30" t="str">
        <f>IF(SUMIFS('WP1'!L:L,'WP1'!$A:$A,$A38,'WP1'!$F:$F,$E38)+SUMIFS('WP2'!L:L,'WP2'!$A:$A,$A38,'WP2'!$F:$F,$E38)+SUMIFS('WP3'!L:L,'WP3'!$A:$A,$A38,'WP3'!$F:$F,$E38)+SUMIFS('WP4'!L:L,'WP4'!$A:$A,$A38,'WP4'!$F:$F,$E38)+SUMIFS('WP5'!L:L,'WP5'!$A:$A,$A38,'WP5'!$F:$F,$E38)+SUMIFS('WP6'!L:L,'WP6'!$A:$A,$A38,'WP6'!$F:$F,$E38)+SUMIFS('WP7'!L:L,'WP7'!$A:$A,$A38,'WP7'!$F:$F,$E38)++SUMIFS('WP8'!L:L,'WP8'!$A:$A,$A38,'WP8'!$F:$F,$E38)+SUMIFS('WP9'!L:L,'WP9'!$A:$A,$A38,'WP9'!$F:$F,$E38)+SUMIFS('WP10'!L:L,'WP10'!$A:$A,$A38,'WP10'!$F:$F,$E38)+SUMIFS('WP11'!L:L,'WP11'!$A:$A,$A38,'WP11'!$F:$F,$E38)+SUMIFS('WP12'!L:L,'WP12'!$A:$A,$A38,'WP12'!$F:$F,$E38)+SUMIFS('WP13'!L:L,'WP13'!$A:$A,$A38,'WP13'!$F:$F,$E38)+SUMIFS('WP14'!L:L,'WP14'!$A:$A,$A38,'WP14'!$F:$F,$E38)+SUMIFS('WP15'!L:L,'WP15'!$A:$A,$A38,'WP15'!$F:$F,$E38)=0,"",SUMIFS('WP1'!L:L,'WP1'!$A:$A,$A38,'WP1'!$F:$F,$E38)+SUMIFS('WP2'!L:L,'WP2'!$A:$A,$A38,'WP2'!$F:$F,$E38)+SUMIFS('WP3'!L:L,'WP3'!$A:$A,$A38,'WP3'!$F:$F,$E38)+SUMIFS('WP4'!L:L,'WP4'!$A:$A,$A38,'WP4'!$F:$F,$E38)+SUMIFS('WP5'!L:L,'WP5'!$A:$A,$A38,'WP5'!$F:$F,$E38)+SUMIFS('WP6'!L:L,'WP6'!$A:$A,$A38,'WP6'!$F:$F,$E38)+SUMIFS('WP7'!L:L,'WP7'!$A:$A,$A38,'WP7'!$F:$F,$E38)++SUMIFS('WP8'!L:L,'WP8'!$A:$A,$A38,'WP8'!$F:$F,$E38)+SUMIFS('WP9'!L:L,'WP9'!$A:$A,$A38,'WP9'!$F:$F,$E38)+SUMIFS('WP10'!L:L,'WP10'!$A:$A,$A38,'WP10'!$F:$F,$E38)+SUMIFS('WP11'!L:L,'WP11'!$A:$A,$A38,'WP11'!$F:$F,$E38)+SUMIFS('WP12'!L:L,'WP12'!$A:$A,$A38,'WP12'!$F:$F,$E38)+SUMIFS('WP13'!L:L,'WP13'!$A:$A,$A38,'WP13'!$F:$F,$E38)+SUMIFS('WP14'!L:L,'WP14'!$A:$A,$A38,'WP14'!$F:$F,$E38)+SUMIFS('WP15'!L:L,'WP15'!$A:$A,$A38,'WP15'!$F:$F,$E38))</f>
        <v/>
      </c>
      <c r="L38" s="30" t="str">
        <f>IF(SUMIFS('WP1'!M:M,'WP1'!$A:$A,$A38,'WP1'!$F:$F,$E38)+SUMIFS('WP2'!M:M,'WP2'!$A:$A,$A38,'WP2'!$F:$F,$E38)+SUMIFS('WP3'!M:M,'WP3'!$A:$A,$A38,'WP3'!$F:$F,$E38)+SUMIFS('WP4'!M:M,'WP4'!$A:$A,$A38,'WP4'!$F:$F,$E38)+SUMIFS('WP5'!M:M,'WP5'!$A:$A,$A38,'WP5'!$F:$F,$E38)+SUMIFS('WP6'!M:M,'WP6'!$A:$A,$A38,'WP6'!$F:$F,$E38)+SUMIFS('WP7'!M:M,'WP7'!$A:$A,$A38,'WP7'!$F:$F,$E38)++SUMIFS('WP8'!M:M,'WP8'!$A:$A,$A38,'WP8'!$F:$F,$E38)+SUMIFS('WP9'!M:M,'WP9'!$A:$A,$A38,'WP9'!$F:$F,$E38)+SUMIFS('WP10'!M:M,'WP10'!$A:$A,$A38,'WP10'!$F:$F,$E38)+SUMIFS('WP11'!M:M,'WP11'!$A:$A,$A38,'WP11'!$F:$F,$E38)+SUMIFS('WP12'!M:M,'WP12'!$A:$A,$A38,'WP12'!$F:$F,$E38)+SUMIFS('WP13'!M:M,'WP13'!$A:$A,$A38,'WP13'!$F:$F,$E38)+SUMIFS('WP14'!M:M,'WP14'!$A:$A,$A38,'WP14'!$F:$F,$E38)+SUMIFS('WP15'!M:M,'WP15'!$A:$A,$A38,'WP15'!$F:$F,$E38)=0,"",SUMIFS('WP1'!M:M,'WP1'!$A:$A,$A38,'WP1'!$F:$F,$E38)+SUMIFS('WP2'!M:M,'WP2'!$A:$A,$A38,'WP2'!$F:$F,$E38)+SUMIFS('WP3'!M:M,'WP3'!$A:$A,$A38,'WP3'!$F:$F,$E38)+SUMIFS('WP4'!M:M,'WP4'!$A:$A,$A38,'WP4'!$F:$F,$E38)+SUMIFS('WP5'!M:M,'WP5'!$A:$A,$A38,'WP5'!$F:$F,$E38)+SUMIFS('WP6'!M:M,'WP6'!$A:$A,$A38,'WP6'!$F:$F,$E38)+SUMIFS('WP7'!M:M,'WP7'!$A:$A,$A38,'WP7'!$F:$F,$E38)++SUMIFS('WP8'!M:M,'WP8'!$A:$A,$A38,'WP8'!$F:$F,$E38)+SUMIFS('WP9'!M:M,'WP9'!$A:$A,$A38,'WP9'!$F:$F,$E38)+SUMIFS('WP10'!M:M,'WP10'!$A:$A,$A38,'WP10'!$F:$F,$E38)+SUMIFS('WP11'!M:M,'WP11'!$A:$A,$A38,'WP11'!$F:$F,$E38)+SUMIFS('WP12'!M:M,'WP12'!$A:$A,$A38,'WP12'!$F:$F,$E38)+SUMIFS('WP13'!M:M,'WP13'!$A:$A,$A38,'WP13'!$F:$F,$E38)+SUMIFS('WP14'!M:M,'WP14'!$A:$A,$A38,'WP14'!$F:$F,$E38)+SUMIFS('WP15'!M:M,'WP15'!$A:$A,$A38,'WP15'!$F:$F,$E38))</f>
        <v/>
      </c>
      <c r="M38" s="30" t="str">
        <f>IF(SUMIFS('WP1'!N:N,'WP1'!$A:$A,$A38,'WP1'!$F:$F,$E38)+SUMIFS('WP2'!N:N,'WP2'!$A:$A,$A38,'WP2'!$F:$F,$E38)+SUMIFS('WP3'!N:N,'WP3'!$A:$A,$A38,'WP3'!$F:$F,$E38)+SUMIFS('WP4'!N:N,'WP4'!$A:$A,$A38,'WP4'!$F:$F,$E38)+SUMIFS('WP5'!N:N,'WP5'!$A:$A,$A38,'WP5'!$F:$F,$E38)+SUMIFS('WP6'!N:N,'WP6'!$A:$A,$A38,'WP6'!$F:$F,$E38)+SUMIFS('WP7'!N:N,'WP7'!$A:$A,$A38,'WP7'!$F:$F,$E38)++SUMIFS('WP8'!N:N,'WP8'!$A:$A,$A38,'WP8'!$F:$F,$E38)+SUMIFS('WP9'!N:N,'WP9'!$A:$A,$A38,'WP9'!$F:$F,$E38)+SUMIFS('WP10'!N:N,'WP10'!$A:$A,$A38,'WP10'!$F:$F,$E38)+SUMIFS('WP11'!N:N,'WP11'!$A:$A,$A38,'WP11'!$F:$F,$E38)+SUMIFS('WP12'!N:N,'WP12'!$A:$A,$A38,'WP12'!$F:$F,$E38)+SUMIFS('WP13'!N:N,'WP13'!$A:$A,$A38,'WP13'!$F:$F,$E38)+SUMIFS('WP14'!N:N,'WP14'!$A:$A,$A38,'WP14'!$F:$F,$E38)+SUMIFS('WP15'!N:N,'WP15'!$A:$A,$A38,'WP15'!$F:$F,$E38)=0,"",SUMIFS('WP1'!N:N,'WP1'!$A:$A,$A38,'WP1'!$F:$F,$E38)+SUMIFS('WP2'!N:N,'WP2'!$A:$A,$A38,'WP2'!$F:$F,$E38)+SUMIFS('WP3'!N:N,'WP3'!$A:$A,$A38,'WP3'!$F:$F,$E38)+SUMIFS('WP4'!N:N,'WP4'!$A:$A,$A38,'WP4'!$F:$F,$E38)+SUMIFS('WP5'!N:N,'WP5'!$A:$A,$A38,'WP5'!$F:$F,$E38)+SUMIFS('WP6'!N:N,'WP6'!$A:$A,$A38,'WP6'!$F:$F,$E38)+SUMIFS('WP7'!N:N,'WP7'!$A:$A,$A38,'WP7'!$F:$F,$E38)++SUMIFS('WP8'!N:N,'WP8'!$A:$A,$A38,'WP8'!$F:$F,$E38)+SUMIFS('WP9'!N:N,'WP9'!$A:$A,$A38,'WP9'!$F:$F,$E38)+SUMIFS('WP10'!N:N,'WP10'!$A:$A,$A38,'WP10'!$F:$F,$E38)+SUMIFS('WP11'!N:N,'WP11'!$A:$A,$A38,'WP11'!$F:$F,$E38)+SUMIFS('WP12'!N:N,'WP12'!$A:$A,$A38,'WP12'!$F:$F,$E38)+SUMIFS('WP13'!N:N,'WP13'!$A:$A,$A38,'WP13'!$F:$F,$E38)+SUMIFS('WP14'!N:N,'WP14'!$A:$A,$A38,'WP14'!$F:$F,$E38)+SUMIFS('WP15'!N:N,'WP15'!$A:$A,$A38,'WP15'!$F:$F,$E38))</f>
        <v/>
      </c>
      <c r="N38" s="30" t="str">
        <f>IF(SUMIFS('WP1'!O:O,'WP1'!$A:$A,$A38,'WP1'!$F:$F,$E38)+SUMIFS('WP2'!O:O,'WP2'!$A:$A,$A38,'WP2'!$F:$F,$E38)+SUMIFS('WP3'!O:O,'WP3'!$A:$A,$A38,'WP3'!$F:$F,$E38)+SUMIFS('WP4'!O:O,'WP4'!$A:$A,$A38,'WP4'!$F:$F,$E38)+SUMIFS('WP5'!O:O,'WP5'!$A:$A,$A38,'WP5'!$F:$F,$E38)+SUMIFS('WP6'!O:O,'WP6'!$A:$A,$A38,'WP6'!$F:$F,$E38)+SUMIFS('WP7'!O:O,'WP7'!$A:$A,$A38,'WP7'!$F:$F,$E38)++SUMIFS('WP8'!O:O,'WP8'!$A:$A,$A38,'WP8'!$F:$F,$E38)+SUMIFS('WP9'!O:O,'WP9'!$A:$A,$A38,'WP9'!$F:$F,$E38)+SUMIFS('WP10'!O:O,'WP10'!$A:$A,$A38,'WP10'!$F:$F,$E38)+SUMIFS('WP11'!O:O,'WP11'!$A:$A,$A38,'WP11'!$F:$F,$E38)+SUMIFS('WP12'!O:O,'WP12'!$A:$A,$A38,'WP12'!$F:$F,$E38)+SUMIFS('WP13'!O:O,'WP13'!$A:$A,$A38,'WP13'!$F:$F,$E38)+SUMIFS('WP14'!O:O,'WP14'!$A:$A,$A38,'WP14'!$F:$F,$E38)+SUMIFS('WP15'!O:O,'WP15'!$A:$A,$A38,'WP15'!$F:$F,$E38)=0,"",SUMIFS('WP1'!O:O,'WP1'!$A:$A,$A38,'WP1'!$F:$F,$E38)+SUMIFS('WP2'!O:O,'WP2'!$A:$A,$A38,'WP2'!$F:$F,$E38)+SUMIFS('WP3'!O:O,'WP3'!$A:$A,$A38,'WP3'!$F:$F,$E38)+SUMIFS('WP4'!O:O,'WP4'!$A:$A,$A38,'WP4'!$F:$F,$E38)+SUMIFS('WP5'!O:O,'WP5'!$A:$A,$A38,'WP5'!$F:$F,$E38)+SUMIFS('WP6'!O:O,'WP6'!$A:$A,$A38,'WP6'!$F:$F,$E38)+SUMIFS('WP7'!O:O,'WP7'!$A:$A,$A38,'WP7'!$F:$F,$E38)++SUMIFS('WP8'!O:O,'WP8'!$A:$A,$A38,'WP8'!$F:$F,$E38)+SUMIFS('WP9'!O:O,'WP9'!$A:$A,$A38,'WP9'!$F:$F,$E38)+SUMIFS('WP10'!O:O,'WP10'!$A:$A,$A38,'WP10'!$F:$F,$E38)+SUMIFS('WP11'!O:O,'WP11'!$A:$A,$A38,'WP11'!$F:$F,$E38)+SUMIFS('WP12'!O:O,'WP12'!$A:$A,$A38,'WP12'!$F:$F,$E38)+SUMIFS('WP13'!O:O,'WP13'!$A:$A,$A38,'WP13'!$F:$F,$E38)+SUMIFS('WP14'!O:O,'WP14'!$A:$A,$A38,'WP14'!$F:$F,$E38)+SUMIFS('WP15'!O:O,'WP15'!$A:$A,$A38,'WP15'!$F:$F,$E38))</f>
        <v/>
      </c>
      <c r="O38" s="33" t="str">
        <f t="shared" si="2"/>
        <v/>
      </c>
      <c r="P38" s="34" t="str">
        <f>IF(SUMIFS('WP1'!Q:Q,'WP1'!$A:$A,$A38,'WP1'!$F:$F,$E38)+SUMIFS('WP2'!Q:Q,'WP2'!$A:$A,$A38,'WP2'!$F:$F,$E38)+SUMIFS('WP3'!Q:Q,'WP3'!$A:$A,$A38,'WP3'!$F:$F,$E38)+SUMIFS('WP4'!Q:Q,'WP4'!$A:$A,$A38,'WP4'!$F:$F,$E38)+SUMIFS('WP5'!Q:Q,'WP5'!$A:$A,$A38,'WP5'!$F:$F,$E38)+SUMIFS('WP6'!Q:Q,'WP6'!$A:$A,$A38,'WP6'!$F:$F,$E38)+SUMIFS('WP7'!Q:Q,'WP7'!$A:$A,$A38,'WP7'!$F:$F,$E38)++SUMIFS('WP8'!Q:Q,'WP8'!$A:$A,$A38,'WP8'!$F:$F,$E38)+SUMIFS('WP9'!Q:Q,'WP9'!$A:$A,$A38,'WP9'!$F:$F,$E38)+SUMIFS('WP10'!Q:Q,'WP10'!$A:$A,$A38,'WP10'!$F:$F,$E38)+SUMIFS('WP11'!Q:Q,'WP11'!$A:$A,$A38,'WP11'!$F:$F,$E38)+SUMIFS('WP12'!Q:Q,'WP12'!$A:$A,$A38,'WP12'!$F:$F,$E38)+SUMIFS('WP13'!Q:Q,'WP13'!$A:$A,$A38,'WP13'!$F:$F,$E38)+SUMIFS('WP14'!Q:Q,'WP14'!$A:$A,$A38,'WP14'!$F:$F,$E38)+SUMIFS('WP15'!Q:Q,'WP15'!$A:$A,$A38,'WP15'!$F:$F,$E38)=0,"",SUMIFS('WP1'!Q:Q,'WP1'!$A:$A,$A38,'WP1'!$F:$F,$E38)+SUMIFS('WP2'!Q:Q,'WP2'!$A:$A,$A38,'WP2'!$F:$F,$E38)+SUMIFS('WP3'!Q:Q,'WP3'!$A:$A,$A38,'WP3'!$F:$F,$E38)+SUMIFS('WP4'!Q:Q,'WP4'!$A:$A,$A38,'WP4'!$F:$F,$E38)+SUMIFS('WP5'!Q:Q,'WP5'!$A:$A,$A38,'WP5'!$F:$F,$E38)+SUMIFS('WP6'!Q:Q,'WP6'!$A:$A,$A38,'WP6'!$F:$F,$E38)+SUMIFS('WP7'!Q:Q,'WP7'!$A:$A,$A38,'WP7'!$F:$F,$E38)++SUMIFS('WP8'!Q:Q,'WP8'!$A:$A,$A38,'WP8'!$F:$F,$E38)+SUMIFS('WP9'!Q:Q,'WP9'!$A:$A,$A38,'WP9'!$F:$F,$E38)+SUMIFS('WP10'!Q:Q,'WP10'!$A:$A,$A38,'WP10'!$F:$F,$E38)+SUMIFS('WP11'!Q:Q,'WP11'!$A:$A,$A38,'WP11'!$F:$F,$E38)+SUMIFS('WP12'!Q:Q,'WP12'!$A:$A,$A38,'WP12'!$F:$F,$E38)+SUMIFS('WP13'!Q:Q,'WP13'!$A:$A,$A38,'WP13'!$F:$F,$E38)+SUMIFS('WP14'!Q:Q,'WP14'!$A:$A,$A38,'WP14'!$F:$F,$E38)+SUMIFS('WP15'!Q:Q,'WP15'!$A:$A,$A38,'WP15'!$F:$F,$E38))</f>
        <v/>
      </c>
      <c r="Q38" s="33" t="str">
        <f t="shared" si="1"/>
        <v/>
      </c>
      <c r="R38" s="1"/>
    </row>
    <row r="39" spans="1:18" ht="11.25" customHeight="1" x14ac:dyDescent="0.25">
      <c r="A39" s="78"/>
      <c r="B39" s="109"/>
      <c r="C39" s="140"/>
      <c r="D39" s="123"/>
      <c r="E39" s="36" t="s">
        <v>15</v>
      </c>
      <c r="F39" s="31" t="str">
        <f>IF(SUMIFS('WP1'!G:G,'WP1'!$A:$A,$A39,'WP1'!$F:$F,$E39)+SUMIFS('WP2'!G:G,'WP2'!$A:$A,$A39,'WP2'!$F:$F,$E39)+SUMIFS('WP3'!G:G,'WP3'!$A:$A,$A39,'WP3'!$F:$F,$E39)+SUMIFS('WP4'!G:G,'WP4'!$A:$A,$A39,'WP4'!$F:$F,$E39)+SUMIFS('WP5'!G:G,'WP5'!$A:$A,$A39,'WP5'!$F:$F,$E39)+SUMIFS('WP6'!G:G,'WP6'!$A:$A,$A39,'WP6'!$F:$F,$E39)+SUMIFS('WP7'!G:G,'WP7'!$A:$A,$A39,'WP7'!$F:$F,$E39)++SUMIFS('WP8'!G:G,'WP8'!$A:$A,$A39,'WP8'!$F:$F,$E39)+SUMIFS('WP9'!G:G,'WP9'!$A:$A,$A39,'WP9'!$F:$F,$E39)+SUMIFS('WP10'!G:G,'WP10'!$A:$A,$A39,'WP10'!$F:$F,$E39)+SUMIFS('WP11'!G:G,'WP11'!$A:$A,$A39,'WP11'!$F:$F,$E39)+SUMIFS('WP12'!G:G,'WP12'!$A:$A,$A39,'WP12'!$F:$F,$E39)+SUMIFS('WP13'!G:G,'WP13'!$A:$A,$A39,'WP13'!$F:$F,$E39)+SUMIFS('WP14'!G:G,'WP14'!$A:$A,$A39,'WP14'!$F:$F,$E39)+SUMIFS('WP15'!G:G,'WP15'!$A:$A,$A39,'WP15'!$F:$F,$E39)=0,"",SUMIFS('WP1'!G:G,'WP1'!$A:$A,$A39,'WP1'!$F:$F,$E39)+SUMIFS('WP2'!G:G,'WP2'!$A:$A,$A39,'WP2'!$F:$F,$E39)+SUMIFS('WP3'!G:G,'WP3'!$A:$A,$A39,'WP3'!$F:$F,$E39)+SUMIFS('WP4'!G:G,'WP4'!$A:$A,$A39,'WP4'!$F:$F,$E39)+SUMIFS('WP5'!G:G,'WP5'!$A:$A,$A39,'WP5'!$F:$F,$E39)+SUMIFS('WP6'!G:G,'WP6'!$A:$A,$A39,'WP6'!$F:$F,$E39)+SUMIFS('WP7'!G:G,'WP7'!$A:$A,$A39,'WP7'!$F:$F,$E39)++SUMIFS('WP8'!G:G,'WP8'!$A:$A,$A39,'WP8'!$F:$F,$E39)+SUMIFS('WP9'!G:G,'WP9'!$A:$A,$A39,'WP9'!$F:$F,$E39)+SUMIFS('WP10'!G:G,'WP10'!$A:$A,$A39,'WP10'!$F:$F,$E39)+SUMIFS('WP11'!G:G,'WP11'!$A:$A,$A39,'WP11'!$F:$F,$E39)+SUMIFS('WP12'!G:G,'WP12'!$A:$A,$A39,'WP12'!$F:$F,$E39)+SUMIFS('WP13'!G:G,'WP13'!$A:$A,$A39,'WP13'!$F:$F,$E39)+SUMIFS('WP14'!G:G,'WP14'!$A:$A,$A39,'WP14'!$F:$F,$E39)+SUMIFS('WP15'!G:G,'WP15'!$A:$A,$A39,'WP15'!$F:$F,$E39))</f>
        <v/>
      </c>
      <c r="G39" s="31" t="str">
        <f>IF(SUMIFS('WP1'!H:H,'WP1'!$A:$A,$A39,'WP1'!$F:$F,$E39)+SUMIFS('WP2'!H:H,'WP2'!$A:$A,$A39,'WP2'!$F:$F,$E39)+SUMIFS('WP3'!H:H,'WP3'!$A:$A,$A39,'WP3'!$F:$F,$E39)+SUMIFS('WP4'!H:H,'WP4'!$A:$A,$A39,'WP4'!$F:$F,$E39)+SUMIFS('WP5'!H:H,'WP5'!$A:$A,$A39,'WP5'!$F:$F,$E39)+SUMIFS('WP6'!H:H,'WP6'!$A:$A,$A39,'WP6'!$F:$F,$E39)+SUMIFS('WP7'!H:H,'WP7'!$A:$A,$A39,'WP7'!$F:$F,$E39)++SUMIFS('WP8'!H:H,'WP8'!$A:$A,$A39,'WP8'!$F:$F,$E39)+SUMIFS('WP9'!H:H,'WP9'!$A:$A,$A39,'WP9'!$F:$F,$E39)+SUMIFS('WP10'!H:H,'WP10'!$A:$A,$A39,'WP10'!$F:$F,$E39)+SUMIFS('WP11'!H:H,'WP11'!$A:$A,$A39,'WP11'!$F:$F,$E39)+SUMIFS('WP12'!H:H,'WP12'!$A:$A,$A39,'WP12'!$F:$F,$E39)+SUMIFS('WP13'!H:H,'WP13'!$A:$A,$A39,'WP13'!$F:$F,$E39)+SUMIFS('WP14'!H:H,'WP14'!$A:$A,$A39,'WP14'!$F:$F,$E39)+SUMIFS('WP15'!H:H,'WP15'!$A:$A,$A39,'WP15'!$F:$F,$E39)=0,"",SUMIFS('WP1'!H:H,'WP1'!$A:$A,$A39,'WP1'!$F:$F,$E39)+SUMIFS('WP2'!H:H,'WP2'!$A:$A,$A39,'WP2'!$F:$F,$E39)+SUMIFS('WP3'!H:H,'WP3'!$A:$A,$A39,'WP3'!$F:$F,$E39)+SUMIFS('WP4'!H:H,'WP4'!$A:$A,$A39,'WP4'!$F:$F,$E39)+SUMIFS('WP5'!H:H,'WP5'!$A:$A,$A39,'WP5'!$F:$F,$E39)+SUMIFS('WP6'!H:H,'WP6'!$A:$A,$A39,'WP6'!$F:$F,$E39)+SUMIFS('WP7'!H:H,'WP7'!$A:$A,$A39,'WP7'!$F:$F,$E39)++SUMIFS('WP8'!H:H,'WP8'!$A:$A,$A39,'WP8'!$F:$F,$E39)+SUMIFS('WP9'!H:H,'WP9'!$A:$A,$A39,'WP9'!$F:$F,$E39)+SUMIFS('WP10'!H:H,'WP10'!$A:$A,$A39,'WP10'!$F:$F,$E39)+SUMIFS('WP11'!H:H,'WP11'!$A:$A,$A39,'WP11'!$F:$F,$E39)+SUMIFS('WP12'!H:H,'WP12'!$A:$A,$A39,'WP12'!$F:$F,$E39)+SUMIFS('WP13'!H:H,'WP13'!$A:$A,$A39,'WP13'!$F:$F,$E39)+SUMIFS('WP14'!H:H,'WP14'!$A:$A,$A39,'WP14'!$F:$F,$E39)+SUMIFS('WP15'!H:H,'WP15'!$A:$A,$A39,'WP15'!$F:$F,$E39))</f>
        <v/>
      </c>
      <c r="H39" s="31" t="str">
        <f>IF(SUMIFS('WP1'!I:I,'WP1'!$A:$A,$A39,'WP1'!$F:$F,$E39)+SUMIFS('WP2'!I:I,'WP2'!$A:$A,$A39,'WP2'!$F:$F,$E39)+SUMIFS('WP3'!I:I,'WP3'!$A:$A,$A39,'WP3'!$F:$F,$E39)+SUMIFS('WP4'!I:I,'WP4'!$A:$A,$A39,'WP4'!$F:$F,$E39)+SUMIFS('WP5'!I:I,'WP5'!$A:$A,$A39,'WP5'!$F:$F,$E39)+SUMIFS('WP6'!I:I,'WP6'!$A:$A,$A39,'WP6'!$F:$F,$E39)+SUMIFS('WP7'!I:I,'WP7'!$A:$A,$A39,'WP7'!$F:$F,$E39)++SUMIFS('WP8'!I:I,'WP8'!$A:$A,$A39,'WP8'!$F:$F,$E39)+SUMIFS('WP9'!I:I,'WP9'!$A:$A,$A39,'WP9'!$F:$F,$E39)+SUMIFS('WP10'!I:I,'WP10'!$A:$A,$A39,'WP10'!$F:$F,$E39)+SUMIFS('WP11'!I:I,'WP11'!$A:$A,$A39,'WP11'!$F:$F,$E39)+SUMIFS('WP12'!I:I,'WP12'!$A:$A,$A39,'WP12'!$F:$F,$E39)+SUMIFS('WP13'!I:I,'WP13'!$A:$A,$A39,'WP13'!$F:$F,$E39)+SUMIFS('WP14'!I:I,'WP14'!$A:$A,$A39,'WP14'!$F:$F,$E39)+SUMIFS('WP15'!I:I,'WP15'!$A:$A,$A39,'WP15'!$F:$F,$E39)=0,"",SUMIFS('WP1'!I:I,'WP1'!$A:$A,$A39,'WP1'!$F:$F,$E39)+SUMIFS('WP2'!I:I,'WP2'!$A:$A,$A39,'WP2'!$F:$F,$E39)+SUMIFS('WP3'!I:I,'WP3'!$A:$A,$A39,'WP3'!$F:$F,$E39)+SUMIFS('WP4'!I:I,'WP4'!$A:$A,$A39,'WP4'!$F:$F,$E39)+SUMIFS('WP5'!I:I,'WP5'!$A:$A,$A39,'WP5'!$F:$F,$E39)+SUMIFS('WP6'!I:I,'WP6'!$A:$A,$A39,'WP6'!$F:$F,$E39)+SUMIFS('WP7'!I:I,'WP7'!$A:$A,$A39,'WP7'!$F:$F,$E39)++SUMIFS('WP8'!I:I,'WP8'!$A:$A,$A39,'WP8'!$F:$F,$E39)+SUMIFS('WP9'!I:I,'WP9'!$A:$A,$A39,'WP9'!$F:$F,$E39)+SUMIFS('WP10'!I:I,'WP10'!$A:$A,$A39,'WP10'!$F:$F,$E39)+SUMIFS('WP11'!I:I,'WP11'!$A:$A,$A39,'WP11'!$F:$F,$E39)+SUMIFS('WP12'!I:I,'WP12'!$A:$A,$A39,'WP12'!$F:$F,$E39)+SUMIFS('WP13'!I:I,'WP13'!$A:$A,$A39,'WP13'!$F:$F,$E39)+SUMIFS('WP14'!I:I,'WP14'!$A:$A,$A39,'WP14'!$F:$F,$E39)+SUMIFS('WP15'!I:I,'WP15'!$A:$A,$A39,'WP15'!$F:$F,$E39))</f>
        <v/>
      </c>
      <c r="I39" s="31" t="str">
        <f>IF(SUMIFS('WP1'!J:J,'WP1'!$A:$A,$A39,'WP1'!$F:$F,$E39)+SUMIFS('WP2'!J:J,'WP2'!$A:$A,$A39,'WP2'!$F:$F,$E39)+SUMIFS('WP3'!J:J,'WP3'!$A:$A,$A39,'WP3'!$F:$F,$E39)+SUMIFS('WP4'!J:J,'WP4'!$A:$A,$A39,'WP4'!$F:$F,$E39)+SUMIFS('WP5'!J:J,'WP5'!$A:$A,$A39,'WP5'!$F:$F,$E39)+SUMIFS('WP6'!J:J,'WP6'!$A:$A,$A39,'WP6'!$F:$F,$E39)+SUMIFS('WP7'!J:J,'WP7'!$A:$A,$A39,'WP7'!$F:$F,$E39)++SUMIFS('WP8'!J:J,'WP8'!$A:$A,$A39,'WP8'!$F:$F,$E39)+SUMIFS('WP9'!J:J,'WP9'!$A:$A,$A39,'WP9'!$F:$F,$E39)+SUMIFS('WP10'!J:J,'WP10'!$A:$A,$A39,'WP10'!$F:$F,$E39)+SUMIFS('WP11'!J:J,'WP11'!$A:$A,$A39,'WP11'!$F:$F,$E39)+SUMIFS('WP12'!J:J,'WP12'!$A:$A,$A39,'WP12'!$F:$F,$E39)+SUMIFS('WP13'!J:J,'WP13'!$A:$A,$A39,'WP13'!$F:$F,$E39)+SUMIFS('WP14'!J:J,'WP14'!$A:$A,$A39,'WP14'!$F:$F,$E39)+SUMIFS('WP15'!J:J,'WP15'!$A:$A,$A39,'WP15'!$F:$F,$E39)=0,"",SUMIFS('WP1'!J:J,'WP1'!$A:$A,$A39,'WP1'!$F:$F,$E39)+SUMIFS('WP2'!J:J,'WP2'!$A:$A,$A39,'WP2'!$F:$F,$E39)+SUMIFS('WP3'!J:J,'WP3'!$A:$A,$A39,'WP3'!$F:$F,$E39)+SUMIFS('WP4'!J:J,'WP4'!$A:$A,$A39,'WP4'!$F:$F,$E39)+SUMIFS('WP5'!J:J,'WP5'!$A:$A,$A39,'WP5'!$F:$F,$E39)+SUMIFS('WP6'!J:J,'WP6'!$A:$A,$A39,'WP6'!$F:$F,$E39)+SUMIFS('WP7'!J:J,'WP7'!$A:$A,$A39,'WP7'!$F:$F,$E39)++SUMIFS('WP8'!J:J,'WP8'!$A:$A,$A39,'WP8'!$F:$F,$E39)+SUMIFS('WP9'!J:J,'WP9'!$A:$A,$A39,'WP9'!$F:$F,$E39)+SUMIFS('WP10'!J:J,'WP10'!$A:$A,$A39,'WP10'!$F:$F,$E39)+SUMIFS('WP11'!J:J,'WP11'!$A:$A,$A39,'WP11'!$F:$F,$E39)+SUMIFS('WP12'!J:J,'WP12'!$A:$A,$A39,'WP12'!$F:$F,$E39)+SUMIFS('WP13'!J:J,'WP13'!$A:$A,$A39,'WP13'!$F:$F,$E39)+SUMIFS('WP14'!J:J,'WP14'!$A:$A,$A39,'WP14'!$F:$F,$E39)+SUMIFS('WP15'!J:J,'WP15'!$A:$A,$A39,'WP15'!$F:$F,$E39))</f>
        <v/>
      </c>
      <c r="J39" s="31" t="str">
        <f>IF(SUMIFS('WP1'!K:K,'WP1'!$A:$A,$A39,'WP1'!$F:$F,$E39)+SUMIFS('WP2'!K:K,'WP2'!$A:$A,$A39,'WP2'!$F:$F,$E39)+SUMIFS('WP3'!K:K,'WP3'!$A:$A,$A39,'WP3'!$F:$F,$E39)+SUMIFS('WP4'!K:K,'WP4'!$A:$A,$A39,'WP4'!$F:$F,$E39)+SUMIFS('WP5'!K:K,'WP5'!$A:$A,$A39,'WP5'!$F:$F,$E39)+SUMIFS('WP6'!K:K,'WP6'!$A:$A,$A39,'WP6'!$F:$F,$E39)+SUMIFS('WP7'!K:K,'WP7'!$A:$A,$A39,'WP7'!$F:$F,$E39)++SUMIFS('WP8'!K:K,'WP8'!$A:$A,$A39,'WP8'!$F:$F,$E39)+SUMIFS('WP9'!K:K,'WP9'!$A:$A,$A39,'WP9'!$F:$F,$E39)+SUMIFS('WP10'!K:K,'WP10'!$A:$A,$A39,'WP10'!$F:$F,$E39)+SUMIFS('WP11'!K:K,'WP11'!$A:$A,$A39,'WP11'!$F:$F,$E39)+SUMIFS('WP12'!K:K,'WP12'!$A:$A,$A39,'WP12'!$F:$F,$E39)+SUMIFS('WP13'!K:K,'WP13'!$A:$A,$A39,'WP13'!$F:$F,$E39)+SUMIFS('WP14'!K:K,'WP14'!$A:$A,$A39,'WP14'!$F:$F,$E39)+SUMIFS('WP15'!K:K,'WP15'!$A:$A,$A39,'WP15'!$F:$F,$E39)=0,"",SUMIFS('WP1'!K:K,'WP1'!$A:$A,$A39,'WP1'!$F:$F,$E39)+SUMIFS('WP2'!K:K,'WP2'!$A:$A,$A39,'WP2'!$F:$F,$E39)+SUMIFS('WP3'!K:K,'WP3'!$A:$A,$A39,'WP3'!$F:$F,$E39)+SUMIFS('WP4'!K:K,'WP4'!$A:$A,$A39,'WP4'!$F:$F,$E39)+SUMIFS('WP5'!K:K,'WP5'!$A:$A,$A39,'WP5'!$F:$F,$E39)+SUMIFS('WP6'!K:K,'WP6'!$A:$A,$A39,'WP6'!$F:$F,$E39)+SUMIFS('WP7'!K:K,'WP7'!$A:$A,$A39,'WP7'!$F:$F,$E39)++SUMIFS('WP8'!K:K,'WP8'!$A:$A,$A39,'WP8'!$F:$F,$E39)+SUMIFS('WP9'!K:K,'WP9'!$A:$A,$A39,'WP9'!$F:$F,$E39)+SUMIFS('WP10'!K:K,'WP10'!$A:$A,$A39,'WP10'!$F:$F,$E39)+SUMIFS('WP11'!K:K,'WP11'!$A:$A,$A39,'WP11'!$F:$F,$E39)+SUMIFS('WP12'!K:K,'WP12'!$A:$A,$A39,'WP12'!$F:$F,$E39)+SUMIFS('WP13'!K:K,'WP13'!$A:$A,$A39,'WP13'!$F:$F,$E39)+SUMIFS('WP14'!K:K,'WP14'!$A:$A,$A39,'WP14'!$F:$F,$E39)+SUMIFS('WP15'!K:K,'WP15'!$A:$A,$A39,'WP15'!$F:$F,$E39))</f>
        <v/>
      </c>
      <c r="K39" s="31" t="str">
        <f>IF(SUMIFS('WP1'!L:L,'WP1'!$A:$A,$A39,'WP1'!$F:$F,$E39)+SUMIFS('WP2'!L:L,'WP2'!$A:$A,$A39,'WP2'!$F:$F,$E39)+SUMIFS('WP3'!L:L,'WP3'!$A:$A,$A39,'WP3'!$F:$F,$E39)+SUMIFS('WP4'!L:L,'WP4'!$A:$A,$A39,'WP4'!$F:$F,$E39)+SUMIFS('WP5'!L:L,'WP5'!$A:$A,$A39,'WP5'!$F:$F,$E39)+SUMIFS('WP6'!L:L,'WP6'!$A:$A,$A39,'WP6'!$F:$F,$E39)+SUMIFS('WP7'!L:L,'WP7'!$A:$A,$A39,'WP7'!$F:$F,$E39)++SUMIFS('WP8'!L:L,'WP8'!$A:$A,$A39,'WP8'!$F:$F,$E39)+SUMIFS('WP9'!L:L,'WP9'!$A:$A,$A39,'WP9'!$F:$F,$E39)+SUMIFS('WP10'!L:L,'WP10'!$A:$A,$A39,'WP10'!$F:$F,$E39)+SUMIFS('WP11'!L:L,'WP11'!$A:$A,$A39,'WP11'!$F:$F,$E39)+SUMIFS('WP12'!L:L,'WP12'!$A:$A,$A39,'WP12'!$F:$F,$E39)+SUMIFS('WP13'!L:L,'WP13'!$A:$A,$A39,'WP13'!$F:$F,$E39)+SUMIFS('WP14'!L:L,'WP14'!$A:$A,$A39,'WP14'!$F:$F,$E39)+SUMIFS('WP15'!L:L,'WP15'!$A:$A,$A39,'WP15'!$F:$F,$E39)=0,"",SUMIFS('WP1'!L:L,'WP1'!$A:$A,$A39,'WP1'!$F:$F,$E39)+SUMIFS('WP2'!L:L,'WP2'!$A:$A,$A39,'WP2'!$F:$F,$E39)+SUMIFS('WP3'!L:L,'WP3'!$A:$A,$A39,'WP3'!$F:$F,$E39)+SUMIFS('WP4'!L:L,'WP4'!$A:$A,$A39,'WP4'!$F:$F,$E39)+SUMIFS('WP5'!L:L,'WP5'!$A:$A,$A39,'WP5'!$F:$F,$E39)+SUMIFS('WP6'!L:L,'WP6'!$A:$A,$A39,'WP6'!$F:$F,$E39)+SUMIFS('WP7'!L:L,'WP7'!$A:$A,$A39,'WP7'!$F:$F,$E39)++SUMIFS('WP8'!L:L,'WP8'!$A:$A,$A39,'WP8'!$F:$F,$E39)+SUMIFS('WP9'!L:L,'WP9'!$A:$A,$A39,'WP9'!$F:$F,$E39)+SUMIFS('WP10'!L:L,'WP10'!$A:$A,$A39,'WP10'!$F:$F,$E39)+SUMIFS('WP11'!L:L,'WP11'!$A:$A,$A39,'WP11'!$F:$F,$E39)+SUMIFS('WP12'!L:L,'WP12'!$A:$A,$A39,'WP12'!$F:$F,$E39)+SUMIFS('WP13'!L:L,'WP13'!$A:$A,$A39,'WP13'!$F:$F,$E39)+SUMIFS('WP14'!L:L,'WP14'!$A:$A,$A39,'WP14'!$F:$F,$E39)+SUMIFS('WP15'!L:L,'WP15'!$A:$A,$A39,'WP15'!$F:$F,$E39))</f>
        <v/>
      </c>
      <c r="L39" s="31" t="str">
        <f>IF(SUMIFS('WP1'!M:M,'WP1'!$A:$A,$A39,'WP1'!$F:$F,$E39)+SUMIFS('WP2'!M:M,'WP2'!$A:$A,$A39,'WP2'!$F:$F,$E39)+SUMIFS('WP3'!M:M,'WP3'!$A:$A,$A39,'WP3'!$F:$F,$E39)+SUMIFS('WP4'!M:M,'WP4'!$A:$A,$A39,'WP4'!$F:$F,$E39)+SUMIFS('WP5'!M:M,'WP5'!$A:$A,$A39,'WP5'!$F:$F,$E39)+SUMIFS('WP6'!M:M,'WP6'!$A:$A,$A39,'WP6'!$F:$F,$E39)+SUMIFS('WP7'!M:M,'WP7'!$A:$A,$A39,'WP7'!$F:$F,$E39)++SUMIFS('WP8'!M:M,'WP8'!$A:$A,$A39,'WP8'!$F:$F,$E39)+SUMIFS('WP9'!M:M,'WP9'!$A:$A,$A39,'WP9'!$F:$F,$E39)+SUMIFS('WP10'!M:M,'WP10'!$A:$A,$A39,'WP10'!$F:$F,$E39)+SUMIFS('WP11'!M:M,'WP11'!$A:$A,$A39,'WP11'!$F:$F,$E39)+SUMIFS('WP12'!M:M,'WP12'!$A:$A,$A39,'WP12'!$F:$F,$E39)+SUMIFS('WP13'!M:M,'WP13'!$A:$A,$A39,'WP13'!$F:$F,$E39)+SUMIFS('WP14'!M:M,'WP14'!$A:$A,$A39,'WP14'!$F:$F,$E39)+SUMIFS('WP15'!M:M,'WP15'!$A:$A,$A39,'WP15'!$F:$F,$E39)=0,"",SUMIFS('WP1'!M:M,'WP1'!$A:$A,$A39,'WP1'!$F:$F,$E39)+SUMIFS('WP2'!M:M,'WP2'!$A:$A,$A39,'WP2'!$F:$F,$E39)+SUMIFS('WP3'!M:M,'WP3'!$A:$A,$A39,'WP3'!$F:$F,$E39)+SUMIFS('WP4'!M:M,'WP4'!$A:$A,$A39,'WP4'!$F:$F,$E39)+SUMIFS('WP5'!M:M,'WP5'!$A:$A,$A39,'WP5'!$F:$F,$E39)+SUMIFS('WP6'!M:M,'WP6'!$A:$A,$A39,'WP6'!$F:$F,$E39)+SUMIFS('WP7'!M:M,'WP7'!$A:$A,$A39,'WP7'!$F:$F,$E39)++SUMIFS('WP8'!M:M,'WP8'!$A:$A,$A39,'WP8'!$F:$F,$E39)+SUMIFS('WP9'!M:M,'WP9'!$A:$A,$A39,'WP9'!$F:$F,$E39)+SUMIFS('WP10'!M:M,'WP10'!$A:$A,$A39,'WP10'!$F:$F,$E39)+SUMIFS('WP11'!M:M,'WP11'!$A:$A,$A39,'WP11'!$F:$F,$E39)+SUMIFS('WP12'!M:M,'WP12'!$A:$A,$A39,'WP12'!$F:$F,$E39)+SUMIFS('WP13'!M:M,'WP13'!$A:$A,$A39,'WP13'!$F:$F,$E39)+SUMIFS('WP14'!M:M,'WP14'!$A:$A,$A39,'WP14'!$F:$F,$E39)+SUMIFS('WP15'!M:M,'WP15'!$A:$A,$A39,'WP15'!$F:$F,$E39))</f>
        <v/>
      </c>
      <c r="M39" s="31" t="str">
        <f>IF(SUMIFS('WP1'!N:N,'WP1'!$A:$A,$A39,'WP1'!$F:$F,$E39)+SUMIFS('WP2'!N:N,'WP2'!$A:$A,$A39,'WP2'!$F:$F,$E39)+SUMIFS('WP3'!N:N,'WP3'!$A:$A,$A39,'WP3'!$F:$F,$E39)+SUMIFS('WP4'!N:N,'WP4'!$A:$A,$A39,'WP4'!$F:$F,$E39)+SUMIFS('WP5'!N:N,'WP5'!$A:$A,$A39,'WP5'!$F:$F,$E39)+SUMIFS('WP6'!N:N,'WP6'!$A:$A,$A39,'WP6'!$F:$F,$E39)+SUMIFS('WP7'!N:N,'WP7'!$A:$A,$A39,'WP7'!$F:$F,$E39)++SUMIFS('WP8'!N:N,'WP8'!$A:$A,$A39,'WP8'!$F:$F,$E39)+SUMIFS('WP9'!N:N,'WP9'!$A:$A,$A39,'WP9'!$F:$F,$E39)+SUMIFS('WP10'!N:N,'WP10'!$A:$A,$A39,'WP10'!$F:$F,$E39)+SUMIFS('WP11'!N:N,'WP11'!$A:$A,$A39,'WP11'!$F:$F,$E39)+SUMIFS('WP12'!N:N,'WP12'!$A:$A,$A39,'WP12'!$F:$F,$E39)+SUMIFS('WP13'!N:N,'WP13'!$A:$A,$A39,'WP13'!$F:$F,$E39)+SUMIFS('WP14'!N:N,'WP14'!$A:$A,$A39,'WP14'!$F:$F,$E39)+SUMIFS('WP15'!N:N,'WP15'!$A:$A,$A39,'WP15'!$F:$F,$E39)=0,"",SUMIFS('WP1'!N:N,'WP1'!$A:$A,$A39,'WP1'!$F:$F,$E39)+SUMIFS('WP2'!N:N,'WP2'!$A:$A,$A39,'WP2'!$F:$F,$E39)+SUMIFS('WP3'!N:N,'WP3'!$A:$A,$A39,'WP3'!$F:$F,$E39)+SUMIFS('WP4'!N:N,'WP4'!$A:$A,$A39,'WP4'!$F:$F,$E39)+SUMIFS('WP5'!N:N,'WP5'!$A:$A,$A39,'WP5'!$F:$F,$E39)+SUMIFS('WP6'!N:N,'WP6'!$A:$A,$A39,'WP6'!$F:$F,$E39)+SUMIFS('WP7'!N:N,'WP7'!$A:$A,$A39,'WP7'!$F:$F,$E39)++SUMIFS('WP8'!N:N,'WP8'!$A:$A,$A39,'WP8'!$F:$F,$E39)+SUMIFS('WP9'!N:N,'WP9'!$A:$A,$A39,'WP9'!$F:$F,$E39)+SUMIFS('WP10'!N:N,'WP10'!$A:$A,$A39,'WP10'!$F:$F,$E39)+SUMIFS('WP11'!N:N,'WP11'!$A:$A,$A39,'WP11'!$F:$F,$E39)+SUMIFS('WP12'!N:N,'WP12'!$A:$A,$A39,'WP12'!$F:$F,$E39)+SUMIFS('WP13'!N:N,'WP13'!$A:$A,$A39,'WP13'!$F:$F,$E39)+SUMIFS('WP14'!N:N,'WP14'!$A:$A,$A39,'WP14'!$F:$F,$E39)+SUMIFS('WP15'!N:N,'WP15'!$A:$A,$A39,'WP15'!$F:$F,$E39))</f>
        <v/>
      </c>
      <c r="N39" s="31" t="str">
        <f>IF(SUMIFS('WP1'!O:O,'WP1'!$A:$A,$A39,'WP1'!$F:$F,$E39)+SUMIFS('WP2'!O:O,'WP2'!$A:$A,$A39,'WP2'!$F:$F,$E39)+SUMIFS('WP3'!O:O,'WP3'!$A:$A,$A39,'WP3'!$F:$F,$E39)+SUMIFS('WP4'!O:O,'WP4'!$A:$A,$A39,'WP4'!$F:$F,$E39)+SUMIFS('WP5'!O:O,'WP5'!$A:$A,$A39,'WP5'!$F:$F,$E39)+SUMIFS('WP6'!O:O,'WP6'!$A:$A,$A39,'WP6'!$F:$F,$E39)+SUMIFS('WP7'!O:O,'WP7'!$A:$A,$A39,'WP7'!$F:$F,$E39)++SUMIFS('WP8'!O:O,'WP8'!$A:$A,$A39,'WP8'!$F:$F,$E39)+SUMIFS('WP9'!O:O,'WP9'!$A:$A,$A39,'WP9'!$F:$F,$E39)+SUMIFS('WP10'!O:O,'WP10'!$A:$A,$A39,'WP10'!$F:$F,$E39)+SUMIFS('WP11'!O:O,'WP11'!$A:$A,$A39,'WP11'!$F:$F,$E39)+SUMIFS('WP12'!O:O,'WP12'!$A:$A,$A39,'WP12'!$F:$F,$E39)+SUMIFS('WP13'!O:O,'WP13'!$A:$A,$A39,'WP13'!$F:$F,$E39)+SUMIFS('WP14'!O:O,'WP14'!$A:$A,$A39,'WP14'!$F:$F,$E39)+SUMIFS('WP15'!O:O,'WP15'!$A:$A,$A39,'WP15'!$F:$F,$E39)=0,"",SUMIFS('WP1'!O:O,'WP1'!$A:$A,$A39,'WP1'!$F:$F,$E39)+SUMIFS('WP2'!O:O,'WP2'!$A:$A,$A39,'WP2'!$F:$F,$E39)+SUMIFS('WP3'!O:O,'WP3'!$A:$A,$A39,'WP3'!$F:$F,$E39)+SUMIFS('WP4'!O:O,'WP4'!$A:$A,$A39,'WP4'!$F:$F,$E39)+SUMIFS('WP5'!O:O,'WP5'!$A:$A,$A39,'WP5'!$F:$F,$E39)+SUMIFS('WP6'!O:O,'WP6'!$A:$A,$A39,'WP6'!$F:$F,$E39)+SUMIFS('WP7'!O:O,'WP7'!$A:$A,$A39,'WP7'!$F:$F,$E39)++SUMIFS('WP8'!O:O,'WP8'!$A:$A,$A39,'WP8'!$F:$F,$E39)+SUMIFS('WP9'!O:O,'WP9'!$A:$A,$A39,'WP9'!$F:$F,$E39)+SUMIFS('WP10'!O:O,'WP10'!$A:$A,$A39,'WP10'!$F:$F,$E39)+SUMIFS('WP11'!O:O,'WP11'!$A:$A,$A39,'WP11'!$F:$F,$E39)+SUMIFS('WP12'!O:O,'WP12'!$A:$A,$A39,'WP12'!$F:$F,$E39)+SUMIFS('WP13'!O:O,'WP13'!$A:$A,$A39,'WP13'!$F:$F,$E39)+SUMIFS('WP14'!O:O,'WP14'!$A:$A,$A39,'WP14'!$F:$F,$E39)+SUMIFS('WP15'!O:O,'WP15'!$A:$A,$A39,'WP15'!$F:$F,$E39))</f>
        <v/>
      </c>
      <c r="O39" s="33" t="str">
        <f t="shared" si="2"/>
        <v/>
      </c>
      <c r="P39" s="37" t="str">
        <f>IF(SUMIFS('WP1'!Q:Q,'WP1'!$A:$A,$A39,'WP1'!$F:$F,$E39)+SUMIFS('WP2'!Q:Q,'WP2'!$A:$A,$A39,'WP2'!$F:$F,$E39)+SUMIFS('WP3'!Q:Q,'WP3'!$A:$A,$A39,'WP3'!$F:$F,$E39)+SUMIFS('WP4'!Q:Q,'WP4'!$A:$A,$A39,'WP4'!$F:$F,$E39)+SUMIFS('WP5'!Q:Q,'WP5'!$A:$A,$A39,'WP5'!$F:$F,$E39)+SUMIFS('WP6'!Q:Q,'WP6'!$A:$A,$A39,'WP6'!$F:$F,$E39)+SUMIFS('WP7'!Q:Q,'WP7'!$A:$A,$A39,'WP7'!$F:$F,$E39)++SUMIFS('WP8'!Q:Q,'WP8'!$A:$A,$A39,'WP8'!$F:$F,$E39)+SUMIFS('WP9'!Q:Q,'WP9'!$A:$A,$A39,'WP9'!$F:$F,$E39)+SUMIFS('WP10'!Q:Q,'WP10'!$A:$A,$A39,'WP10'!$F:$F,$E39)+SUMIFS('WP11'!Q:Q,'WP11'!$A:$A,$A39,'WP11'!$F:$F,$E39)+SUMIFS('WP12'!Q:Q,'WP12'!$A:$A,$A39,'WP12'!$F:$F,$E39)+SUMIFS('WP13'!Q:Q,'WP13'!$A:$A,$A39,'WP13'!$F:$F,$E39)+SUMIFS('WP14'!Q:Q,'WP14'!$A:$A,$A39,'WP14'!$F:$F,$E39)+SUMIFS('WP15'!Q:Q,'WP15'!$A:$A,$A39,'WP15'!$F:$F,$E39)=0,"",SUMIFS('WP1'!Q:Q,'WP1'!$A:$A,$A39,'WP1'!$F:$F,$E39)+SUMIFS('WP2'!Q:Q,'WP2'!$A:$A,$A39,'WP2'!$F:$F,$E39)+SUMIFS('WP3'!Q:Q,'WP3'!$A:$A,$A39,'WP3'!$F:$F,$E39)+SUMIFS('WP4'!Q:Q,'WP4'!$A:$A,$A39,'WP4'!$F:$F,$E39)+SUMIFS('WP5'!Q:Q,'WP5'!$A:$A,$A39,'WP5'!$F:$F,$E39)+SUMIFS('WP6'!Q:Q,'WP6'!$A:$A,$A39,'WP6'!$F:$F,$E39)+SUMIFS('WP7'!Q:Q,'WP7'!$A:$A,$A39,'WP7'!$F:$F,$E39)++SUMIFS('WP8'!Q:Q,'WP8'!$A:$A,$A39,'WP8'!$F:$F,$E39)+SUMIFS('WP9'!Q:Q,'WP9'!$A:$A,$A39,'WP9'!$F:$F,$E39)+SUMIFS('WP10'!Q:Q,'WP10'!$A:$A,$A39,'WP10'!$F:$F,$E39)+SUMIFS('WP11'!Q:Q,'WP11'!$A:$A,$A39,'WP11'!$F:$F,$E39)+SUMIFS('WP12'!Q:Q,'WP12'!$A:$A,$A39,'WP12'!$F:$F,$E39)+SUMIFS('WP13'!Q:Q,'WP13'!$A:$A,$A39,'WP13'!$F:$F,$E39)+SUMIFS('WP14'!Q:Q,'WP14'!$A:$A,$A39,'WP14'!$F:$F,$E39)+SUMIFS('WP15'!Q:Q,'WP15'!$A:$A,$A39,'WP15'!$F:$F,$E39))</f>
        <v/>
      </c>
      <c r="Q39" s="33" t="str">
        <f t="shared" si="1"/>
        <v/>
      </c>
      <c r="R39" s="1"/>
    </row>
    <row r="40" spans="1:18" ht="11.25" customHeight="1" x14ac:dyDescent="0.25">
      <c r="A40" s="77"/>
      <c r="B40" s="109"/>
      <c r="C40" s="139"/>
      <c r="D40" s="122"/>
      <c r="E40" s="29" t="s">
        <v>14</v>
      </c>
      <c r="F40" s="30" t="str">
        <f>IF(SUMIFS('WP1'!G:G,'WP1'!$A:$A,$A40,'WP1'!$F:$F,$E40)+SUMIFS('WP2'!G:G,'WP2'!$A:$A,$A40,'WP2'!$F:$F,$E40)+SUMIFS('WP3'!G:G,'WP3'!$A:$A,$A40,'WP3'!$F:$F,$E40)+SUMIFS('WP4'!G:G,'WP4'!$A:$A,$A40,'WP4'!$F:$F,$E40)+SUMIFS('WP5'!G:G,'WP5'!$A:$A,$A40,'WP5'!$F:$F,$E40)+SUMIFS('WP6'!G:G,'WP6'!$A:$A,$A40,'WP6'!$F:$F,$E40)+SUMIFS('WP7'!G:G,'WP7'!$A:$A,$A40,'WP7'!$F:$F,$E40)++SUMIFS('WP8'!G:G,'WP8'!$A:$A,$A40,'WP8'!$F:$F,$E40)+SUMIFS('WP9'!G:G,'WP9'!$A:$A,$A40,'WP9'!$F:$F,$E40)+SUMIFS('WP10'!G:G,'WP10'!$A:$A,$A40,'WP10'!$F:$F,$E40)+SUMIFS('WP11'!G:G,'WP11'!$A:$A,$A40,'WP11'!$F:$F,$E40)+SUMIFS('WP12'!G:G,'WP12'!$A:$A,$A40,'WP12'!$F:$F,$E40)+SUMIFS('WP13'!G:G,'WP13'!$A:$A,$A40,'WP13'!$F:$F,$E40)+SUMIFS('WP14'!G:G,'WP14'!$A:$A,$A40,'WP14'!$F:$F,$E40)+SUMIFS('WP15'!G:G,'WP15'!$A:$A,$A40,'WP15'!$F:$F,$E40)=0,"",SUMIFS('WP1'!G:G,'WP1'!$A:$A,$A40,'WP1'!$F:$F,$E40)+SUMIFS('WP2'!G:G,'WP2'!$A:$A,$A40,'WP2'!$F:$F,$E40)+SUMIFS('WP3'!G:G,'WP3'!$A:$A,$A40,'WP3'!$F:$F,$E40)+SUMIFS('WP4'!G:G,'WP4'!$A:$A,$A40,'WP4'!$F:$F,$E40)+SUMIFS('WP5'!G:G,'WP5'!$A:$A,$A40,'WP5'!$F:$F,$E40)+SUMIFS('WP6'!G:G,'WP6'!$A:$A,$A40,'WP6'!$F:$F,$E40)+SUMIFS('WP7'!G:G,'WP7'!$A:$A,$A40,'WP7'!$F:$F,$E40)++SUMIFS('WP8'!G:G,'WP8'!$A:$A,$A40,'WP8'!$F:$F,$E40)+SUMIFS('WP9'!G:G,'WP9'!$A:$A,$A40,'WP9'!$F:$F,$E40)+SUMIFS('WP10'!G:G,'WP10'!$A:$A,$A40,'WP10'!$F:$F,$E40)+SUMIFS('WP11'!G:G,'WP11'!$A:$A,$A40,'WP11'!$F:$F,$E40)+SUMIFS('WP12'!G:G,'WP12'!$A:$A,$A40,'WP12'!$F:$F,$E40)+SUMIFS('WP13'!G:G,'WP13'!$A:$A,$A40,'WP13'!$F:$F,$E40)+SUMIFS('WP14'!G:G,'WP14'!$A:$A,$A40,'WP14'!$F:$F,$E40)+SUMIFS('WP15'!G:G,'WP15'!$A:$A,$A40,'WP15'!$F:$F,$E40))</f>
        <v/>
      </c>
      <c r="G40" s="30" t="str">
        <f>IF(SUMIFS('WP1'!H:H,'WP1'!$A:$A,$A40,'WP1'!$F:$F,$E40)+SUMIFS('WP2'!H:H,'WP2'!$A:$A,$A40,'WP2'!$F:$F,$E40)+SUMIFS('WP3'!H:H,'WP3'!$A:$A,$A40,'WP3'!$F:$F,$E40)+SUMIFS('WP4'!H:H,'WP4'!$A:$A,$A40,'WP4'!$F:$F,$E40)+SUMIFS('WP5'!H:H,'WP5'!$A:$A,$A40,'WP5'!$F:$F,$E40)+SUMIFS('WP6'!H:H,'WP6'!$A:$A,$A40,'WP6'!$F:$F,$E40)+SUMIFS('WP7'!H:H,'WP7'!$A:$A,$A40,'WP7'!$F:$F,$E40)++SUMIFS('WP8'!H:H,'WP8'!$A:$A,$A40,'WP8'!$F:$F,$E40)+SUMIFS('WP9'!H:H,'WP9'!$A:$A,$A40,'WP9'!$F:$F,$E40)+SUMIFS('WP10'!H:H,'WP10'!$A:$A,$A40,'WP10'!$F:$F,$E40)+SUMIFS('WP11'!H:H,'WP11'!$A:$A,$A40,'WP11'!$F:$F,$E40)+SUMIFS('WP12'!H:H,'WP12'!$A:$A,$A40,'WP12'!$F:$F,$E40)+SUMIFS('WP13'!H:H,'WP13'!$A:$A,$A40,'WP13'!$F:$F,$E40)+SUMIFS('WP14'!H:H,'WP14'!$A:$A,$A40,'WP14'!$F:$F,$E40)+SUMIFS('WP15'!H:H,'WP15'!$A:$A,$A40,'WP15'!$F:$F,$E40)=0,"",SUMIFS('WP1'!H:H,'WP1'!$A:$A,$A40,'WP1'!$F:$F,$E40)+SUMIFS('WP2'!H:H,'WP2'!$A:$A,$A40,'WP2'!$F:$F,$E40)+SUMIFS('WP3'!H:H,'WP3'!$A:$A,$A40,'WP3'!$F:$F,$E40)+SUMIFS('WP4'!H:H,'WP4'!$A:$A,$A40,'WP4'!$F:$F,$E40)+SUMIFS('WP5'!H:H,'WP5'!$A:$A,$A40,'WP5'!$F:$F,$E40)+SUMIFS('WP6'!H:H,'WP6'!$A:$A,$A40,'WP6'!$F:$F,$E40)+SUMIFS('WP7'!H:H,'WP7'!$A:$A,$A40,'WP7'!$F:$F,$E40)++SUMIFS('WP8'!H:H,'WP8'!$A:$A,$A40,'WP8'!$F:$F,$E40)+SUMIFS('WP9'!H:H,'WP9'!$A:$A,$A40,'WP9'!$F:$F,$E40)+SUMIFS('WP10'!H:H,'WP10'!$A:$A,$A40,'WP10'!$F:$F,$E40)+SUMIFS('WP11'!H:H,'WP11'!$A:$A,$A40,'WP11'!$F:$F,$E40)+SUMIFS('WP12'!H:H,'WP12'!$A:$A,$A40,'WP12'!$F:$F,$E40)+SUMIFS('WP13'!H:H,'WP13'!$A:$A,$A40,'WP13'!$F:$F,$E40)+SUMIFS('WP14'!H:H,'WP14'!$A:$A,$A40,'WP14'!$F:$F,$E40)+SUMIFS('WP15'!H:H,'WP15'!$A:$A,$A40,'WP15'!$F:$F,$E40))</f>
        <v/>
      </c>
      <c r="H40" s="30" t="str">
        <f>IF(SUMIFS('WP1'!I:I,'WP1'!$A:$A,$A40,'WP1'!$F:$F,$E40)+SUMIFS('WP2'!I:I,'WP2'!$A:$A,$A40,'WP2'!$F:$F,$E40)+SUMIFS('WP3'!I:I,'WP3'!$A:$A,$A40,'WP3'!$F:$F,$E40)+SUMIFS('WP4'!I:I,'WP4'!$A:$A,$A40,'WP4'!$F:$F,$E40)+SUMIFS('WP5'!I:I,'WP5'!$A:$A,$A40,'WP5'!$F:$F,$E40)+SUMIFS('WP6'!I:I,'WP6'!$A:$A,$A40,'WP6'!$F:$F,$E40)+SUMIFS('WP7'!I:I,'WP7'!$A:$A,$A40,'WP7'!$F:$F,$E40)++SUMIFS('WP8'!I:I,'WP8'!$A:$A,$A40,'WP8'!$F:$F,$E40)+SUMIFS('WP9'!I:I,'WP9'!$A:$A,$A40,'WP9'!$F:$F,$E40)+SUMIFS('WP10'!I:I,'WP10'!$A:$A,$A40,'WP10'!$F:$F,$E40)+SUMIFS('WP11'!I:I,'WP11'!$A:$A,$A40,'WP11'!$F:$F,$E40)+SUMIFS('WP12'!I:I,'WP12'!$A:$A,$A40,'WP12'!$F:$F,$E40)+SUMIFS('WP13'!I:I,'WP13'!$A:$A,$A40,'WP13'!$F:$F,$E40)+SUMIFS('WP14'!I:I,'WP14'!$A:$A,$A40,'WP14'!$F:$F,$E40)+SUMIFS('WP15'!I:I,'WP15'!$A:$A,$A40,'WP15'!$F:$F,$E40)=0,"",SUMIFS('WP1'!I:I,'WP1'!$A:$A,$A40,'WP1'!$F:$F,$E40)+SUMIFS('WP2'!I:I,'WP2'!$A:$A,$A40,'WP2'!$F:$F,$E40)+SUMIFS('WP3'!I:I,'WP3'!$A:$A,$A40,'WP3'!$F:$F,$E40)+SUMIFS('WP4'!I:I,'WP4'!$A:$A,$A40,'WP4'!$F:$F,$E40)+SUMIFS('WP5'!I:I,'WP5'!$A:$A,$A40,'WP5'!$F:$F,$E40)+SUMIFS('WP6'!I:I,'WP6'!$A:$A,$A40,'WP6'!$F:$F,$E40)+SUMIFS('WP7'!I:I,'WP7'!$A:$A,$A40,'WP7'!$F:$F,$E40)++SUMIFS('WP8'!I:I,'WP8'!$A:$A,$A40,'WP8'!$F:$F,$E40)+SUMIFS('WP9'!I:I,'WP9'!$A:$A,$A40,'WP9'!$F:$F,$E40)+SUMIFS('WP10'!I:I,'WP10'!$A:$A,$A40,'WP10'!$F:$F,$E40)+SUMIFS('WP11'!I:I,'WP11'!$A:$A,$A40,'WP11'!$F:$F,$E40)+SUMIFS('WP12'!I:I,'WP12'!$A:$A,$A40,'WP12'!$F:$F,$E40)+SUMIFS('WP13'!I:I,'WP13'!$A:$A,$A40,'WP13'!$F:$F,$E40)+SUMIFS('WP14'!I:I,'WP14'!$A:$A,$A40,'WP14'!$F:$F,$E40)+SUMIFS('WP15'!I:I,'WP15'!$A:$A,$A40,'WP15'!$F:$F,$E40))</f>
        <v/>
      </c>
      <c r="I40" s="30" t="str">
        <f>IF(SUMIFS('WP1'!J:J,'WP1'!$A:$A,$A40,'WP1'!$F:$F,$E40)+SUMIFS('WP2'!J:J,'WP2'!$A:$A,$A40,'WP2'!$F:$F,$E40)+SUMIFS('WP3'!J:J,'WP3'!$A:$A,$A40,'WP3'!$F:$F,$E40)+SUMIFS('WP4'!J:J,'WP4'!$A:$A,$A40,'WP4'!$F:$F,$E40)+SUMIFS('WP5'!J:J,'WP5'!$A:$A,$A40,'WP5'!$F:$F,$E40)+SUMIFS('WP6'!J:J,'WP6'!$A:$A,$A40,'WP6'!$F:$F,$E40)+SUMIFS('WP7'!J:J,'WP7'!$A:$A,$A40,'WP7'!$F:$F,$E40)++SUMIFS('WP8'!J:J,'WP8'!$A:$A,$A40,'WP8'!$F:$F,$E40)+SUMIFS('WP9'!J:J,'WP9'!$A:$A,$A40,'WP9'!$F:$F,$E40)+SUMIFS('WP10'!J:J,'WP10'!$A:$A,$A40,'WP10'!$F:$F,$E40)+SUMIFS('WP11'!J:J,'WP11'!$A:$A,$A40,'WP11'!$F:$F,$E40)+SUMIFS('WP12'!J:J,'WP12'!$A:$A,$A40,'WP12'!$F:$F,$E40)+SUMIFS('WP13'!J:J,'WP13'!$A:$A,$A40,'WP13'!$F:$F,$E40)+SUMIFS('WP14'!J:J,'WP14'!$A:$A,$A40,'WP14'!$F:$F,$E40)+SUMIFS('WP15'!J:J,'WP15'!$A:$A,$A40,'WP15'!$F:$F,$E40)=0,"",SUMIFS('WP1'!J:J,'WP1'!$A:$A,$A40,'WP1'!$F:$F,$E40)+SUMIFS('WP2'!J:J,'WP2'!$A:$A,$A40,'WP2'!$F:$F,$E40)+SUMIFS('WP3'!J:J,'WP3'!$A:$A,$A40,'WP3'!$F:$F,$E40)+SUMIFS('WP4'!J:J,'WP4'!$A:$A,$A40,'WP4'!$F:$F,$E40)+SUMIFS('WP5'!J:J,'WP5'!$A:$A,$A40,'WP5'!$F:$F,$E40)+SUMIFS('WP6'!J:J,'WP6'!$A:$A,$A40,'WP6'!$F:$F,$E40)+SUMIFS('WP7'!J:J,'WP7'!$A:$A,$A40,'WP7'!$F:$F,$E40)++SUMIFS('WP8'!J:J,'WP8'!$A:$A,$A40,'WP8'!$F:$F,$E40)+SUMIFS('WP9'!J:J,'WP9'!$A:$A,$A40,'WP9'!$F:$F,$E40)+SUMIFS('WP10'!J:J,'WP10'!$A:$A,$A40,'WP10'!$F:$F,$E40)+SUMIFS('WP11'!J:J,'WP11'!$A:$A,$A40,'WP11'!$F:$F,$E40)+SUMIFS('WP12'!J:J,'WP12'!$A:$A,$A40,'WP12'!$F:$F,$E40)+SUMIFS('WP13'!J:J,'WP13'!$A:$A,$A40,'WP13'!$F:$F,$E40)+SUMIFS('WP14'!J:J,'WP14'!$A:$A,$A40,'WP14'!$F:$F,$E40)+SUMIFS('WP15'!J:J,'WP15'!$A:$A,$A40,'WP15'!$F:$F,$E40))</f>
        <v/>
      </c>
      <c r="J40" s="30" t="str">
        <f>IF(SUMIFS('WP1'!K:K,'WP1'!$A:$A,$A40,'WP1'!$F:$F,$E40)+SUMIFS('WP2'!K:K,'WP2'!$A:$A,$A40,'WP2'!$F:$F,$E40)+SUMIFS('WP3'!K:K,'WP3'!$A:$A,$A40,'WP3'!$F:$F,$E40)+SUMIFS('WP4'!K:K,'WP4'!$A:$A,$A40,'WP4'!$F:$F,$E40)+SUMIFS('WP5'!K:K,'WP5'!$A:$A,$A40,'WP5'!$F:$F,$E40)+SUMIFS('WP6'!K:K,'WP6'!$A:$A,$A40,'WP6'!$F:$F,$E40)+SUMIFS('WP7'!K:K,'WP7'!$A:$A,$A40,'WP7'!$F:$F,$E40)++SUMIFS('WP8'!K:K,'WP8'!$A:$A,$A40,'WP8'!$F:$F,$E40)+SUMIFS('WP9'!K:K,'WP9'!$A:$A,$A40,'WP9'!$F:$F,$E40)+SUMIFS('WP10'!K:K,'WP10'!$A:$A,$A40,'WP10'!$F:$F,$E40)+SUMIFS('WP11'!K:K,'WP11'!$A:$A,$A40,'WP11'!$F:$F,$E40)+SUMIFS('WP12'!K:K,'WP12'!$A:$A,$A40,'WP12'!$F:$F,$E40)+SUMIFS('WP13'!K:K,'WP13'!$A:$A,$A40,'WP13'!$F:$F,$E40)+SUMIFS('WP14'!K:K,'WP14'!$A:$A,$A40,'WP14'!$F:$F,$E40)+SUMIFS('WP15'!K:K,'WP15'!$A:$A,$A40,'WP15'!$F:$F,$E40)=0,"",SUMIFS('WP1'!K:K,'WP1'!$A:$A,$A40,'WP1'!$F:$F,$E40)+SUMIFS('WP2'!K:K,'WP2'!$A:$A,$A40,'WP2'!$F:$F,$E40)+SUMIFS('WP3'!K:K,'WP3'!$A:$A,$A40,'WP3'!$F:$F,$E40)+SUMIFS('WP4'!K:K,'WP4'!$A:$A,$A40,'WP4'!$F:$F,$E40)+SUMIFS('WP5'!K:K,'WP5'!$A:$A,$A40,'WP5'!$F:$F,$E40)+SUMIFS('WP6'!K:K,'WP6'!$A:$A,$A40,'WP6'!$F:$F,$E40)+SUMIFS('WP7'!K:K,'WP7'!$A:$A,$A40,'WP7'!$F:$F,$E40)++SUMIFS('WP8'!K:K,'WP8'!$A:$A,$A40,'WP8'!$F:$F,$E40)+SUMIFS('WP9'!K:K,'WP9'!$A:$A,$A40,'WP9'!$F:$F,$E40)+SUMIFS('WP10'!K:K,'WP10'!$A:$A,$A40,'WP10'!$F:$F,$E40)+SUMIFS('WP11'!K:K,'WP11'!$A:$A,$A40,'WP11'!$F:$F,$E40)+SUMIFS('WP12'!K:K,'WP12'!$A:$A,$A40,'WP12'!$F:$F,$E40)+SUMIFS('WP13'!K:K,'WP13'!$A:$A,$A40,'WP13'!$F:$F,$E40)+SUMIFS('WP14'!K:K,'WP14'!$A:$A,$A40,'WP14'!$F:$F,$E40)+SUMIFS('WP15'!K:K,'WP15'!$A:$A,$A40,'WP15'!$F:$F,$E40))</f>
        <v/>
      </c>
      <c r="K40" s="30" t="str">
        <f>IF(SUMIFS('WP1'!L:L,'WP1'!$A:$A,$A40,'WP1'!$F:$F,$E40)+SUMIFS('WP2'!L:L,'WP2'!$A:$A,$A40,'WP2'!$F:$F,$E40)+SUMIFS('WP3'!L:L,'WP3'!$A:$A,$A40,'WP3'!$F:$F,$E40)+SUMIFS('WP4'!L:L,'WP4'!$A:$A,$A40,'WP4'!$F:$F,$E40)+SUMIFS('WP5'!L:L,'WP5'!$A:$A,$A40,'WP5'!$F:$F,$E40)+SUMIFS('WP6'!L:L,'WP6'!$A:$A,$A40,'WP6'!$F:$F,$E40)+SUMIFS('WP7'!L:L,'WP7'!$A:$A,$A40,'WP7'!$F:$F,$E40)++SUMIFS('WP8'!L:L,'WP8'!$A:$A,$A40,'WP8'!$F:$F,$E40)+SUMIFS('WP9'!L:L,'WP9'!$A:$A,$A40,'WP9'!$F:$F,$E40)+SUMIFS('WP10'!L:L,'WP10'!$A:$A,$A40,'WP10'!$F:$F,$E40)+SUMIFS('WP11'!L:L,'WP11'!$A:$A,$A40,'WP11'!$F:$F,$E40)+SUMIFS('WP12'!L:L,'WP12'!$A:$A,$A40,'WP12'!$F:$F,$E40)+SUMIFS('WP13'!L:L,'WP13'!$A:$A,$A40,'WP13'!$F:$F,$E40)+SUMIFS('WP14'!L:L,'WP14'!$A:$A,$A40,'WP14'!$F:$F,$E40)+SUMIFS('WP15'!L:L,'WP15'!$A:$A,$A40,'WP15'!$F:$F,$E40)=0,"",SUMIFS('WP1'!L:L,'WP1'!$A:$A,$A40,'WP1'!$F:$F,$E40)+SUMIFS('WP2'!L:L,'WP2'!$A:$A,$A40,'WP2'!$F:$F,$E40)+SUMIFS('WP3'!L:L,'WP3'!$A:$A,$A40,'WP3'!$F:$F,$E40)+SUMIFS('WP4'!L:L,'WP4'!$A:$A,$A40,'WP4'!$F:$F,$E40)+SUMIFS('WP5'!L:L,'WP5'!$A:$A,$A40,'WP5'!$F:$F,$E40)+SUMIFS('WP6'!L:L,'WP6'!$A:$A,$A40,'WP6'!$F:$F,$E40)+SUMIFS('WP7'!L:L,'WP7'!$A:$A,$A40,'WP7'!$F:$F,$E40)++SUMIFS('WP8'!L:L,'WP8'!$A:$A,$A40,'WP8'!$F:$F,$E40)+SUMIFS('WP9'!L:L,'WP9'!$A:$A,$A40,'WP9'!$F:$F,$E40)+SUMIFS('WP10'!L:L,'WP10'!$A:$A,$A40,'WP10'!$F:$F,$E40)+SUMIFS('WP11'!L:L,'WP11'!$A:$A,$A40,'WP11'!$F:$F,$E40)+SUMIFS('WP12'!L:L,'WP12'!$A:$A,$A40,'WP12'!$F:$F,$E40)+SUMIFS('WP13'!L:L,'WP13'!$A:$A,$A40,'WP13'!$F:$F,$E40)+SUMIFS('WP14'!L:L,'WP14'!$A:$A,$A40,'WP14'!$F:$F,$E40)+SUMIFS('WP15'!L:L,'WP15'!$A:$A,$A40,'WP15'!$F:$F,$E40))</f>
        <v/>
      </c>
      <c r="L40" s="30" t="str">
        <f>IF(SUMIFS('WP1'!M:M,'WP1'!$A:$A,$A40,'WP1'!$F:$F,$E40)+SUMIFS('WP2'!M:M,'WP2'!$A:$A,$A40,'WP2'!$F:$F,$E40)+SUMIFS('WP3'!M:M,'WP3'!$A:$A,$A40,'WP3'!$F:$F,$E40)+SUMIFS('WP4'!M:M,'WP4'!$A:$A,$A40,'WP4'!$F:$F,$E40)+SUMIFS('WP5'!M:M,'WP5'!$A:$A,$A40,'WP5'!$F:$F,$E40)+SUMIFS('WP6'!M:M,'WP6'!$A:$A,$A40,'WP6'!$F:$F,$E40)+SUMIFS('WP7'!M:M,'WP7'!$A:$A,$A40,'WP7'!$F:$F,$E40)++SUMIFS('WP8'!M:M,'WP8'!$A:$A,$A40,'WP8'!$F:$F,$E40)+SUMIFS('WP9'!M:M,'WP9'!$A:$A,$A40,'WP9'!$F:$F,$E40)+SUMIFS('WP10'!M:M,'WP10'!$A:$A,$A40,'WP10'!$F:$F,$E40)+SUMIFS('WP11'!M:M,'WP11'!$A:$A,$A40,'WP11'!$F:$F,$E40)+SUMIFS('WP12'!M:M,'WP12'!$A:$A,$A40,'WP12'!$F:$F,$E40)+SUMIFS('WP13'!M:M,'WP13'!$A:$A,$A40,'WP13'!$F:$F,$E40)+SUMIFS('WP14'!M:M,'WP14'!$A:$A,$A40,'WP14'!$F:$F,$E40)+SUMIFS('WP15'!M:M,'WP15'!$A:$A,$A40,'WP15'!$F:$F,$E40)=0,"",SUMIFS('WP1'!M:M,'WP1'!$A:$A,$A40,'WP1'!$F:$F,$E40)+SUMIFS('WP2'!M:M,'WP2'!$A:$A,$A40,'WP2'!$F:$F,$E40)+SUMIFS('WP3'!M:M,'WP3'!$A:$A,$A40,'WP3'!$F:$F,$E40)+SUMIFS('WP4'!M:M,'WP4'!$A:$A,$A40,'WP4'!$F:$F,$E40)+SUMIFS('WP5'!M:M,'WP5'!$A:$A,$A40,'WP5'!$F:$F,$E40)+SUMIFS('WP6'!M:M,'WP6'!$A:$A,$A40,'WP6'!$F:$F,$E40)+SUMIFS('WP7'!M:M,'WP7'!$A:$A,$A40,'WP7'!$F:$F,$E40)++SUMIFS('WP8'!M:M,'WP8'!$A:$A,$A40,'WP8'!$F:$F,$E40)+SUMIFS('WP9'!M:M,'WP9'!$A:$A,$A40,'WP9'!$F:$F,$E40)+SUMIFS('WP10'!M:M,'WP10'!$A:$A,$A40,'WP10'!$F:$F,$E40)+SUMIFS('WP11'!M:M,'WP11'!$A:$A,$A40,'WP11'!$F:$F,$E40)+SUMIFS('WP12'!M:M,'WP12'!$A:$A,$A40,'WP12'!$F:$F,$E40)+SUMIFS('WP13'!M:M,'WP13'!$A:$A,$A40,'WP13'!$F:$F,$E40)+SUMIFS('WP14'!M:M,'WP14'!$A:$A,$A40,'WP14'!$F:$F,$E40)+SUMIFS('WP15'!M:M,'WP15'!$A:$A,$A40,'WP15'!$F:$F,$E40))</f>
        <v/>
      </c>
      <c r="M40" s="30" t="str">
        <f>IF(SUMIFS('WP1'!N:N,'WP1'!$A:$A,$A40,'WP1'!$F:$F,$E40)+SUMIFS('WP2'!N:N,'WP2'!$A:$A,$A40,'WP2'!$F:$F,$E40)+SUMIFS('WP3'!N:N,'WP3'!$A:$A,$A40,'WP3'!$F:$F,$E40)+SUMIFS('WP4'!N:N,'WP4'!$A:$A,$A40,'WP4'!$F:$F,$E40)+SUMIFS('WP5'!N:N,'WP5'!$A:$A,$A40,'WP5'!$F:$F,$E40)+SUMIFS('WP6'!N:N,'WP6'!$A:$A,$A40,'WP6'!$F:$F,$E40)+SUMIFS('WP7'!N:N,'WP7'!$A:$A,$A40,'WP7'!$F:$F,$E40)++SUMIFS('WP8'!N:N,'WP8'!$A:$A,$A40,'WP8'!$F:$F,$E40)+SUMIFS('WP9'!N:N,'WP9'!$A:$A,$A40,'WP9'!$F:$F,$E40)+SUMIFS('WP10'!N:N,'WP10'!$A:$A,$A40,'WP10'!$F:$F,$E40)+SUMIFS('WP11'!N:N,'WP11'!$A:$A,$A40,'WP11'!$F:$F,$E40)+SUMIFS('WP12'!N:N,'WP12'!$A:$A,$A40,'WP12'!$F:$F,$E40)+SUMIFS('WP13'!N:N,'WP13'!$A:$A,$A40,'WP13'!$F:$F,$E40)+SUMIFS('WP14'!N:N,'WP14'!$A:$A,$A40,'WP14'!$F:$F,$E40)+SUMIFS('WP15'!N:N,'WP15'!$A:$A,$A40,'WP15'!$F:$F,$E40)=0,"",SUMIFS('WP1'!N:N,'WP1'!$A:$A,$A40,'WP1'!$F:$F,$E40)+SUMIFS('WP2'!N:N,'WP2'!$A:$A,$A40,'WP2'!$F:$F,$E40)+SUMIFS('WP3'!N:N,'WP3'!$A:$A,$A40,'WP3'!$F:$F,$E40)+SUMIFS('WP4'!N:N,'WP4'!$A:$A,$A40,'WP4'!$F:$F,$E40)+SUMIFS('WP5'!N:N,'WP5'!$A:$A,$A40,'WP5'!$F:$F,$E40)+SUMIFS('WP6'!N:N,'WP6'!$A:$A,$A40,'WP6'!$F:$F,$E40)+SUMIFS('WP7'!N:N,'WP7'!$A:$A,$A40,'WP7'!$F:$F,$E40)++SUMIFS('WP8'!N:N,'WP8'!$A:$A,$A40,'WP8'!$F:$F,$E40)+SUMIFS('WP9'!N:N,'WP9'!$A:$A,$A40,'WP9'!$F:$F,$E40)+SUMIFS('WP10'!N:N,'WP10'!$A:$A,$A40,'WP10'!$F:$F,$E40)+SUMIFS('WP11'!N:N,'WP11'!$A:$A,$A40,'WP11'!$F:$F,$E40)+SUMIFS('WP12'!N:N,'WP12'!$A:$A,$A40,'WP12'!$F:$F,$E40)+SUMIFS('WP13'!N:N,'WP13'!$A:$A,$A40,'WP13'!$F:$F,$E40)+SUMIFS('WP14'!N:N,'WP14'!$A:$A,$A40,'WP14'!$F:$F,$E40)+SUMIFS('WP15'!N:N,'WP15'!$A:$A,$A40,'WP15'!$F:$F,$E40))</f>
        <v/>
      </c>
      <c r="N40" s="30" t="str">
        <f>IF(SUMIFS('WP1'!O:O,'WP1'!$A:$A,$A40,'WP1'!$F:$F,$E40)+SUMIFS('WP2'!O:O,'WP2'!$A:$A,$A40,'WP2'!$F:$F,$E40)+SUMIFS('WP3'!O:O,'WP3'!$A:$A,$A40,'WP3'!$F:$F,$E40)+SUMIFS('WP4'!O:O,'WP4'!$A:$A,$A40,'WP4'!$F:$F,$E40)+SUMIFS('WP5'!O:O,'WP5'!$A:$A,$A40,'WP5'!$F:$F,$E40)+SUMIFS('WP6'!O:O,'WP6'!$A:$A,$A40,'WP6'!$F:$F,$E40)+SUMIFS('WP7'!O:O,'WP7'!$A:$A,$A40,'WP7'!$F:$F,$E40)++SUMIFS('WP8'!O:O,'WP8'!$A:$A,$A40,'WP8'!$F:$F,$E40)+SUMIFS('WP9'!O:O,'WP9'!$A:$A,$A40,'WP9'!$F:$F,$E40)+SUMIFS('WP10'!O:O,'WP10'!$A:$A,$A40,'WP10'!$F:$F,$E40)+SUMIFS('WP11'!O:O,'WP11'!$A:$A,$A40,'WP11'!$F:$F,$E40)+SUMIFS('WP12'!O:O,'WP12'!$A:$A,$A40,'WP12'!$F:$F,$E40)+SUMIFS('WP13'!O:O,'WP13'!$A:$A,$A40,'WP13'!$F:$F,$E40)+SUMIFS('WP14'!O:O,'WP14'!$A:$A,$A40,'WP14'!$F:$F,$E40)+SUMIFS('WP15'!O:O,'WP15'!$A:$A,$A40,'WP15'!$F:$F,$E40)=0,"",SUMIFS('WP1'!O:O,'WP1'!$A:$A,$A40,'WP1'!$F:$F,$E40)+SUMIFS('WP2'!O:O,'WP2'!$A:$A,$A40,'WP2'!$F:$F,$E40)+SUMIFS('WP3'!O:O,'WP3'!$A:$A,$A40,'WP3'!$F:$F,$E40)+SUMIFS('WP4'!O:O,'WP4'!$A:$A,$A40,'WP4'!$F:$F,$E40)+SUMIFS('WP5'!O:O,'WP5'!$A:$A,$A40,'WP5'!$F:$F,$E40)+SUMIFS('WP6'!O:O,'WP6'!$A:$A,$A40,'WP6'!$F:$F,$E40)+SUMIFS('WP7'!O:O,'WP7'!$A:$A,$A40,'WP7'!$F:$F,$E40)++SUMIFS('WP8'!O:O,'WP8'!$A:$A,$A40,'WP8'!$F:$F,$E40)+SUMIFS('WP9'!O:O,'WP9'!$A:$A,$A40,'WP9'!$F:$F,$E40)+SUMIFS('WP10'!O:O,'WP10'!$A:$A,$A40,'WP10'!$F:$F,$E40)+SUMIFS('WP11'!O:O,'WP11'!$A:$A,$A40,'WP11'!$F:$F,$E40)+SUMIFS('WP12'!O:O,'WP12'!$A:$A,$A40,'WP12'!$F:$F,$E40)+SUMIFS('WP13'!O:O,'WP13'!$A:$A,$A40,'WP13'!$F:$F,$E40)+SUMIFS('WP14'!O:O,'WP14'!$A:$A,$A40,'WP14'!$F:$F,$E40)+SUMIFS('WP15'!O:O,'WP15'!$A:$A,$A40,'WP15'!$F:$F,$E40))</f>
        <v/>
      </c>
      <c r="O40" s="33" t="str">
        <f t="shared" si="2"/>
        <v/>
      </c>
      <c r="P40" s="34" t="str">
        <f>IF(SUMIFS('WP1'!Q:Q,'WP1'!$A:$A,$A40,'WP1'!$F:$F,$E40)+SUMIFS('WP2'!Q:Q,'WP2'!$A:$A,$A40,'WP2'!$F:$F,$E40)+SUMIFS('WP3'!Q:Q,'WP3'!$A:$A,$A40,'WP3'!$F:$F,$E40)+SUMIFS('WP4'!Q:Q,'WP4'!$A:$A,$A40,'WP4'!$F:$F,$E40)+SUMIFS('WP5'!Q:Q,'WP5'!$A:$A,$A40,'WP5'!$F:$F,$E40)+SUMIFS('WP6'!Q:Q,'WP6'!$A:$A,$A40,'WP6'!$F:$F,$E40)+SUMIFS('WP7'!Q:Q,'WP7'!$A:$A,$A40,'WP7'!$F:$F,$E40)++SUMIFS('WP8'!Q:Q,'WP8'!$A:$A,$A40,'WP8'!$F:$F,$E40)+SUMIFS('WP9'!Q:Q,'WP9'!$A:$A,$A40,'WP9'!$F:$F,$E40)+SUMIFS('WP10'!Q:Q,'WP10'!$A:$A,$A40,'WP10'!$F:$F,$E40)+SUMIFS('WP11'!Q:Q,'WP11'!$A:$A,$A40,'WP11'!$F:$F,$E40)+SUMIFS('WP12'!Q:Q,'WP12'!$A:$A,$A40,'WP12'!$F:$F,$E40)+SUMIFS('WP13'!Q:Q,'WP13'!$A:$A,$A40,'WP13'!$F:$F,$E40)+SUMIFS('WP14'!Q:Q,'WP14'!$A:$A,$A40,'WP14'!$F:$F,$E40)+SUMIFS('WP15'!Q:Q,'WP15'!$A:$A,$A40,'WP15'!$F:$F,$E40)=0,"",SUMIFS('WP1'!Q:Q,'WP1'!$A:$A,$A40,'WP1'!$F:$F,$E40)+SUMIFS('WP2'!Q:Q,'WP2'!$A:$A,$A40,'WP2'!$F:$F,$E40)+SUMIFS('WP3'!Q:Q,'WP3'!$A:$A,$A40,'WP3'!$F:$F,$E40)+SUMIFS('WP4'!Q:Q,'WP4'!$A:$A,$A40,'WP4'!$F:$F,$E40)+SUMIFS('WP5'!Q:Q,'WP5'!$A:$A,$A40,'WP5'!$F:$F,$E40)+SUMIFS('WP6'!Q:Q,'WP6'!$A:$A,$A40,'WP6'!$F:$F,$E40)+SUMIFS('WP7'!Q:Q,'WP7'!$A:$A,$A40,'WP7'!$F:$F,$E40)++SUMIFS('WP8'!Q:Q,'WP8'!$A:$A,$A40,'WP8'!$F:$F,$E40)+SUMIFS('WP9'!Q:Q,'WP9'!$A:$A,$A40,'WP9'!$F:$F,$E40)+SUMIFS('WP10'!Q:Q,'WP10'!$A:$A,$A40,'WP10'!$F:$F,$E40)+SUMIFS('WP11'!Q:Q,'WP11'!$A:$A,$A40,'WP11'!$F:$F,$E40)+SUMIFS('WP12'!Q:Q,'WP12'!$A:$A,$A40,'WP12'!$F:$F,$E40)+SUMIFS('WP13'!Q:Q,'WP13'!$A:$A,$A40,'WP13'!$F:$F,$E40)+SUMIFS('WP14'!Q:Q,'WP14'!$A:$A,$A40,'WP14'!$F:$F,$E40)+SUMIFS('WP15'!Q:Q,'WP15'!$A:$A,$A40,'WP15'!$F:$F,$E40))</f>
        <v/>
      </c>
      <c r="Q40" s="33" t="str">
        <f t="shared" si="1"/>
        <v/>
      </c>
      <c r="R40" s="1"/>
    </row>
    <row r="41" spans="1:18" ht="11.25" customHeight="1" x14ac:dyDescent="0.25">
      <c r="A41" s="78"/>
      <c r="B41" s="109"/>
      <c r="C41" s="140"/>
      <c r="D41" s="123"/>
      <c r="E41" s="36" t="s">
        <v>15</v>
      </c>
      <c r="F41" s="31" t="str">
        <f>IF(SUMIFS('WP1'!G:G,'WP1'!$A:$A,$A41,'WP1'!$F:$F,$E41)+SUMIFS('WP2'!G:G,'WP2'!$A:$A,$A41,'WP2'!$F:$F,$E41)+SUMIFS('WP3'!G:G,'WP3'!$A:$A,$A41,'WP3'!$F:$F,$E41)+SUMIFS('WP4'!G:G,'WP4'!$A:$A,$A41,'WP4'!$F:$F,$E41)+SUMIFS('WP5'!G:G,'WP5'!$A:$A,$A41,'WP5'!$F:$F,$E41)+SUMIFS('WP6'!G:G,'WP6'!$A:$A,$A41,'WP6'!$F:$F,$E41)+SUMIFS('WP7'!G:G,'WP7'!$A:$A,$A41,'WP7'!$F:$F,$E41)++SUMIFS('WP8'!G:G,'WP8'!$A:$A,$A41,'WP8'!$F:$F,$E41)+SUMIFS('WP9'!G:G,'WP9'!$A:$A,$A41,'WP9'!$F:$F,$E41)+SUMIFS('WP10'!G:G,'WP10'!$A:$A,$A41,'WP10'!$F:$F,$E41)+SUMIFS('WP11'!G:G,'WP11'!$A:$A,$A41,'WP11'!$F:$F,$E41)+SUMIFS('WP12'!G:G,'WP12'!$A:$A,$A41,'WP12'!$F:$F,$E41)+SUMIFS('WP13'!G:G,'WP13'!$A:$A,$A41,'WP13'!$F:$F,$E41)+SUMIFS('WP14'!G:G,'WP14'!$A:$A,$A41,'WP14'!$F:$F,$E41)+SUMIFS('WP15'!G:G,'WP15'!$A:$A,$A41,'WP15'!$F:$F,$E41)=0,"",SUMIFS('WP1'!G:G,'WP1'!$A:$A,$A41,'WP1'!$F:$F,$E41)+SUMIFS('WP2'!G:G,'WP2'!$A:$A,$A41,'WP2'!$F:$F,$E41)+SUMIFS('WP3'!G:G,'WP3'!$A:$A,$A41,'WP3'!$F:$F,$E41)+SUMIFS('WP4'!G:G,'WP4'!$A:$A,$A41,'WP4'!$F:$F,$E41)+SUMIFS('WP5'!G:G,'WP5'!$A:$A,$A41,'WP5'!$F:$F,$E41)+SUMIFS('WP6'!G:G,'WP6'!$A:$A,$A41,'WP6'!$F:$F,$E41)+SUMIFS('WP7'!G:G,'WP7'!$A:$A,$A41,'WP7'!$F:$F,$E41)++SUMIFS('WP8'!G:G,'WP8'!$A:$A,$A41,'WP8'!$F:$F,$E41)+SUMIFS('WP9'!G:G,'WP9'!$A:$A,$A41,'WP9'!$F:$F,$E41)+SUMIFS('WP10'!G:G,'WP10'!$A:$A,$A41,'WP10'!$F:$F,$E41)+SUMIFS('WP11'!G:G,'WP11'!$A:$A,$A41,'WP11'!$F:$F,$E41)+SUMIFS('WP12'!G:G,'WP12'!$A:$A,$A41,'WP12'!$F:$F,$E41)+SUMIFS('WP13'!G:G,'WP13'!$A:$A,$A41,'WP13'!$F:$F,$E41)+SUMIFS('WP14'!G:G,'WP14'!$A:$A,$A41,'WP14'!$F:$F,$E41)+SUMIFS('WP15'!G:G,'WP15'!$A:$A,$A41,'WP15'!$F:$F,$E41))</f>
        <v/>
      </c>
      <c r="G41" s="31" t="str">
        <f>IF(SUMIFS('WP1'!H:H,'WP1'!$A:$A,$A41,'WP1'!$F:$F,$E41)+SUMIFS('WP2'!H:H,'WP2'!$A:$A,$A41,'WP2'!$F:$F,$E41)+SUMIFS('WP3'!H:H,'WP3'!$A:$A,$A41,'WP3'!$F:$F,$E41)+SUMIFS('WP4'!H:H,'WP4'!$A:$A,$A41,'WP4'!$F:$F,$E41)+SUMIFS('WP5'!H:H,'WP5'!$A:$A,$A41,'WP5'!$F:$F,$E41)+SUMIFS('WP6'!H:H,'WP6'!$A:$A,$A41,'WP6'!$F:$F,$E41)+SUMIFS('WP7'!H:H,'WP7'!$A:$A,$A41,'WP7'!$F:$F,$E41)++SUMIFS('WP8'!H:H,'WP8'!$A:$A,$A41,'WP8'!$F:$F,$E41)+SUMIFS('WP9'!H:H,'WP9'!$A:$A,$A41,'WP9'!$F:$F,$E41)+SUMIFS('WP10'!H:H,'WP10'!$A:$A,$A41,'WP10'!$F:$F,$E41)+SUMIFS('WP11'!H:H,'WP11'!$A:$A,$A41,'WP11'!$F:$F,$E41)+SUMIFS('WP12'!H:H,'WP12'!$A:$A,$A41,'WP12'!$F:$F,$E41)+SUMIFS('WP13'!H:H,'WP13'!$A:$A,$A41,'WP13'!$F:$F,$E41)+SUMIFS('WP14'!H:H,'WP14'!$A:$A,$A41,'WP14'!$F:$F,$E41)+SUMIFS('WP15'!H:H,'WP15'!$A:$A,$A41,'WP15'!$F:$F,$E41)=0,"",SUMIFS('WP1'!H:H,'WP1'!$A:$A,$A41,'WP1'!$F:$F,$E41)+SUMIFS('WP2'!H:H,'WP2'!$A:$A,$A41,'WP2'!$F:$F,$E41)+SUMIFS('WP3'!H:H,'WP3'!$A:$A,$A41,'WP3'!$F:$F,$E41)+SUMIFS('WP4'!H:H,'WP4'!$A:$A,$A41,'WP4'!$F:$F,$E41)+SUMIFS('WP5'!H:H,'WP5'!$A:$A,$A41,'WP5'!$F:$F,$E41)+SUMIFS('WP6'!H:H,'WP6'!$A:$A,$A41,'WP6'!$F:$F,$E41)+SUMIFS('WP7'!H:H,'WP7'!$A:$A,$A41,'WP7'!$F:$F,$E41)++SUMIFS('WP8'!H:H,'WP8'!$A:$A,$A41,'WP8'!$F:$F,$E41)+SUMIFS('WP9'!H:H,'WP9'!$A:$A,$A41,'WP9'!$F:$F,$E41)+SUMIFS('WP10'!H:H,'WP10'!$A:$A,$A41,'WP10'!$F:$F,$E41)+SUMIFS('WP11'!H:H,'WP11'!$A:$A,$A41,'WP11'!$F:$F,$E41)+SUMIFS('WP12'!H:H,'WP12'!$A:$A,$A41,'WP12'!$F:$F,$E41)+SUMIFS('WP13'!H:H,'WP13'!$A:$A,$A41,'WP13'!$F:$F,$E41)+SUMIFS('WP14'!H:H,'WP14'!$A:$A,$A41,'WP14'!$F:$F,$E41)+SUMIFS('WP15'!H:H,'WP15'!$A:$A,$A41,'WP15'!$F:$F,$E41))</f>
        <v/>
      </c>
      <c r="H41" s="31" t="str">
        <f>IF(SUMIFS('WP1'!I:I,'WP1'!$A:$A,$A41,'WP1'!$F:$F,$E41)+SUMIFS('WP2'!I:I,'WP2'!$A:$A,$A41,'WP2'!$F:$F,$E41)+SUMIFS('WP3'!I:I,'WP3'!$A:$A,$A41,'WP3'!$F:$F,$E41)+SUMIFS('WP4'!I:I,'WP4'!$A:$A,$A41,'WP4'!$F:$F,$E41)+SUMIFS('WP5'!I:I,'WP5'!$A:$A,$A41,'WP5'!$F:$F,$E41)+SUMIFS('WP6'!I:I,'WP6'!$A:$A,$A41,'WP6'!$F:$F,$E41)+SUMIFS('WP7'!I:I,'WP7'!$A:$A,$A41,'WP7'!$F:$F,$E41)++SUMIFS('WP8'!I:I,'WP8'!$A:$A,$A41,'WP8'!$F:$F,$E41)+SUMIFS('WP9'!I:I,'WP9'!$A:$A,$A41,'WP9'!$F:$F,$E41)+SUMIFS('WP10'!I:I,'WP10'!$A:$A,$A41,'WP10'!$F:$F,$E41)+SUMIFS('WP11'!I:I,'WP11'!$A:$A,$A41,'WP11'!$F:$F,$E41)+SUMIFS('WP12'!I:I,'WP12'!$A:$A,$A41,'WP12'!$F:$F,$E41)+SUMIFS('WP13'!I:I,'WP13'!$A:$A,$A41,'WP13'!$F:$F,$E41)+SUMIFS('WP14'!I:I,'WP14'!$A:$A,$A41,'WP14'!$F:$F,$E41)+SUMIFS('WP15'!I:I,'WP15'!$A:$A,$A41,'WP15'!$F:$F,$E41)=0,"",SUMIFS('WP1'!I:I,'WP1'!$A:$A,$A41,'WP1'!$F:$F,$E41)+SUMIFS('WP2'!I:I,'WP2'!$A:$A,$A41,'WP2'!$F:$F,$E41)+SUMIFS('WP3'!I:I,'WP3'!$A:$A,$A41,'WP3'!$F:$F,$E41)+SUMIFS('WP4'!I:I,'WP4'!$A:$A,$A41,'WP4'!$F:$F,$E41)+SUMIFS('WP5'!I:I,'WP5'!$A:$A,$A41,'WP5'!$F:$F,$E41)+SUMIFS('WP6'!I:I,'WP6'!$A:$A,$A41,'WP6'!$F:$F,$E41)+SUMIFS('WP7'!I:I,'WP7'!$A:$A,$A41,'WP7'!$F:$F,$E41)++SUMIFS('WP8'!I:I,'WP8'!$A:$A,$A41,'WP8'!$F:$F,$E41)+SUMIFS('WP9'!I:I,'WP9'!$A:$A,$A41,'WP9'!$F:$F,$E41)+SUMIFS('WP10'!I:I,'WP10'!$A:$A,$A41,'WP10'!$F:$F,$E41)+SUMIFS('WP11'!I:I,'WP11'!$A:$A,$A41,'WP11'!$F:$F,$E41)+SUMIFS('WP12'!I:I,'WP12'!$A:$A,$A41,'WP12'!$F:$F,$E41)+SUMIFS('WP13'!I:I,'WP13'!$A:$A,$A41,'WP13'!$F:$F,$E41)+SUMIFS('WP14'!I:I,'WP14'!$A:$A,$A41,'WP14'!$F:$F,$E41)+SUMIFS('WP15'!I:I,'WP15'!$A:$A,$A41,'WP15'!$F:$F,$E41))</f>
        <v/>
      </c>
      <c r="I41" s="31" t="str">
        <f>IF(SUMIFS('WP1'!J:J,'WP1'!$A:$A,$A41,'WP1'!$F:$F,$E41)+SUMIFS('WP2'!J:J,'WP2'!$A:$A,$A41,'WP2'!$F:$F,$E41)+SUMIFS('WP3'!J:J,'WP3'!$A:$A,$A41,'WP3'!$F:$F,$E41)+SUMIFS('WP4'!J:J,'WP4'!$A:$A,$A41,'WP4'!$F:$F,$E41)+SUMIFS('WP5'!J:J,'WP5'!$A:$A,$A41,'WP5'!$F:$F,$E41)+SUMIFS('WP6'!J:J,'WP6'!$A:$A,$A41,'WP6'!$F:$F,$E41)+SUMIFS('WP7'!J:J,'WP7'!$A:$A,$A41,'WP7'!$F:$F,$E41)++SUMIFS('WP8'!J:J,'WP8'!$A:$A,$A41,'WP8'!$F:$F,$E41)+SUMIFS('WP9'!J:J,'WP9'!$A:$A,$A41,'WP9'!$F:$F,$E41)+SUMIFS('WP10'!J:J,'WP10'!$A:$A,$A41,'WP10'!$F:$F,$E41)+SUMIFS('WP11'!J:J,'WP11'!$A:$A,$A41,'WP11'!$F:$F,$E41)+SUMIFS('WP12'!J:J,'WP12'!$A:$A,$A41,'WP12'!$F:$F,$E41)+SUMIFS('WP13'!J:J,'WP13'!$A:$A,$A41,'WP13'!$F:$F,$E41)+SUMIFS('WP14'!J:J,'WP14'!$A:$A,$A41,'WP14'!$F:$F,$E41)+SUMIFS('WP15'!J:J,'WP15'!$A:$A,$A41,'WP15'!$F:$F,$E41)=0,"",SUMIFS('WP1'!J:J,'WP1'!$A:$A,$A41,'WP1'!$F:$F,$E41)+SUMIFS('WP2'!J:J,'WP2'!$A:$A,$A41,'WP2'!$F:$F,$E41)+SUMIFS('WP3'!J:J,'WP3'!$A:$A,$A41,'WP3'!$F:$F,$E41)+SUMIFS('WP4'!J:J,'WP4'!$A:$A,$A41,'WP4'!$F:$F,$E41)+SUMIFS('WP5'!J:J,'WP5'!$A:$A,$A41,'WP5'!$F:$F,$E41)+SUMIFS('WP6'!J:J,'WP6'!$A:$A,$A41,'WP6'!$F:$F,$E41)+SUMIFS('WP7'!J:J,'WP7'!$A:$A,$A41,'WP7'!$F:$F,$E41)++SUMIFS('WP8'!J:J,'WP8'!$A:$A,$A41,'WP8'!$F:$F,$E41)+SUMIFS('WP9'!J:J,'WP9'!$A:$A,$A41,'WP9'!$F:$F,$E41)+SUMIFS('WP10'!J:J,'WP10'!$A:$A,$A41,'WP10'!$F:$F,$E41)+SUMIFS('WP11'!J:J,'WP11'!$A:$A,$A41,'WP11'!$F:$F,$E41)+SUMIFS('WP12'!J:J,'WP12'!$A:$A,$A41,'WP12'!$F:$F,$E41)+SUMIFS('WP13'!J:J,'WP13'!$A:$A,$A41,'WP13'!$F:$F,$E41)+SUMIFS('WP14'!J:J,'WP14'!$A:$A,$A41,'WP14'!$F:$F,$E41)+SUMIFS('WP15'!J:J,'WP15'!$A:$A,$A41,'WP15'!$F:$F,$E41))</f>
        <v/>
      </c>
      <c r="J41" s="31" t="str">
        <f>IF(SUMIFS('WP1'!K:K,'WP1'!$A:$A,$A41,'WP1'!$F:$F,$E41)+SUMIFS('WP2'!K:K,'WP2'!$A:$A,$A41,'WP2'!$F:$F,$E41)+SUMIFS('WP3'!K:K,'WP3'!$A:$A,$A41,'WP3'!$F:$F,$E41)+SUMIFS('WP4'!K:K,'WP4'!$A:$A,$A41,'WP4'!$F:$F,$E41)+SUMIFS('WP5'!K:K,'WP5'!$A:$A,$A41,'WP5'!$F:$F,$E41)+SUMIFS('WP6'!K:K,'WP6'!$A:$A,$A41,'WP6'!$F:$F,$E41)+SUMIFS('WP7'!K:K,'WP7'!$A:$A,$A41,'WP7'!$F:$F,$E41)++SUMIFS('WP8'!K:K,'WP8'!$A:$A,$A41,'WP8'!$F:$F,$E41)+SUMIFS('WP9'!K:K,'WP9'!$A:$A,$A41,'WP9'!$F:$F,$E41)+SUMIFS('WP10'!K:K,'WP10'!$A:$A,$A41,'WP10'!$F:$F,$E41)+SUMIFS('WP11'!K:K,'WP11'!$A:$A,$A41,'WP11'!$F:$F,$E41)+SUMIFS('WP12'!K:K,'WP12'!$A:$A,$A41,'WP12'!$F:$F,$E41)+SUMIFS('WP13'!K:K,'WP13'!$A:$A,$A41,'WP13'!$F:$F,$E41)+SUMIFS('WP14'!K:K,'WP14'!$A:$A,$A41,'WP14'!$F:$F,$E41)+SUMIFS('WP15'!K:K,'WP15'!$A:$A,$A41,'WP15'!$F:$F,$E41)=0,"",SUMIFS('WP1'!K:K,'WP1'!$A:$A,$A41,'WP1'!$F:$F,$E41)+SUMIFS('WP2'!K:K,'WP2'!$A:$A,$A41,'WP2'!$F:$F,$E41)+SUMIFS('WP3'!K:K,'WP3'!$A:$A,$A41,'WP3'!$F:$F,$E41)+SUMIFS('WP4'!K:K,'WP4'!$A:$A,$A41,'WP4'!$F:$F,$E41)+SUMIFS('WP5'!K:K,'WP5'!$A:$A,$A41,'WP5'!$F:$F,$E41)+SUMIFS('WP6'!K:K,'WP6'!$A:$A,$A41,'WP6'!$F:$F,$E41)+SUMIFS('WP7'!K:K,'WP7'!$A:$A,$A41,'WP7'!$F:$F,$E41)++SUMIFS('WP8'!K:K,'WP8'!$A:$A,$A41,'WP8'!$F:$F,$E41)+SUMIFS('WP9'!K:K,'WP9'!$A:$A,$A41,'WP9'!$F:$F,$E41)+SUMIFS('WP10'!K:K,'WP10'!$A:$A,$A41,'WP10'!$F:$F,$E41)+SUMIFS('WP11'!K:K,'WP11'!$A:$A,$A41,'WP11'!$F:$F,$E41)+SUMIFS('WP12'!K:K,'WP12'!$A:$A,$A41,'WP12'!$F:$F,$E41)+SUMIFS('WP13'!K:K,'WP13'!$A:$A,$A41,'WP13'!$F:$F,$E41)+SUMIFS('WP14'!K:K,'WP14'!$A:$A,$A41,'WP14'!$F:$F,$E41)+SUMIFS('WP15'!K:K,'WP15'!$A:$A,$A41,'WP15'!$F:$F,$E41))</f>
        <v/>
      </c>
      <c r="K41" s="31" t="str">
        <f>IF(SUMIFS('WP1'!L:L,'WP1'!$A:$A,$A41,'WP1'!$F:$F,$E41)+SUMIFS('WP2'!L:L,'WP2'!$A:$A,$A41,'WP2'!$F:$F,$E41)+SUMIFS('WP3'!L:L,'WP3'!$A:$A,$A41,'WP3'!$F:$F,$E41)+SUMIFS('WP4'!L:L,'WP4'!$A:$A,$A41,'WP4'!$F:$F,$E41)+SUMIFS('WP5'!L:L,'WP5'!$A:$A,$A41,'WP5'!$F:$F,$E41)+SUMIFS('WP6'!L:L,'WP6'!$A:$A,$A41,'WP6'!$F:$F,$E41)+SUMIFS('WP7'!L:L,'WP7'!$A:$A,$A41,'WP7'!$F:$F,$E41)++SUMIFS('WP8'!L:L,'WP8'!$A:$A,$A41,'WP8'!$F:$F,$E41)+SUMIFS('WP9'!L:L,'WP9'!$A:$A,$A41,'WP9'!$F:$F,$E41)+SUMIFS('WP10'!L:L,'WP10'!$A:$A,$A41,'WP10'!$F:$F,$E41)+SUMIFS('WP11'!L:L,'WP11'!$A:$A,$A41,'WP11'!$F:$F,$E41)+SUMIFS('WP12'!L:L,'WP12'!$A:$A,$A41,'WP12'!$F:$F,$E41)+SUMIFS('WP13'!L:L,'WP13'!$A:$A,$A41,'WP13'!$F:$F,$E41)+SUMIFS('WP14'!L:L,'WP14'!$A:$A,$A41,'WP14'!$F:$F,$E41)+SUMIFS('WP15'!L:L,'WP15'!$A:$A,$A41,'WP15'!$F:$F,$E41)=0,"",SUMIFS('WP1'!L:L,'WP1'!$A:$A,$A41,'WP1'!$F:$F,$E41)+SUMIFS('WP2'!L:L,'WP2'!$A:$A,$A41,'WP2'!$F:$F,$E41)+SUMIFS('WP3'!L:L,'WP3'!$A:$A,$A41,'WP3'!$F:$F,$E41)+SUMIFS('WP4'!L:L,'WP4'!$A:$A,$A41,'WP4'!$F:$F,$E41)+SUMIFS('WP5'!L:L,'WP5'!$A:$A,$A41,'WP5'!$F:$F,$E41)+SUMIFS('WP6'!L:L,'WP6'!$A:$A,$A41,'WP6'!$F:$F,$E41)+SUMIFS('WP7'!L:L,'WP7'!$A:$A,$A41,'WP7'!$F:$F,$E41)++SUMIFS('WP8'!L:L,'WP8'!$A:$A,$A41,'WP8'!$F:$F,$E41)+SUMIFS('WP9'!L:L,'WP9'!$A:$A,$A41,'WP9'!$F:$F,$E41)+SUMIFS('WP10'!L:L,'WP10'!$A:$A,$A41,'WP10'!$F:$F,$E41)+SUMIFS('WP11'!L:L,'WP11'!$A:$A,$A41,'WP11'!$F:$F,$E41)+SUMIFS('WP12'!L:L,'WP12'!$A:$A,$A41,'WP12'!$F:$F,$E41)+SUMIFS('WP13'!L:L,'WP13'!$A:$A,$A41,'WP13'!$F:$F,$E41)+SUMIFS('WP14'!L:L,'WP14'!$A:$A,$A41,'WP14'!$F:$F,$E41)+SUMIFS('WP15'!L:L,'WP15'!$A:$A,$A41,'WP15'!$F:$F,$E41))</f>
        <v/>
      </c>
      <c r="L41" s="31" t="str">
        <f>IF(SUMIFS('WP1'!M:M,'WP1'!$A:$A,$A41,'WP1'!$F:$F,$E41)+SUMIFS('WP2'!M:M,'WP2'!$A:$A,$A41,'WP2'!$F:$F,$E41)+SUMIFS('WP3'!M:M,'WP3'!$A:$A,$A41,'WP3'!$F:$F,$E41)+SUMIFS('WP4'!M:M,'WP4'!$A:$A,$A41,'WP4'!$F:$F,$E41)+SUMIFS('WP5'!M:M,'WP5'!$A:$A,$A41,'WP5'!$F:$F,$E41)+SUMIFS('WP6'!M:M,'WP6'!$A:$A,$A41,'WP6'!$F:$F,$E41)+SUMIFS('WP7'!M:M,'WP7'!$A:$A,$A41,'WP7'!$F:$F,$E41)++SUMIFS('WP8'!M:M,'WP8'!$A:$A,$A41,'WP8'!$F:$F,$E41)+SUMIFS('WP9'!M:M,'WP9'!$A:$A,$A41,'WP9'!$F:$F,$E41)+SUMIFS('WP10'!M:M,'WP10'!$A:$A,$A41,'WP10'!$F:$F,$E41)+SUMIFS('WP11'!M:M,'WP11'!$A:$A,$A41,'WP11'!$F:$F,$E41)+SUMIFS('WP12'!M:M,'WP12'!$A:$A,$A41,'WP12'!$F:$F,$E41)+SUMIFS('WP13'!M:M,'WP13'!$A:$A,$A41,'WP13'!$F:$F,$E41)+SUMIFS('WP14'!M:M,'WP14'!$A:$A,$A41,'WP14'!$F:$F,$E41)+SUMIFS('WP15'!M:M,'WP15'!$A:$A,$A41,'WP15'!$F:$F,$E41)=0,"",SUMIFS('WP1'!M:M,'WP1'!$A:$A,$A41,'WP1'!$F:$F,$E41)+SUMIFS('WP2'!M:M,'WP2'!$A:$A,$A41,'WP2'!$F:$F,$E41)+SUMIFS('WP3'!M:M,'WP3'!$A:$A,$A41,'WP3'!$F:$F,$E41)+SUMIFS('WP4'!M:M,'WP4'!$A:$A,$A41,'WP4'!$F:$F,$E41)+SUMIFS('WP5'!M:M,'WP5'!$A:$A,$A41,'WP5'!$F:$F,$E41)+SUMIFS('WP6'!M:M,'WP6'!$A:$A,$A41,'WP6'!$F:$F,$E41)+SUMIFS('WP7'!M:M,'WP7'!$A:$A,$A41,'WP7'!$F:$F,$E41)++SUMIFS('WP8'!M:M,'WP8'!$A:$A,$A41,'WP8'!$F:$F,$E41)+SUMIFS('WP9'!M:M,'WP9'!$A:$A,$A41,'WP9'!$F:$F,$E41)+SUMIFS('WP10'!M:M,'WP10'!$A:$A,$A41,'WP10'!$F:$F,$E41)+SUMIFS('WP11'!M:M,'WP11'!$A:$A,$A41,'WP11'!$F:$F,$E41)+SUMIFS('WP12'!M:M,'WP12'!$A:$A,$A41,'WP12'!$F:$F,$E41)+SUMIFS('WP13'!M:M,'WP13'!$A:$A,$A41,'WP13'!$F:$F,$E41)+SUMIFS('WP14'!M:M,'WP14'!$A:$A,$A41,'WP14'!$F:$F,$E41)+SUMIFS('WP15'!M:M,'WP15'!$A:$A,$A41,'WP15'!$F:$F,$E41))</f>
        <v/>
      </c>
      <c r="M41" s="31" t="str">
        <f>IF(SUMIFS('WP1'!N:N,'WP1'!$A:$A,$A41,'WP1'!$F:$F,$E41)+SUMIFS('WP2'!N:N,'WP2'!$A:$A,$A41,'WP2'!$F:$F,$E41)+SUMIFS('WP3'!N:N,'WP3'!$A:$A,$A41,'WP3'!$F:$F,$E41)+SUMIFS('WP4'!N:N,'WP4'!$A:$A,$A41,'WP4'!$F:$F,$E41)+SUMIFS('WP5'!N:N,'WP5'!$A:$A,$A41,'WP5'!$F:$F,$E41)+SUMIFS('WP6'!N:N,'WP6'!$A:$A,$A41,'WP6'!$F:$F,$E41)+SUMIFS('WP7'!N:N,'WP7'!$A:$A,$A41,'WP7'!$F:$F,$E41)++SUMIFS('WP8'!N:N,'WP8'!$A:$A,$A41,'WP8'!$F:$F,$E41)+SUMIFS('WP9'!N:N,'WP9'!$A:$A,$A41,'WP9'!$F:$F,$E41)+SUMIFS('WP10'!N:N,'WP10'!$A:$A,$A41,'WP10'!$F:$F,$E41)+SUMIFS('WP11'!N:N,'WP11'!$A:$A,$A41,'WP11'!$F:$F,$E41)+SUMIFS('WP12'!N:N,'WP12'!$A:$A,$A41,'WP12'!$F:$F,$E41)+SUMIFS('WP13'!N:N,'WP13'!$A:$A,$A41,'WP13'!$F:$F,$E41)+SUMIFS('WP14'!N:N,'WP14'!$A:$A,$A41,'WP14'!$F:$F,$E41)+SUMIFS('WP15'!N:N,'WP15'!$A:$A,$A41,'WP15'!$F:$F,$E41)=0,"",SUMIFS('WP1'!N:N,'WP1'!$A:$A,$A41,'WP1'!$F:$F,$E41)+SUMIFS('WP2'!N:N,'WP2'!$A:$A,$A41,'WP2'!$F:$F,$E41)+SUMIFS('WP3'!N:N,'WP3'!$A:$A,$A41,'WP3'!$F:$F,$E41)+SUMIFS('WP4'!N:N,'WP4'!$A:$A,$A41,'WP4'!$F:$F,$E41)+SUMIFS('WP5'!N:N,'WP5'!$A:$A,$A41,'WP5'!$F:$F,$E41)+SUMIFS('WP6'!N:N,'WP6'!$A:$A,$A41,'WP6'!$F:$F,$E41)+SUMIFS('WP7'!N:N,'WP7'!$A:$A,$A41,'WP7'!$F:$F,$E41)++SUMIFS('WP8'!N:N,'WP8'!$A:$A,$A41,'WP8'!$F:$F,$E41)+SUMIFS('WP9'!N:N,'WP9'!$A:$A,$A41,'WP9'!$F:$F,$E41)+SUMIFS('WP10'!N:N,'WP10'!$A:$A,$A41,'WP10'!$F:$F,$E41)+SUMIFS('WP11'!N:N,'WP11'!$A:$A,$A41,'WP11'!$F:$F,$E41)+SUMIFS('WP12'!N:N,'WP12'!$A:$A,$A41,'WP12'!$F:$F,$E41)+SUMIFS('WP13'!N:N,'WP13'!$A:$A,$A41,'WP13'!$F:$F,$E41)+SUMIFS('WP14'!N:N,'WP14'!$A:$A,$A41,'WP14'!$F:$F,$E41)+SUMIFS('WP15'!N:N,'WP15'!$A:$A,$A41,'WP15'!$F:$F,$E41))</f>
        <v/>
      </c>
      <c r="N41" s="31" t="str">
        <f>IF(SUMIFS('WP1'!O:O,'WP1'!$A:$A,$A41,'WP1'!$F:$F,$E41)+SUMIFS('WP2'!O:O,'WP2'!$A:$A,$A41,'WP2'!$F:$F,$E41)+SUMIFS('WP3'!O:O,'WP3'!$A:$A,$A41,'WP3'!$F:$F,$E41)+SUMIFS('WP4'!O:O,'WP4'!$A:$A,$A41,'WP4'!$F:$F,$E41)+SUMIFS('WP5'!O:O,'WP5'!$A:$A,$A41,'WP5'!$F:$F,$E41)+SUMIFS('WP6'!O:O,'WP6'!$A:$A,$A41,'WP6'!$F:$F,$E41)+SUMIFS('WP7'!O:O,'WP7'!$A:$A,$A41,'WP7'!$F:$F,$E41)++SUMIFS('WP8'!O:O,'WP8'!$A:$A,$A41,'WP8'!$F:$F,$E41)+SUMIFS('WP9'!O:O,'WP9'!$A:$A,$A41,'WP9'!$F:$F,$E41)+SUMIFS('WP10'!O:O,'WP10'!$A:$A,$A41,'WP10'!$F:$F,$E41)+SUMIFS('WP11'!O:O,'WP11'!$A:$A,$A41,'WP11'!$F:$F,$E41)+SUMIFS('WP12'!O:O,'WP12'!$A:$A,$A41,'WP12'!$F:$F,$E41)+SUMIFS('WP13'!O:O,'WP13'!$A:$A,$A41,'WP13'!$F:$F,$E41)+SUMIFS('WP14'!O:O,'WP14'!$A:$A,$A41,'WP14'!$F:$F,$E41)+SUMIFS('WP15'!O:O,'WP15'!$A:$A,$A41,'WP15'!$F:$F,$E41)=0,"",SUMIFS('WP1'!O:O,'WP1'!$A:$A,$A41,'WP1'!$F:$F,$E41)+SUMIFS('WP2'!O:O,'WP2'!$A:$A,$A41,'WP2'!$F:$F,$E41)+SUMIFS('WP3'!O:O,'WP3'!$A:$A,$A41,'WP3'!$F:$F,$E41)+SUMIFS('WP4'!O:O,'WP4'!$A:$A,$A41,'WP4'!$F:$F,$E41)+SUMIFS('WP5'!O:O,'WP5'!$A:$A,$A41,'WP5'!$F:$F,$E41)+SUMIFS('WP6'!O:O,'WP6'!$A:$A,$A41,'WP6'!$F:$F,$E41)+SUMIFS('WP7'!O:O,'WP7'!$A:$A,$A41,'WP7'!$F:$F,$E41)++SUMIFS('WP8'!O:O,'WP8'!$A:$A,$A41,'WP8'!$F:$F,$E41)+SUMIFS('WP9'!O:O,'WP9'!$A:$A,$A41,'WP9'!$F:$F,$E41)+SUMIFS('WP10'!O:O,'WP10'!$A:$A,$A41,'WP10'!$F:$F,$E41)+SUMIFS('WP11'!O:O,'WP11'!$A:$A,$A41,'WP11'!$F:$F,$E41)+SUMIFS('WP12'!O:O,'WP12'!$A:$A,$A41,'WP12'!$F:$F,$E41)+SUMIFS('WP13'!O:O,'WP13'!$A:$A,$A41,'WP13'!$F:$F,$E41)+SUMIFS('WP14'!O:O,'WP14'!$A:$A,$A41,'WP14'!$F:$F,$E41)+SUMIFS('WP15'!O:O,'WP15'!$A:$A,$A41,'WP15'!$F:$F,$E41))</f>
        <v/>
      </c>
      <c r="O41" s="33" t="str">
        <f t="shared" si="2"/>
        <v/>
      </c>
      <c r="P41" s="37" t="str">
        <f>IF(SUMIFS('WP1'!Q:Q,'WP1'!$A:$A,$A41,'WP1'!$F:$F,$E41)+SUMIFS('WP2'!Q:Q,'WP2'!$A:$A,$A41,'WP2'!$F:$F,$E41)+SUMIFS('WP3'!Q:Q,'WP3'!$A:$A,$A41,'WP3'!$F:$F,$E41)+SUMIFS('WP4'!Q:Q,'WP4'!$A:$A,$A41,'WP4'!$F:$F,$E41)+SUMIFS('WP5'!Q:Q,'WP5'!$A:$A,$A41,'WP5'!$F:$F,$E41)+SUMIFS('WP6'!Q:Q,'WP6'!$A:$A,$A41,'WP6'!$F:$F,$E41)+SUMIFS('WP7'!Q:Q,'WP7'!$A:$A,$A41,'WP7'!$F:$F,$E41)++SUMIFS('WP8'!Q:Q,'WP8'!$A:$A,$A41,'WP8'!$F:$F,$E41)+SUMIFS('WP9'!Q:Q,'WP9'!$A:$A,$A41,'WP9'!$F:$F,$E41)+SUMIFS('WP10'!Q:Q,'WP10'!$A:$A,$A41,'WP10'!$F:$F,$E41)+SUMIFS('WP11'!Q:Q,'WP11'!$A:$A,$A41,'WP11'!$F:$F,$E41)+SUMIFS('WP12'!Q:Q,'WP12'!$A:$A,$A41,'WP12'!$F:$F,$E41)+SUMIFS('WP13'!Q:Q,'WP13'!$A:$A,$A41,'WP13'!$F:$F,$E41)+SUMIFS('WP14'!Q:Q,'WP14'!$A:$A,$A41,'WP14'!$F:$F,$E41)+SUMIFS('WP15'!Q:Q,'WP15'!$A:$A,$A41,'WP15'!$F:$F,$E41)=0,"",SUMIFS('WP1'!Q:Q,'WP1'!$A:$A,$A41,'WP1'!$F:$F,$E41)+SUMIFS('WP2'!Q:Q,'WP2'!$A:$A,$A41,'WP2'!$F:$F,$E41)+SUMIFS('WP3'!Q:Q,'WP3'!$A:$A,$A41,'WP3'!$F:$F,$E41)+SUMIFS('WP4'!Q:Q,'WP4'!$A:$A,$A41,'WP4'!$F:$F,$E41)+SUMIFS('WP5'!Q:Q,'WP5'!$A:$A,$A41,'WP5'!$F:$F,$E41)+SUMIFS('WP6'!Q:Q,'WP6'!$A:$A,$A41,'WP6'!$F:$F,$E41)+SUMIFS('WP7'!Q:Q,'WP7'!$A:$A,$A41,'WP7'!$F:$F,$E41)++SUMIFS('WP8'!Q:Q,'WP8'!$A:$A,$A41,'WP8'!$F:$F,$E41)+SUMIFS('WP9'!Q:Q,'WP9'!$A:$A,$A41,'WP9'!$F:$F,$E41)+SUMIFS('WP10'!Q:Q,'WP10'!$A:$A,$A41,'WP10'!$F:$F,$E41)+SUMIFS('WP11'!Q:Q,'WP11'!$A:$A,$A41,'WP11'!$F:$F,$E41)+SUMIFS('WP12'!Q:Q,'WP12'!$A:$A,$A41,'WP12'!$F:$F,$E41)+SUMIFS('WP13'!Q:Q,'WP13'!$A:$A,$A41,'WP13'!$F:$F,$E41)+SUMIFS('WP14'!Q:Q,'WP14'!$A:$A,$A41,'WP14'!$F:$F,$E41)+SUMIFS('WP15'!Q:Q,'WP15'!$A:$A,$A41,'WP15'!$F:$F,$E41))</f>
        <v/>
      </c>
      <c r="Q41" s="33" t="str">
        <f t="shared" si="1"/>
        <v/>
      </c>
      <c r="R41" s="1"/>
    </row>
    <row r="42" spans="1:18" ht="11.25" customHeight="1" x14ac:dyDescent="0.25">
      <c r="A42" s="77"/>
      <c r="B42" s="109"/>
      <c r="C42" s="139"/>
      <c r="D42" s="122"/>
      <c r="E42" s="29" t="s">
        <v>14</v>
      </c>
      <c r="F42" s="30" t="str">
        <f>IF(SUMIFS('WP1'!G:G,'WP1'!$A:$A,$A42,'WP1'!$F:$F,$E42)+SUMIFS('WP2'!G:G,'WP2'!$A:$A,$A42,'WP2'!$F:$F,$E42)+SUMIFS('WP3'!G:G,'WP3'!$A:$A,$A42,'WP3'!$F:$F,$E42)+SUMIFS('WP4'!G:G,'WP4'!$A:$A,$A42,'WP4'!$F:$F,$E42)+SUMIFS('WP5'!G:G,'WP5'!$A:$A,$A42,'WP5'!$F:$F,$E42)+SUMIFS('WP6'!G:G,'WP6'!$A:$A,$A42,'WP6'!$F:$F,$E42)+SUMIFS('WP7'!G:G,'WP7'!$A:$A,$A42,'WP7'!$F:$F,$E42)++SUMIFS('WP8'!G:G,'WP8'!$A:$A,$A42,'WP8'!$F:$F,$E42)+SUMIFS('WP9'!G:G,'WP9'!$A:$A,$A42,'WP9'!$F:$F,$E42)+SUMIFS('WP10'!G:G,'WP10'!$A:$A,$A42,'WP10'!$F:$F,$E42)+SUMIFS('WP11'!G:G,'WP11'!$A:$A,$A42,'WP11'!$F:$F,$E42)+SUMIFS('WP12'!G:G,'WP12'!$A:$A,$A42,'WP12'!$F:$F,$E42)+SUMIFS('WP13'!G:G,'WP13'!$A:$A,$A42,'WP13'!$F:$F,$E42)+SUMIFS('WP14'!G:G,'WP14'!$A:$A,$A42,'WP14'!$F:$F,$E42)+SUMIFS('WP15'!G:G,'WP15'!$A:$A,$A42,'WP15'!$F:$F,$E42)=0,"",SUMIFS('WP1'!G:G,'WP1'!$A:$A,$A42,'WP1'!$F:$F,$E42)+SUMIFS('WP2'!G:G,'WP2'!$A:$A,$A42,'WP2'!$F:$F,$E42)+SUMIFS('WP3'!G:G,'WP3'!$A:$A,$A42,'WP3'!$F:$F,$E42)+SUMIFS('WP4'!G:G,'WP4'!$A:$A,$A42,'WP4'!$F:$F,$E42)+SUMIFS('WP5'!G:G,'WP5'!$A:$A,$A42,'WP5'!$F:$F,$E42)+SUMIFS('WP6'!G:G,'WP6'!$A:$A,$A42,'WP6'!$F:$F,$E42)+SUMIFS('WP7'!G:G,'WP7'!$A:$A,$A42,'WP7'!$F:$F,$E42)++SUMIFS('WP8'!G:G,'WP8'!$A:$A,$A42,'WP8'!$F:$F,$E42)+SUMIFS('WP9'!G:G,'WP9'!$A:$A,$A42,'WP9'!$F:$F,$E42)+SUMIFS('WP10'!G:G,'WP10'!$A:$A,$A42,'WP10'!$F:$F,$E42)+SUMIFS('WP11'!G:G,'WP11'!$A:$A,$A42,'WP11'!$F:$F,$E42)+SUMIFS('WP12'!G:G,'WP12'!$A:$A,$A42,'WP12'!$F:$F,$E42)+SUMIFS('WP13'!G:G,'WP13'!$A:$A,$A42,'WP13'!$F:$F,$E42)+SUMIFS('WP14'!G:G,'WP14'!$A:$A,$A42,'WP14'!$F:$F,$E42)+SUMIFS('WP15'!G:G,'WP15'!$A:$A,$A42,'WP15'!$F:$F,$E42))</f>
        <v/>
      </c>
      <c r="G42" s="30" t="str">
        <f>IF(SUMIFS('WP1'!H:H,'WP1'!$A:$A,$A42,'WP1'!$F:$F,$E42)+SUMIFS('WP2'!H:H,'WP2'!$A:$A,$A42,'WP2'!$F:$F,$E42)+SUMIFS('WP3'!H:H,'WP3'!$A:$A,$A42,'WP3'!$F:$F,$E42)+SUMIFS('WP4'!H:H,'WP4'!$A:$A,$A42,'WP4'!$F:$F,$E42)+SUMIFS('WP5'!H:H,'WP5'!$A:$A,$A42,'WP5'!$F:$F,$E42)+SUMIFS('WP6'!H:H,'WP6'!$A:$A,$A42,'WP6'!$F:$F,$E42)+SUMIFS('WP7'!H:H,'WP7'!$A:$A,$A42,'WP7'!$F:$F,$E42)++SUMIFS('WP8'!H:H,'WP8'!$A:$A,$A42,'WP8'!$F:$F,$E42)+SUMIFS('WP9'!H:H,'WP9'!$A:$A,$A42,'WP9'!$F:$F,$E42)+SUMIFS('WP10'!H:H,'WP10'!$A:$A,$A42,'WP10'!$F:$F,$E42)+SUMIFS('WP11'!H:H,'WP11'!$A:$A,$A42,'WP11'!$F:$F,$E42)+SUMIFS('WP12'!H:H,'WP12'!$A:$A,$A42,'WP12'!$F:$F,$E42)+SUMIFS('WP13'!H:H,'WP13'!$A:$A,$A42,'WP13'!$F:$F,$E42)+SUMIFS('WP14'!H:H,'WP14'!$A:$A,$A42,'WP14'!$F:$F,$E42)+SUMIFS('WP15'!H:H,'WP15'!$A:$A,$A42,'WP15'!$F:$F,$E42)=0,"",SUMIFS('WP1'!H:H,'WP1'!$A:$A,$A42,'WP1'!$F:$F,$E42)+SUMIFS('WP2'!H:H,'WP2'!$A:$A,$A42,'WP2'!$F:$F,$E42)+SUMIFS('WP3'!H:H,'WP3'!$A:$A,$A42,'WP3'!$F:$F,$E42)+SUMIFS('WP4'!H:H,'WP4'!$A:$A,$A42,'WP4'!$F:$F,$E42)+SUMIFS('WP5'!H:H,'WP5'!$A:$A,$A42,'WP5'!$F:$F,$E42)+SUMIFS('WP6'!H:H,'WP6'!$A:$A,$A42,'WP6'!$F:$F,$E42)+SUMIFS('WP7'!H:H,'WP7'!$A:$A,$A42,'WP7'!$F:$F,$E42)++SUMIFS('WP8'!H:H,'WP8'!$A:$A,$A42,'WP8'!$F:$F,$E42)+SUMIFS('WP9'!H:H,'WP9'!$A:$A,$A42,'WP9'!$F:$F,$E42)+SUMIFS('WP10'!H:H,'WP10'!$A:$A,$A42,'WP10'!$F:$F,$E42)+SUMIFS('WP11'!H:H,'WP11'!$A:$A,$A42,'WP11'!$F:$F,$E42)+SUMIFS('WP12'!H:H,'WP12'!$A:$A,$A42,'WP12'!$F:$F,$E42)+SUMIFS('WP13'!H:H,'WP13'!$A:$A,$A42,'WP13'!$F:$F,$E42)+SUMIFS('WP14'!H:H,'WP14'!$A:$A,$A42,'WP14'!$F:$F,$E42)+SUMIFS('WP15'!H:H,'WP15'!$A:$A,$A42,'WP15'!$F:$F,$E42))</f>
        <v/>
      </c>
      <c r="H42" s="30" t="str">
        <f>IF(SUMIFS('WP1'!I:I,'WP1'!$A:$A,$A42,'WP1'!$F:$F,$E42)+SUMIFS('WP2'!I:I,'WP2'!$A:$A,$A42,'WP2'!$F:$F,$E42)+SUMIFS('WP3'!I:I,'WP3'!$A:$A,$A42,'WP3'!$F:$F,$E42)+SUMIFS('WP4'!I:I,'WP4'!$A:$A,$A42,'WP4'!$F:$F,$E42)+SUMIFS('WP5'!I:I,'WP5'!$A:$A,$A42,'WP5'!$F:$F,$E42)+SUMIFS('WP6'!I:I,'WP6'!$A:$A,$A42,'WP6'!$F:$F,$E42)+SUMIFS('WP7'!I:I,'WP7'!$A:$A,$A42,'WP7'!$F:$F,$E42)++SUMIFS('WP8'!I:I,'WP8'!$A:$A,$A42,'WP8'!$F:$F,$E42)+SUMIFS('WP9'!I:I,'WP9'!$A:$A,$A42,'WP9'!$F:$F,$E42)+SUMIFS('WP10'!I:I,'WP10'!$A:$A,$A42,'WP10'!$F:$F,$E42)+SUMIFS('WP11'!I:I,'WP11'!$A:$A,$A42,'WP11'!$F:$F,$E42)+SUMIFS('WP12'!I:I,'WP12'!$A:$A,$A42,'WP12'!$F:$F,$E42)+SUMIFS('WP13'!I:I,'WP13'!$A:$A,$A42,'WP13'!$F:$F,$E42)+SUMIFS('WP14'!I:I,'WP14'!$A:$A,$A42,'WP14'!$F:$F,$E42)+SUMIFS('WP15'!I:I,'WP15'!$A:$A,$A42,'WP15'!$F:$F,$E42)=0,"",SUMIFS('WP1'!I:I,'WP1'!$A:$A,$A42,'WP1'!$F:$F,$E42)+SUMIFS('WP2'!I:I,'WP2'!$A:$A,$A42,'WP2'!$F:$F,$E42)+SUMIFS('WP3'!I:I,'WP3'!$A:$A,$A42,'WP3'!$F:$F,$E42)+SUMIFS('WP4'!I:I,'WP4'!$A:$A,$A42,'WP4'!$F:$F,$E42)+SUMIFS('WP5'!I:I,'WP5'!$A:$A,$A42,'WP5'!$F:$F,$E42)+SUMIFS('WP6'!I:I,'WP6'!$A:$A,$A42,'WP6'!$F:$F,$E42)+SUMIFS('WP7'!I:I,'WP7'!$A:$A,$A42,'WP7'!$F:$F,$E42)++SUMIFS('WP8'!I:I,'WP8'!$A:$A,$A42,'WP8'!$F:$F,$E42)+SUMIFS('WP9'!I:I,'WP9'!$A:$A,$A42,'WP9'!$F:$F,$E42)+SUMIFS('WP10'!I:I,'WP10'!$A:$A,$A42,'WP10'!$F:$F,$E42)+SUMIFS('WP11'!I:I,'WP11'!$A:$A,$A42,'WP11'!$F:$F,$E42)+SUMIFS('WP12'!I:I,'WP12'!$A:$A,$A42,'WP12'!$F:$F,$E42)+SUMIFS('WP13'!I:I,'WP13'!$A:$A,$A42,'WP13'!$F:$F,$E42)+SUMIFS('WP14'!I:I,'WP14'!$A:$A,$A42,'WP14'!$F:$F,$E42)+SUMIFS('WP15'!I:I,'WP15'!$A:$A,$A42,'WP15'!$F:$F,$E42))</f>
        <v/>
      </c>
      <c r="I42" s="30" t="str">
        <f>IF(SUMIFS('WP1'!J:J,'WP1'!$A:$A,$A42,'WP1'!$F:$F,$E42)+SUMIFS('WP2'!J:J,'WP2'!$A:$A,$A42,'WP2'!$F:$F,$E42)+SUMIFS('WP3'!J:J,'WP3'!$A:$A,$A42,'WP3'!$F:$F,$E42)+SUMIFS('WP4'!J:J,'WP4'!$A:$A,$A42,'WP4'!$F:$F,$E42)+SUMIFS('WP5'!J:J,'WP5'!$A:$A,$A42,'WP5'!$F:$F,$E42)+SUMIFS('WP6'!J:J,'WP6'!$A:$A,$A42,'WP6'!$F:$F,$E42)+SUMIFS('WP7'!J:J,'WP7'!$A:$A,$A42,'WP7'!$F:$F,$E42)++SUMIFS('WP8'!J:J,'WP8'!$A:$A,$A42,'WP8'!$F:$F,$E42)+SUMIFS('WP9'!J:J,'WP9'!$A:$A,$A42,'WP9'!$F:$F,$E42)+SUMIFS('WP10'!J:J,'WP10'!$A:$A,$A42,'WP10'!$F:$F,$E42)+SUMIFS('WP11'!J:J,'WP11'!$A:$A,$A42,'WP11'!$F:$F,$E42)+SUMIFS('WP12'!J:J,'WP12'!$A:$A,$A42,'WP12'!$F:$F,$E42)+SUMIFS('WP13'!J:J,'WP13'!$A:$A,$A42,'WP13'!$F:$F,$E42)+SUMIFS('WP14'!J:J,'WP14'!$A:$A,$A42,'WP14'!$F:$F,$E42)+SUMIFS('WP15'!J:J,'WP15'!$A:$A,$A42,'WP15'!$F:$F,$E42)=0,"",SUMIFS('WP1'!J:J,'WP1'!$A:$A,$A42,'WP1'!$F:$F,$E42)+SUMIFS('WP2'!J:J,'WP2'!$A:$A,$A42,'WP2'!$F:$F,$E42)+SUMIFS('WP3'!J:J,'WP3'!$A:$A,$A42,'WP3'!$F:$F,$E42)+SUMIFS('WP4'!J:J,'WP4'!$A:$A,$A42,'WP4'!$F:$F,$E42)+SUMIFS('WP5'!J:J,'WP5'!$A:$A,$A42,'WP5'!$F:$F,$E42)+SUMIFS('WP6'!J:J,'WP6'!$A:$A,$A42,'WP6'!$F:$F,$E42)+SUMIFS('WP7'!J:J,'WP7'!$A:$A,$A42,'WP7'!$F:$F,$E42)++SUMIFS('WP8'!J:J,'WP8'!$A:$A,$A42,'WP8'!$F:$F,$E42)+SUMIFS('WP9'!J:J,'WP9'!$A:$A,$A42,'WP9'!$F:$F,$E42)+SUMIFS('WP10'!J:J,'WP10'!$A:$A,$A42,'WP10'!$F:$F,$E42)+SUMIFS('WP11'!J:J,'WP11'!$A:$A,$A42,'WP11'!$F:$F,$E42)+SUMIFS('WP12'!J:J,'WP12'!$A:$A,$A42,'WP12'!$F:$F,$E42)+SUMIFS('WP13'!J:J,'WP13'!$A:$A,$A42,'WP13'!$F:$F,$E42)+SUMIFS('WP14'!J:J,'WP14'!$A:$A,$A42,'WP14'!$F:$F,$E42)+SUMIFS('WP15'!J:J,'WP15'!$A:$A,$A42,'WP15'!$F:$F,$E42))</f>
        <v/>
      </c>
      <c r="J42" s="30" t="str">
        <f>IF(SUMIFS('WP1'!K:K,'WP1'!$A:$A,$A42,'WP1'!$F:$F,$E42)+SUMIFS('WP2'!K:K,'WP2'!$A:$A,$A42,'WP2'!$F:$F,$E42)+SUMIFS('WP3'!K:K,'WP3'!$A:$A,$A42,'WP3'!$F:$F,$E42)+SUMIFS('WP4'!K:K,'WP4'!$A:$A,$A42,'WP4'!$F:$F,$E42)+SUMIFS('WP5'!K:K,'WP5'!$A:$A,$A42,'WP5'!$F:$F,$E42)+SUMIFS('WP6'!K:K,'WP6'!$A:$A,$A42,'WP6'!$F:$F,$E42)+SUMIFS('WP7'!K:K,'WP7'!$A:$A,$A42,'WP7'!$F:$F,$E42)++SUMIFS('WP8'!K:K,'WP8'!$A:$A,$A42,'WP8'!$F:$F,$E42)+SUMIFS('WP9'!K:K,'WP9'!$A:$A,$A42,'WP9'!$F:$F,$E42)+SUMIFS('WP10'!K:K,'WP10'!$A:$A,$A42,'WP10'!$F:$F,$E42)+SUMIFS('WP11'!K:K,'WP11'!$A:$A,$A42,'WP11'!$F:$F,$E42)+SUMIFS('WP12'!K:K,'WP12'!$A:$A,$A42,'WP12'!$F:$F,$E42)+SUMIFS('WP13'!K:K,'WP13'!$A:$A,$A42,'WP13'!$F:$F,$E42)+SUMIFS('WP14'!K:K,'WP14'!$A:$A,$A42,'WP14'!$F:$F,$E42)+SUMIFS('WP15'!K:K,'WP15'!$A:$A,$A42,'WP15'!$F:$F,$E42)=0,"",SUMIFS('WP1'!K:K,'WP1'!$A:$A,$A42,'WP1'!$F:$F,$E42)+SUMIFS('WP2'!K:K,'WP2'!$A:$A,$A42,'WP2'!$F:$F,$E42)+SUMIFS('WP3'!K:K,'WP3'!$A:$A,$A42,'WP3'!$F:$F,$E42)+SUMIFS('WP4'!K:K,'WP4'!$A:$A,$A42,'WP4'!$F:$F,$E42)+SUMIFS('WP5'!K:K,'WP5'!$A:$A,$A42,'WP5'!$F:$F,$E42)+SUMIFS('WP6'!K:K,'WP6'!$A:$A,$A42,'WP6'!$F:$F,$E42)+SUMIFS('WP7'!K:K,'WP7'!$A:$A,$A42,'WP7'!$F:$F,$E42)++SUMIFS('WP8'!K:K,'WP8'!$A:$A,$A42,'WP8'!$F:$F,$E42)+SUMIFS('WP9'!K:K,'WP9'!$A:$A,$A42,'WP9'!$F:$F,$E42)+SUMIFS('WP10'!K:K,'WP10'!$A:$A,$A42,'WP10'!$F:$F,$E42)+SUMIFS('WP11'!K:K,'WP11'!$A:$A,$A42,'WP11'!$F:$F,$E42)+SUMIFS('WP12'!K:K,'WP12'!$A:$A,$A42,'WP12'!$F:$F,$E42)+SUMIFS('WP13'!K:K,'WP13'!$A:$A,$A42,'WP13'!$F:$F,$E42)+SUMIFS('WP14'!K:K,'WP14'!$A:$A,$A42,'WP14'!$F:$F,$E42)+SUMIFS('WP15'!K:K,'WP15'!$A:$A,$A42,'WP15'!$F:$F,$E42))</f>
        <v/>
      </c>
      <c r="K42" s="30" t="str">
        <f>IF(SUMIFS('WP1'!L:L,'WP1'!$A:$A,$A42,'WP1'!$F:$F,$E42)+SUMIFS('WP2'!L:L,'WP2'!$A:$A,$A42,'WP2'!$F:$F,$E42)+SUMIFS('WP3'!L:L,'WP3'!$A:$A,$A42,'WP3'!$F:$F,$E42)+SUMIFS('WP4'!L:L,'WP4'!$A:$A,$A42,'WP4'!$F:$F,$E42)+SUMIFS('WP5'!L:L,'WP5'!$A:$A,$A42,'WP5'!$F:$F,$E42)+SUMIFS('WP6'!L:L,'WP6'!$A:$A,$A42,'WP6'!$F:$F,$E42)+SUMIFS('WP7'!L:L,'WP7'!$A:$A,$A42,'WP7'!$F:$F,$E42)++SUMIFS('WP8'!L:L,'WP8'!$A:$A,$A42,'WP8'!$F:$F,$E42)+SUMIFS('WP9'!L:L,'WP9'!$A:$A,$A42,'WP9'!$F:$F,$E42)+SUMIFS('WP10'!L:L,'WP10'!$A:$A,$A42,'WP10'!$F:$F,$E42)+SUMIFS('WP11'!L:L,'WP11'!$A:$A,$A42,'WP11'!$F:$F,$E42)+SUMIFS('WP12'!L:L,'WP12'!$A:$A,$A42,'WP12'!$F:$F,$E42)+SUMIFS('WP13'!L:L,'WP13'!$A:$A,$A42,'WP13'!$F:$F,$E42)+SUMIFS('WP14'!L:L,'WP14'!$A:$A,$A42,'WP14'!$F:$F,$E42)+SUMIFS('WP15'!L:L,'WP15'!$A:$A,$A42,'WP15'!$F:$F,$E42)=0,"",SUMIFS('WP1'!L:L,'WP1'!$A:$A,$A42,'WP1'!$F:$F,$E42)+SUMIFS('WP2'!L:L,'WP2'!$A:$A,$A42,'WP2'!$F:$F,$E42)+SUMIFS('WP3'!L:L,'WP3'!$A:$A,$A42,'WP3'!$F:$F,$E42)+SUMIFS('WP4'!L:L,'WP4'!$A:$A,$A42,'WP4'!$F:$F,$E42)+SUMIFS('WP5'!L:L,'WP5'!$A:$A,$A42,'WP5'!$F:$F,$E42)+SUMIFS('WP6'!L:L,'WP6'!$A:$A,$A42,'WP6'!$F:$F,$E42)+SUMIFS('WP7'!L:L,'WP7'!$A:$A,$A42,'WP7'!$F:$F,$E42)++SUMIFS('WP8'!L:L,'WP8'!$A:$A,$A42,'WP8'!$F:$F,$E42)+SUMIFS('WP9'!L:L,'WP9'!$A:$A,$A42,'WP9'!$F:$F,$E42)+SUMIFS('WP10'!L:L,'WP10'!$A:$A,$A42,'WP10'!$F:$F,$E42)+SUMIFS('WP11'!L:L,'WP11'!$A:$A,$A42,'WP11'!$F:$F,$E42)+SUMIFS('WP12'!L:L,'WP12'!$A:$A,$A42,'WP12'!$F:$F,$E42)+SUMIFS('WP13'!L:L,'WP13'!$A:$A,$A42,'WP13'!$F:$F,$E42)+SUMIFS('WP14'!L:L,'WP14'!$A:$A,$A42,'WP14'!$F:$F,$E42)+SUMIFS('WP15'!L:L,'WP15'!$A:$A,$A42,'WP15'!$F:$F,$E42))</f>
        <v/>
      </c>
      <c r="L42" s="30" t="str">
        <f>IF(SUMIFS('WP1'!M:M,'WP1'!$A:$A,$A42,'WP1'!$F:$F,$E42)+SUMIFS('WP2'!M:M,'WP2'!$A:$A,$A42,'WP2'!$F:$F,$E42)+SUMIFS('WP3'!M:M,'WP3'!$A:$A,$A42,'WP3'!$F:$F,$E42)+SUMIFS('WP4'!M:M,'WP4'!$A:$A,$A42,'WP4'!$F:$F,$E42)+SUMIFS('WP5'!M:M,'WP5'!$A:$A,$A42,'WP5'!$F:$F,$E42)+SUMIFS('WP6'!M:M,'WP6'!$A:$A,$A42,'WP6'!$F:$F,$E42)+SUMIFS('WP7'!M:M,'WP7'!$A:$A,$A42,'WP7'!$F:$F,$E42)++SUMIFS('WP8'!M:M,'WP8'!$A:$A,$A42,'WP8'!$F:$F,$E42)+SUMIFS('WP9'!M:M,'WP9'!$A:$A,$A42,'WP9'!$F:$F,$E42)+SUMIFS('WP10'!M:M,'WP10'!$A:$A,$A42,'WP10'!$F:$F,$E42)+SUMIFS('WP11'!M:M,'WP11'!$A:$A,$A42,'WP11'!$F:$F,$E42)+SUMIFS('WP12'!M:M,'WP12'!$A:$A,$A42,'WP12'!$F:$F,$E42)+SUMIFS('WP13'!M:M,'WP13'!$A:$A,$A42,'WP13'!$F:$F,$E42)+SUMIFS('WP14'!M:M,'WP14'!$A:$A,$A42,'WP14'!$F:$F,$E42)+SUMIFS('WP15'!M:M,'WP15'!$A:$A,$A42,'WP15'!$F:$F,$E42)=0,"",SUMIFS('WP1'!M:M,'WP1'!$A:$A,$A42,'WP1'!$F:$F,$E42)+SUMIFS('WP2'!M:M,'WP2'!$A:$A,$A42,'WP2'!$F:$F,$E42)+SUMIFS('WP3'!M:M,'WP3'!$A:$A,$A42,'WP3'!$F:$F,$E42)+SUMIFS('WP4'!M:M,'WP4'!$A:$A,$A42,'WP4'!$F:$F,$E42)+SUMIFS('WP5'!M:M,'WP5'!$A:$A,$A42,'WP5'!$F:$F,$E42)+SUMIFS('WP6'!M:M,'WP6'!$A:$A,$A42,'WP6'!$F:$F,$E42)+SUMIFS('WP7'!M:M,'WP7'!$A:$A,$A42,'WP7'!$F:$F,$E42)++SUMIFS('WP8'!M:M,'WP8'!$A:$A,$A42,'WP8'!$F:$F,$E42)+SUMIFS('WP9'!M:M,'WP9'!$A:$A,$A42,'WP9'!$F:$F,$E42)+SUMIFS('WP10'!M:M,'WP10'!$A:$A,$A42,'WP10'!$F:$F,$E42)+SUMIFS('WP11'!M:M,'WP11'!$A:$A,$A42,'WP11'!$F:$F,$E42)+SUMIFS('WP12'!M:M,'WP12'!$A:$A,$A42,'WP12'!$F:$F,$E42)+SUMIFS('WP13'!M:M,'WP13'!$A:$A,$A42,'WP13'!$F:$F,$E42)+SUMIFS('WP14'!M:M,'WP14'!$A:$A,$A42,'WP14'!$F:$F,$E42)+SUMIFS('WP15'!M:M,'WP15'!$A:$A,$A42,'WP15'!$F:$F,$E42))</f>
        <v/>
      </c>
      <c r="M42" s="30" t="str">
        <f>IF(SUMIFS('WP1'!N:N,'WP1'!$A:$A,$A42,'WP1'!$F:$F,$E42)+SUMIFS('WP2'!N:N,'WP2'!$A:$A,$A42,'WP2'!$F:$F,$E42)+SUMIFS('WP3'!N:N,'WP3'!$A:$A,$A42,'WP3'!$F:$F,$E42)+SUMIFS('WP4'!N:N,'WP4'!$A:$A,$A42,'WP4'!$F:$F,$E42)+SUMIFS('WP5'!N:N,'WP5'!$A:$A,$A42,'WP5'!$F:$F,$E42)+SUMIFS('WP6'!N:N,'WP6'!$A:$A,$A42,'WP6'!$F:$F,$E42)+SUMIFS('WP7'!N:N,'WP7'!$A:$A,$A42,'WP7'!$F:$F,$E42)++SUMIFS('WP8'!N:N,'WP8'!$A:$A,$A42,'WP8'!$F:$F,$E42)+SUMIFS('WP9'!N:N,'WP9'!$A:$A,$A42,'WP9'!$F:$F,$E42)+SUMIFS('WP10'!N:N,'WP10'!$A:$A,$A42,'WP10'!$F:$F,$E42)+SUMIFS('WP11'!N:N,'WP11'!$A:$A,$A42,'WP11'!$F:$F,$E42)+SUMIFS('WP12'!N:N,'WP12'!$A:$A,$A42,'WP12'!$F:$F,$E42)+SUMIFS('WP13'!N:N,'WP13'!$A:$A,$A42,'WP13'!$F:$F,$E42)+SUMIFS('WP14'!N:N,'WP14'!$A:$A,$A42,'WP14'!$F:$F,$E42)+SUMIFS('WP15'!N:N,'WP15'!$A:$A,$A42,'WP15'!$F:$F,$E42)=0,"",SUMIFS('WP1'!N:N,'WP1'!$A:$A,$A42,'WP1'!$F:$F,$E42)+SUMIFS('WP2'!N:N,'WP2'!$A:$A,$A42,'WP2'!$F:$F,$E42)+SUMIFS('WP3'!N:N,'WP3'!$A:$A,$A42,'WP3'!$F:$F,$E42)+SUMIFS('WP4'!N:N,'WP4'!$A:$A,$A42,'WP4'!$F:$F,$E42)+SUMIFS('WP5'!N:N,'WP5'!$A:$A,$A42,'WP5'!$F:$F,$E42)+SUMIFS('WP6'!N:N,'WP6'!$A:$A,$A42,'WP6'!$F:$F,$E42)+SUMIFS('WP7'!N:N,'WP7'!$A:$A,$A42,'WP7'!$F:$F,$E42)++SUMIFS('WP8'!N:N,'WP8'!$A:$A,$A42,'WP8'!$F:$F,$E42)+SUMIFS('WP9'!N:N,'WP9'!$A:$A,$A42,'WP9'!$F:$F,$E42)+SUMIFS('WP10'!N:N,'WP10'!$A:$A,$A42,'WP10'!$F:$F,$E42)+SUMIFS('WP11'!N:N,'WP11'!$A:$A,$A42,'WP11'!$F:$F,$E42)+SUMIFS('WP12'!N:N,'WP12'!$A:$A,$A42,'WP12'!$F:$F,$E42)+SUMIFS('WP13'!N:N,'WP13'!$A:$A,$A42,'WP13'!$F:$F,$E42)+SUMIFS('WP14'!N:N,'WP14'!$A:$A,$A42,'WP14'!$F:$F,$E42)+SUMIFS('WP15'!N:N,'WP15'!$A:$A,$A42,'WP15'!$F:$F,$E42))</f>
        <v/>
      </c>
      <c r="N42" s="30" t="str">
        <f>IF(SUMIFS('WP1'!O:O,'WP1'!$A:$A,$A42,'WP1'!$F:$F,$E42)+SUMIFS('WP2'!O:O,'WP2'!$A:$A,$A42,'WP2'!$F:$F,$E42)+SUMIFS('WP3'!O:O,'WP3'!$A:$A,$A42,'WP3'!$F:$F,$E42)+SUMIFS('WP4'!O:O,'WP4'!$A:$A,$A42,'WP4'!$F:$F,$E42)+SUMIFS('WP5'!O:O,'WP5'!$A:$A,$A42,'WP5'!$F:$F,$E42)+SUMIFS('WP6'!O:O,'WP6'!$A:$A,$A42,'WP6'!$F:$F,$E42)+SUMIFS('WP7'!O:O,'WP7'!$A:$A,$A42,'WP7'!$F:$F,$E42)++SUMIFS('WP8'!O:O,'WP8'!$A:$A,$A42,'WP8'!$F:$F,$E42)+SUMIFS('WP9'!O:O,'WP9'!$A:$A,$A42,'WP9'!$F:$F,$E42)+SUMIFS('WP10'!O:O,'WP10'!$A:$A,$A42,'WP10'!$F:$F,$E42)+SUMIFS('WP11'!O:O,'WP11'!$A:$A,$A42,'WP11'!$F:$F,$E42)+SUMIFS('WP12'!O:O,'WP12'!$A:$A,$A42,'WP12'!$F:$F,$E42)+SUMIFS('WP13'!O:O,'WP13'!$A:$A,$A42,'WP13'!$F:$F,$E42)+SUMIFS('WP14'!O:O,'WP14'!$A:$A,$A42,'WP14'!$F:$F,$E42)+SUMIFS('WP15'!O:O,'WP15'!$A:$A,$A42,'WP15'!$F:$F,$E42)=0,"",SUMIFS('WP1'!O:O,'WP1'!$A:$A,$A42,'WP1'!$F:$F,$E42)+SUMIFS('WP2'!O:O,'WP2'!$A:$A,$A42,'WP2'!$F:$F,$E42)+SUMIFS('WP3'!O:O,'WP3'!$A:$A,$A42,'WP3'!$F:$F,$E42)+SUMIFS('WP4'!O:O,'WP4'!$A:$A,$A42,'WP4'!$F:$F,$E42)+SUMIFS('WP5'!O:O,'WP5'!$A:$A,$A42,'WP5'!$F:$F,$E42)+SUMIFS('WP6'!O:O,'WP6'!$A:$A,$A42,'WP6'!$F:$F,$E42)+SUMIFS('WP7'!O:O,'WP7'!$A:$A,$A42,'WP7'!$F:$F,$E42)++SUMIFS('WP8'!O:O,'WP8'!$A:$A,$A42,'WP8'!$F:$F,$E42)+SUMIFS('WP9'!O:O,'WP9'!$A:$A,$A42,'WP9'!$F:$F,$E42)+SUMIFS('WP10'!O:O,'WP10'!$A:$A,$A42,'WP10'!$F:$F,$E42)+SUMIFS('WP11'!O:O,'WP11'!$A:$A,$A42,'WP11'!$F:$F,$E42)+SUMIFS('WP12'!O:O,'WP12'!$A:$A,$A42,'WP12'!$F:$F,$E42)+SUMIFS('WP13'!O:O,'WP13'!$A:$A,$A42,'WP13'!$F:$F,$E42)+SUMIFS('WP14'!O:O,'WP14'!$A:$A,$A42,'WP14'!$F:$F,$E42)+SUMIFS('WP15'!O:O,'WP15'!$A:$A,$A42,'WP15'!$F:$F,$E42))</f>
        <v/>
      </c>
      <c r="O42" s="33" t="str">
        <f t="shared" si="2"/>
        <v/>
      </c>
      <c r="P42" s="34" t="str">
        <f>IF(SUMIFS('WP1'!Q:Q,'WP1'!$A:$A,$A42,'WP1'!$F:$F,$E42)+SUMIFS('WP2'!Q:Q,'WP2'!$A:$A,$A42,'WP2'!$F:$F,$E42)+SUMIFS('WP3'!Q:Q,'WP3'!$A:$A,$A42,'WP3'!$F:$F,$E42)+SUMIFS('WP4'!Q:Q,'WP4'!$A:$A,$A42,'WP4'!$F:$F,$E42)+SUMIFS('WP5'!Q:Q,'WP5'!$A:$A,$A42,'WP5'!$F:$F,$E42)+SUMIFS('WP6'!Q:Q,'WP6'!$A:$A,$A42,'WP6'!$F:$F,$E42)+SUMIFS('WP7'!Q:Q,'WP7'!$A:$A,$A42,'WP7'!$F:$F,$E42)++SUMIFS('WP8'!Q:Q,'WP8'!$A:$A,$A42,'WP8'!$F:$F,$E42)+SUMIFS('WP9'!Q:Q,'WP9'!$A:$A,$A42,'WP9'!$F:$F,$E42)+SUMIFS('WP10'!Q:Q,'WP10'!$A:$A,$A42,'WP10'!$F:$F,$E42)+SUMIFS('WP11'!Q:Q,'WP11'!$A:$A,$A42,'WP11'!$F:$F,$E42)+SUMIFS('WP12'!Q:Q,'WP12'!$A:$A,$A42,'WP12'!$F:$F,$E42)+SUMIFS('WP13'!Q:Q,'WP13'!$A:$A,$A42,'WP13'!$F:$F,$E42)+SUMIFS('WP14'!Q:Q,'WP14'!$A:$A,$A42,'WP14'!$F:$F,$E42)+SUMIFS('WP15'!Q:Q,'WP15'!$A:$A,$A42,'WP15'!$F:$F,$E42)=0,"",SUMIFS('WP1'!Q:Q,'WP1'!$A:$A,$A42,'WP1'!$F:$F,$E42)+SUMIFS('WP2'!Q:Q,'WP2'!$A:$A,$A42,'WP2'!$F:$F,$E42)+SUMIFS('WP3'!Q:Q,'WP3'!$A:$A,$A42,'WP3'!$F:$F,$E42)+SUMIFS('WP4'!Q:Q,'WP4'!$A:$A,$A42,'WP4'!$F:$F,$E42)+SUMIFS('WP5'!Q:Q,'WP5'!$A:$A,$A42,'WP5'!$F:$F,$E42)+SUMIFS('WP6'!Q:Q,'WP6'!$A:$A,$A42,'WP6'!$F:$F,$E42)+SUMIFS('WP7'!Q:Q,'WP7'!$A:$A,$A42,'WP7'!$F:$F,$E42)++SUMIFS('WP8'!Q:Q,'WP8'!$A:$A,$A42,'WP8'!$F:$F,$E42)+SUMIFS('WP9'!Q:Q,'WP9'!$A:$A,$A42,'WP9'!$F:$F,$E42)+SUMIFS('WP10'!Q:Q,'WP10'!$A:$A,$A42,'WP10'!$F:$F,$E42)+SUMIFS('WP11'!Q:Q,'WP11'!$A:$A,$A42,'WP11'!$F:$F,$E42)+SUMIFS('WP12'!Q:Q,'WP12'!$A:$A,$A42,'WP12'!$F:$F,$E42)+SUMIFS('WP13'!Q:Q,'WP13'!$A:$A,$A42,'WP13'!$F:$F,$E42)+SUMIFS('WP14'!Q:Q,'WP14'!$A:$A,$A42,'WP14'!$F:$F,$E42)+SUMIFS('WP15'!Q:Q,'WP15'!$A:$A,$A42,'WP15'!$F:$F,$E42))</f>
        <v/>
      </c>
      <c r="Q42" s="33" t="str">
        <f t="shared" si="1"/>
        <v/>
      </c>
      <c r="R42" s="1"/>
    </row>
    <row r="43" spans="1:18" ht="11.25" customHeight="1" x14ac:dyDescent="0.25">
      <c r="A43" s="78"/>
      <c r="B43" s="109"/>
      <c r="C43" s="140"/>
      <c r="D43" s="123"/>
      <c r="E43" s="36" t="s">
        <v>15</v>
      </c>
      <c r="F43" s="31" t="str">
        <f>IF(SUMIFS('WP1'!G:G,'WP1'!$A:$A,$A43,'WP1'!$F:$F,$E43)+SUMIFS('WP2'!G:G,'WP2'!$A:$A,$A43,'WP2'!$F:$F,$E43)+SUMIFS('WP3'!G:G,'WP3'!$A:$A,$A43,'WP3'!$F:$F,$E43)+SUMIFS('WP4'!G:G,'WP4'!$A:$A,$A43,'WP4'!$F:$F,$E43)+SUMIFS('WP5'!G:G,'WP5'!$A:$A,$A43,'WP5'!$F:$F,$E43)+SUMIFS('WP6'!G:G,'WP6'!$A:$A,$A43,'WP6'!$F:$F,$E43)+SUMIFS('WP7'!G:G,'WP7'!$A:$A,$A43,'WP7'!$F:$F,$E43)++SUMIFS('WP8'!G:G,'WP8'!$A:$A,$A43,'WP8'!$F:$F,$E43)+SUMIFS('WP9'!G:G,'WP9'!$A:$A,$A43,'WP9'!$F:$F,$E43)+SUMIFS('WP10'!G:G,'WP10'!$A:$A,$A43,'WP10'!$F:$F,$E43)+SUMIFS('WP11'!G:G,'WP11'!$A:$A,$A43,'WP11'!$F:$F,$E43)+SUMIFS('WP12'!G:G,'WP12'!$A:$A,$A43,'WP12'!$F:$F,$E43)+SUMIFS('WP13'!G:G,'WP13'!$A:$A,$A43,'WP13'!$F:$F,$E43)+SUMIFS('WP14'!G:G,'WP14'!$A:$A,$A43,'WP14'!$F:$F,$E43)+SUMIFS('WP15'!G:G,'WP15'!$A:$A,$A43,'WP15'!$F:$F,$E43)=0,"",SUMIFS('WP1'!G:G,'WP1'!$A:$A,$A43,'WP1'!$F:$F,$E43)+SUMIFS('WP2'!G:G,'WP2'!$A:$A,$A43,'WP2'!$F:$F,$E43)+SUMIFS('WP3'!G:G,'WP3'!$A:$A,$A43,'WP3'!$F:$F,$E43)+SUMIFS('WP4'!G:G,'WP4'!$A:$A,$A43,'WP4'!$F:$F,$E43)+SUMIFS('WP5'!G:G,'WP5'!$A:$A,$A43,'WP5'!$F:$F,$E43)+SUMIFS('WP6'!G:G,'WP6'!$A:$A,$A43,'WP6'!$F:$F,$E43)+SUMIFS('WP7'!G:G,'WP7'!$A:$A,$A43,'WP7'!$F:$F,$E43)++SUMIFS('WP8'!G:G,'WP8'!$A:$A,$A43,'WP8'!$F:$F,$E43)+SUMIFS('WP9'!G:G,'WP9'!$A:$A,$A43,'WP9'!$F:$F,$E43)+SUMIFS('WP10'!G:G,'WP10'!$A:$A,$A43,'WP10'!$F:$F,$E43)+SUMIFS('WP11'!G:G,'WP11'!$A:$A,$A43,'WP11'!$F:$F,$E43)+SUMIFS('WP12'!G:G,'WP12'!$A:$A,$A43,'WP12'!$F:$F,$E43)+SUMIFS('WP13'!G:G,'WP13'!$A:$A,$A43,'WP13'!$F:$F,$E43)+SUMIFS('WP14'!G:G,'WP14'!$A:$A,$A43,'WP14'!$F:$F,$E43)+SUMIFS('WP15'!G:G,'WP15'!$A:$A,$A43,'WP15'!$F:$F,$E43))</f>
        <v/>
      </c>
      <c r="G43" s="31" t="str">
        <f>IF(SUMIFS('WP1'!H:H,'WP1'!$A:$A,$A43,'WP1'!$F:$F,$E43)+SUMIFS('WP2'!H:H,'WP2'!$A:$A,$A43,'WP2'!$F:$F,$E43)+SUMIFS('WP3'!H:H,'WP3'!$A:$A,$A43,'WP3'!$F:$F,$E43)+SUMIFS('WP4'!H:H,'WP4'!$A:$A,$A43,'WP4'!$F:$F,$E43)+SUMIFS('WP5'!H:H,'WP5'!$A:$A,$A43,'WP5'!$F:$F,$E43)+SUMIFS('WP6'!H:H,'WP6'!$A:$A,$A43,'WP6'!$F:$F,$E43)+SUMIFS('WP7'!H:H,'WP7'!$A:$A,$A43,'WP7'!$F:$F,$E43)++SUMIFS('WP8'!H:H,'WP8'!$A:$A,$A43,'WP8'!$F:$F,$E43)+SUMIFS('WP9'!H:H,'WP9'!$A:$A,$A43,'WP9'!$F:$F,$E43)+SUMIFS('WP10'!H:H,'WP10'!$A:$A,$A43,'WP10'!$F:$F,$E43)+SUMIFS('WP11'!H:H,'WP11'!$A:$A,$A43,'WP11'!$F:$F,$E43)+SUMIFS('WP12'!H:H,'WP12'!$A:$A,$A43,'WP12'!$F:$F,$E43)+SUMIFS('WP13'!H:H,'WP13'!$A:$A,$A43,'WP13'!$F:$F,$E43)+SUMIFS('WP14'!H:H,'WP14'!$A:$A,$A43,'WP14'!$F:$F,$E43)+SUMIFS('WP15'!H:H,'WP15'!$A:$A,$A43,'WP15'!$F:$F,$E43)=0,"",SUMIFS('WP1'!H:H,'WP1'!$A:$A,$A43,'WP1'!$F:$F,$E43)+SUMIFS('WP2'!H:H,'WP2'!$A:$A,$A43,'WP2'!$F:$F,$E43)+SUMIFS('WP3'!H:H,'WP3'!$A:$A,$A43,'WP3'!$F:$F,$E43)+SUMIFS('WP4'!H:H,'WP4'!$A:$A,$A43,'WP4'!$F:$F,$E43)+SUMIFS('WP5'!H:H,'WP5'!$A:$A,$A43,'WP5'!$F:$F,$E43)+SUMIFS('WP6'!H:H,'WP6'!$A:$A,$A43,'WP6'!$F:$F,$E43)+SUMIFS('WP7'!H:H,'WP7'!$A:$A,$A43,'WP7'!$F:$F,$E43)++SUMIFS('WP8'!H:H,'WP8'!$A:$A,$A43,'WP8'!$F:$F,$E43)+SUMIFS('WP9'!H:H,'WP9'!$A:$A,$A43,'WP9'!$F:$F,$E43)+SUMIFS('WP10'!H:H,'WP10'!$A:$A,$A43,'WP10'!$F:$F,$E43)+SUMIFS('WP11'!H:H,'WP11'!$A:$A,$A43,'WP11'!$F:$F,$E43)+SUMIFS('WP12'!H:H,'WP12'!$A:$A,$A43,'WP12'!$F:$F,$E43)+SUMIFS('WP13'!H:H,'WP13'!$A:$A,$A43,'WP13'!$F:$F,$E43)+SUMIFS('WP14'!H:H,'WP14'!$A:$A,$A43,'WP14'!$F:$F,$E43)+SUMIFS('WP15'!H:H,'WP15'!$A:$A,$A43,'WP15'!$F:$F,$E43))</f>
        <v/>
      </c>
      <c r="H43" s="31" t="str">
        <f>IF(SUMIFS('WP1'!I:I,'WP1'!$A:$A,$A43,'WP1'!$F:$F,$E43)+SUMIFS('WP2'!I:I,'WP2'!$A:$A,$A43,'WP2'!$F:$F,$E43)+SUMIFS('WP3'!I:I,'WP3'!$A:$A,$A43,'WP3'!$F:$F,$E43)+SUMIFS('WP4'!I:I,'WP4'!$A:$A,$A43,'WP4'!$F:$F,$E43)+SUMIFS('WP5'!I:I,'WP5'!$A:$A,$A43,'WP5'!$F:$F,$E43)+SUMIFS('WP6'!I:I,'WP6'!$A:$A,$A43,'WP6'!$F:$F,$E43)+SUMIFS('WP7'!I:I,'WP7'!$A:$A,$A43,'WP7'!$F:$F,$E43)++SUMIFS('WP8'!I:I,'WP8'!$A:$A,$A43,'WP8'!$F:$F,$E43)+SUMIFS('WP9'!I:I,'WP9'!$A:$A,$A43,'WP9'!$F:$F,$E43)+SUMIFS('WP10'!I:I,'WP10'!$A:$A,$A43,'WP10'!$F:$F,$E43)+SUMIFS('WP11'!I:I,'WP11'!$A:$A,$A43,'WP11'!$F:$F,$E43)+SUMIFS('WP12'!I:I,'WP12'!$A:$A,$A43,'WP12'!$F:$F,$E43)+SUMIFS('WP13'!I:I,'WP13'!$A:$A,$A43,'WP13'!$F:$F,$E43)+SUMIFS('WP14'!I:I,'WP14'!$A:$A,$A43,'WP14'!$F:$F,$E43)+SUMIFS('WP15'!I:I,'WP15'!$A:$A,$A43,'WP15'!$F:$F,$E43)=0,"",SUMIFS('WP1'!I:I,'WP1'!$A:$A,$A43,'WP1'!$F:$F,$E43)+SUMIFS('WP2'!I:I,'WP2'!$A:$A,$A43,'WP2'!$F:$F,$E43)+SUMIFS('WP3'!I:I,'WP3'!$A:$A,$A43,'WP3'!$F:$F,$E43)+SUMIFS('WP4'!I:I,'WP4'!$A:$A,$A43,'WP4'!$F:$F,$E43)+SUMIFS('WP5'!I:I,'WP5'!$A:$A,$A43,'WP5'!$F:$F,$E43)+SUMIFS('WP6'!I:I,'WP6'!$A:$A,$A43,'WP6'!$F:$F,$E43)+SUMIFS('WP7'!I:I,'WP7'!$A:$A,$A43,'WP7'!$F:$F,$E43)++SUMIFS('WP8'!I:I,'WP8'!$A:$A,$A43,'WP8'!$F:$F,$E43)+SUMIFS('WP9'!I:I,'WP9'!$A:$A,$A43,'WP9'!$F:$F,$E43)+SUMIFS('WP10'!I:I,'WP10'!$A:$A,$A43,'WP10'!$F:$F,$E43)+SUMIFS('WP11'!I:I,'WP11'!$A:$A,$A43,'WP11'!$F:$F,$E43)+SUMIFS('WP12'!I:I,'WP12'!$A:$A,$A43,'WP12'!$F:$F,$E43)+SUMIFS('WP13'!I:I,'WP13'!$A:$A,$A43,'WP13'!$F:$F,$E43)+SUMIFS('WP14'!I:I,'WP14'!$A:$A,$A43,'WP14'!$F:$F,$E43)+SUMIFS('WP15'!I:I,'WP15'!$A:$A,$A43,'WP15'!$F:$F,$E43))</f>
        <v/>
      </c>
      <c r="I43" s="31" t="str">
        <f>IF(SUMIFS('WP1'!J:J,'WP1'!$A:$A,$A43,'WP1'!$F:$F,$E43)+SUMIFS('WP2'!J:J,'WP2'!$A:$A,$A43,'WP2'!$F:$F,$E43)+SUMIFS('WP3'!J:J,'WP3'!$A:$A,$A43,'WP3'!$F:$F,$E43)+SUMIFS('WP4'!J:J,'WP4'!$A:$A,$A43,'WP4'!$F:$F,$E43)+SUMIFS('WP5'!J:J,'WP5'!$A:$A,$A43,'WP5'!$F:$F,$E43)+SUMIFS('WP6'!J:J,'WP6'!$A:$A,$A43,'WP6'!$F:$F,$E43)+SUMIFS('WP7'!J:J,'WP7'!$A:$A,$A43,'WP7'!$F:$F,$E43)++SUMIFS('WP8'!J:J,'WP8'!$A:$A,$A43,'WP8'!$F:$F,$E43)+SUMIFS('WP9'!J:J,'WP9'!$A:$A,$A43,'WP9'!$F:$F,$E43)+SUMIFS('WP10'!J:J,'WP10'!$A:$A,$A43,'WP10'!$F:$F,$E43)+SUMIFS('WP11'!J:J,'WP11'!$A:$A,$A43,'WP11'!$F:$F,$E43)+SUMIFS('WP12'!J:J,'WP12'!$A:$A,$A43,'WP12'!$F:$F,$E43)+SUMIFS('WP13'!J:J,'WP13'!$A:$A,$A43,'WP13'!$F:$F,$E43)+SUMIFS('WP14'!J:J,'WP14'!$A:$A,$A43,'WP14'!$F:$F,$E43)+SUMIFS('WP15'!J:J,'WP15'!$A:$A,$A43,'WP15'!$F:$F,$E43)=0,"",SUMIFS('WP1'!J:J,'WP1'!$A:$A,$A43,'WP1'!$F:$F,$E43)+SUMIFS('WP2'!J:J,'WP2'!$A:$A,$A43,'WP2'!$F:$F,$E43)+SUMIFS('WP3'!J:J,'WP3'!$A:$A,$A43,'WP3'!$F:$F,$E43)+SUMIFS('WP4'!J:J,'WP4'!$A:$A,$A43,'WP4'!$F:$F,$E43)+SUMIFS('WP5'!J:J,'WP5'!$A:$A,$A43,'WP5'!$F:$F,$E43)+SUMIFS('WP6'!J:J,'WP6'!$A:$A,$A43,'WP6'!$F:$F,$E43)+SUMIFS('WP7'!J:J,'WP7'!$A:$A,$A43,'WP7'!$F:$F,$E43)++SUMIFS('WP8'!J:J,'WP8'!$A:$A,$A43,'WP8'!$F:$F,$E43)+SUMIFS('WP9'!J:J,'WP9'!$A:$A,$A43,'WP9'!$F:$F,$E43)+SUMIFS('WP10'!J:J,'WP10'!$A:$A,$A43,'WP10'!$F:$F,$E43)+SUMIFS('WP11'!J:J,'WP11'!$A:$A,$A43,'WP11'!$F:$F,$E43)+SUMIFS('WP12'!J:J,'WP12'!$A:$A,$A43,'WP12'!$F:$F,$E43)+SUMIFS('WP13'!J:J,'WP13'!$A:$A,$A43,'WP13'!$F:$F,$E43)+SUMIFS('WP14'!J:J,'WP14'!$A:$A,$A43,'WP14'!$F:$F,$E43)+SUMIFS('WP15'!J:J,'WP15'!$A:$A,$A43,'WP15'!$F:$F,$E43))</f>
        <v/>
      </c>
      <c r="J43" s="31" t="str">
        <f>IF(SUMIFS('WP1'!K:K,'WP1'!$A:$A,$A43,'WP1'!$F:$F,$E43)+SUMIFS('WP2'!K:K,'WP2'!$A:$A,$A43,'WP2'!$F:$F,$E43)+SUMIFS('WP3'!K:K,'WP3'!$A:$A,$A43,'WP3'!$F:$F,$E43)+SUMIFS('WP4'!K:K,'WP4'!$A:$A,$A43,'WP4'!$F:$F,$E43)+SUMIFS('WP5'!K:K,'WP5'!$A:$A,$A43,'WP5'!$F:$F,$E43)+SUMIFS('WP6'!K:K,'WP6'!$A:$A,$A43,'WP6'!$F:$F,$E43)+SUMIFS('WP7'!K:K,'WP7'!$A:$A,$A43,'WP7'!$F:$F,$E43)++SUMIFS('WP8'!K:K,'WP8'!$A:$A,$A43,'WP8'!$F:$F,$E43)+SUMIFS('WP9'!K:K,'WP9'!$A:$A,$A43,'WP9'!$F:$F,$E43)+SUMIFS('WP10'!K:K,'WP10'!$A:$A,$A43,'WP10'!$F:$F,$E43)+SUMIFS('WP11'!K:K,'WP11'!$A:$A,$A43,'WP11'!$F:$F,$E43)+SUMIFS('WP12'!K:K,'WP12'!$A:$A,$A43,'WP12'!$F:$F,$E43)+SUMIFS('WP13'!K:K,'WP13'!$A:$A,$A43,'WP13'!$F:$F,$E43)+SUMIFS('WP14'!K:K,'WP14'!$A:$A,$A43,'WP14'!$F:$F,$E43)+SUMIFS('WP15'!K:K,'WP15'!$A:$A,$A43,'WP15'!$F:$F,$E43)=0,"",SUMIFS('WP1'!K:K,'WP1'!$A:$A,$A43,'WP1'!$F:$F,$E43)+SUMIFS('WP2'!K:K,'WP2'!$A:$A,$A43,'WP2'!$F:$F,$E43)+SUMIFS('WP3'!K:K,'WP3'!$A:$A,$A43,'WP3'!$F:$F,$E43)+SUMIFS('WP4'!K:K,'WP4'!$A:$A,$A43,'WP4'!$F:$F,$E43)+SUMIFS('WP5'!K:K,'WP5'!$A:$A,$A43,'WP5'!$F:$F,$E43)+SUMIFS('WP6'!K:K,'WP6'!$A:$A,$A43,'WP6'!$F:$F,$E43)+SUMIFS('WP7'!K:K,'WP7'!$A:$A,$A43,'WP7'!$F:$F,$E43)++SUMIFS('WP8'!K:K,'WP8'!$A:$A,$A43,'WP8'!$F:$F,$E43)+SUMIFS('WP9'!K:K,'WP9'!$A:$A,$A43,'WP9'!$F:$F,$E43)+SUMIFS('WP10'!K:K,'WP10'!$A:$A,$A43,'WP10'!$F:$F,$E43)+SUMIFS('WP11'!K:K,'WP11'!$A:$A,$A43,'WP11'!$F:$F,$E43)+SUMIFS('WP12'!K:K,'WP12'!$A:$A,$A43,'WP12'!$F:$F,$E43)+SUMIFS('WP13'!K:K,'WP13'!$A:$A,$A43,'WP13'!$F:$F,$E43)+SUMIFS('WP14'!K:K,'WP14'!$A:$A,$A43,'WP14'!$F:$F,$E43)+SUMIFS('WP15'!K:K,'WP15'!$A:$A,$A43,'WP15'!$F:$F,$E43))</f>
        <v/>
      </c>
      <c r="K43" s="31" t="str">
        <f>IF(SUMIFS('WP1'!L:L,'WP1'!$A:$A,$A43,'WP1'!$F:$F,$E43)+SUMIFS('WP2'!L:L,'WP2'!$A:$A,$A43,'WP2'!$F:$F,$E43)+SUMIFS('WP3'!L:L,'WP3'!$A:$A,$A43,'WP3'!$F:$F,$E43)+SUMIFS('WP4'!L:L,'WP4'!$A:$A,$A43,'WP4'!$F:$F,$E43)+SUMIFS('WP5'!L:L,'WP5'!$A:$A,$A43,'WP5'!$F:$F,$E43)+SUMIFS('WP6'!L:L,'WP6'!$A:$A,$A43,'WP6'!$F:$F,$E43)+SUMIFS('WP7'!L:L,'WP7'!$A:$A,$A43,'WP7'!$F:$F,$E43)++SUMIFS('WP8'!L:L,'WP8'!$A:$A,$A43,'WP8'!$F:$F,$E43)+SUMIFS('WP9'!L:L,'WP9'!$A:$A,$A43,'WP9'!$F:$F,$E43)+SUMIFS('WP10'!L:L,'WP10'!$A:$A,$A43,'WP10'!$F:$F,$E43)+SUMIFS('WP11'!L:L,'WP11'!$A:$A,$A43,'WP11'!$F:$F,$E43)+SUMIFS('WP12'!L:L,'WP12'!$A:$A,$A43,'WP12'!$F:$F,$E43)+SUMIFS('WP13'!L:L,'WP13'!$A:$A,$A43,'WP13'!$F:$F,$E43)+SUMIFS('WP14'!L:L,'WP14'!$A:$A,$A43,'WP14'!$F:$F,$E43)+SUMIFS('WP15'!L:L,'WP15'!$A:$A,$A43,'WP15'!$F:$F,$E43)=0,"",SUMIFS('WP1'!L:L,'WP1'!$A:$A,$A43,'WP1'!$F:$F,$E43)+SUMIFS('WP2'!L:L,'WP2'!$A:$A,$A43,'WP2'!$F:$F,$E43)+SUMIFS('WP3'!L:L,'WP3'!$A:$A,$A43,'WP3'!$F:$F,$E43)+SUMIFS('WP4'!L:L,'WP4'!$A:$A,$A43,'WP4'!$F:$F,$E43)+SUMIFS('WP5'!L:L,'WP5'!$A:$A,$A43,'WP5'!$F:$F,$E43)+SUMIFS('WP6'!L:L,'WP6'!$A:$A,$A43,'WP6'!$F:$F,$E43)+SUMIFS('WP7'!L:L,'WP7'!$A:$A,$A43,'WP7'!$F:$F,$E43)++SUMIFS('WP8'!L:L,'WP8'!$A:$A,$A43,'WP8'!$F:$F,$E43)+SUMIFS('WP9'!L:L,'WP9'!$A:$A,$A43,'WP9'!$F:$F,$E43)+SUMIFS('WP10'!L:L,'WP10'!$A:$A,$A43,'WP10'!$F:$F,$E43)+SUMIFS('WP11'!L:L,'WP11'!$A:$A,$A43,'WP11'!$F:$F,$E43)+SUMIFS('WP12'!L:L,'WP12'!$A:$A,$A43,'WP12'!$F:$F,$E43)+SUMIFS('WP13'!L:L,'WP13'!$A:$A,$A43,'WP13'!$F:$F,$E43)+SUMIFS('WP14'!L:L,'WP14'!$A:$A,$A43,'WP14'!$F:$F,$E43)+SUMIFS('WP15'!L:L,'WP15'!$A:$A,$A43,'WP15'!$F:$F,$E43))</f>
        <v/>
      </c>
      <c r="L43" s="31" t="str">
        <f>IF(SUMIFS('WP1'!M:M,'WP1'!$A:$A,$A43,'WP1'!$F:$F,$E43)+SUMIFS('WP2'!M:M,'WP2'!$A:$A,$A43,'WP2'!$F:$F,$E43)+SUMIFS('WP3'!M:M,'WP3'!$A:$A,$A43,'WP3'!$F:$F,$E43)+SUMIFS('WP4'!M:M,'WP4'!$A:$A,$A43,'WP4'!$F:$F,$E43)+SUMIFS('WP5'!M:M,'WP5'!$A:$A,$A43,'WP5'!$F:$F,$E43)+SUMIFS('WP6'!M:M,'WP6'!$A:$A,$A43,'WP6'!$F:$F,$E43)+SUMIFS('WP7'!M:M,'WP7'!$A:$A,$A43,'WP7'!$F:$F,$E43)++SUMIFS('WP8'!M:M,'WP8'!$A:$A,$A43,'WP8'!$F:$F,$E43)+SUMIFS('WP9'!M:M,'WP9'!$A:$A,$A43,'WP9'!$F:$F,$E43)+SUMIFS('WP10'!M:M,'WP10'!$A:$A,$A43,'WP10'!$F:$F,$E43)+SUMIFS('WP11'!M:M,'WP11'!$A:$A,$A43,'WP11'!$F:$F,$E43)+SUMIFS('WP12'!M:M,'WP12'!$A:$A,$A43,'WP12'!$F:$F,$E43)+SUMIFS('WP13'!M:M,'WP13'!$A:$A,$A43,'WP13'!$F:$F,$E43)+SUMIFS('WP14'!M:M,'WP14'!$A:$A,$A43,'WP14'!$F:$F,$E43)+SUMIFS('WP15'!M:M,'WP15'!$A:$A,$A43,'WP15'!$F:$F,$E43)=0,"",SUMIFS('WP1'!M:M,'WP1'!$A:$A,$A43,'WP1'!$F:$F,$E43)+SUMIFS('WP2'!M:M,'WP2'!$A:$A,$A43,'WP2'!$F:$F,$E43)+SUMIFS('WP3'!M:M,'WP3'!$A:$A,$A43,'WP3'!$F:$F,$E43)+SUMIFS('WP4'!M:M,'WP4'!$A:$A,$A43,'WP4'!$F:$F,$E43)+SUMIFS('WP5'!M:M,'WP5'!$A:$A,$A43,'WP5'!$F:$F,$E43)+SUMIFS('WP6'!M:M,'WP6'!$A:$A,$A43,'WP6'!$F:$F,$E43)+SUMIFS('WP7'!M:M,'WP7'!$A:$A,$A43,'WP7'!$F:$F,$E43)++SUMIFS('WP8'!M:M,'WP8'!$A:$A,$A43,'WP8'!$F:$F,$E43)+SUMIFS('WP9'!M:M,'WP9'!$A:$A,$A43,'WP9'!$F:$F,$E43)+SUMIFS('WP10'!M:M,'WP10'!$A:$A,$A43,'WP10'!$F:$F,$E43)+SUMIFS('WP11'!M:M,'WP11'!$A:$A,$A43,'WP11'!$F:$F,$E43)+SUMIFS('WP12'!M:M,'WP12'!$A:$A,$A43,'WP12'!$F:$F,$E43)+SUMIFS('WP13'!M:M,'WP13'!$A:$A,$A43,'WP13'!$F:$F,$E43)+SUMIFS('WP14'!M:M,'WP14'!$A:$A,$A43,'WP14'!$F:$F,$E43)+SUMIFS('WP15'!M:M,'WP15'!$A:$A,$A43,'WP15'!$F:$F,$E43))</f>
        <v/>
      </c>
      <c r="M43" s="31" t="str">
        <f>IF(SUMIFS('WP1'!N:N,'WP1'!$A:$A,$A43,'WP1'!$F:$F,$E43)+SUMIFS('WP2'!N:N,'WP2'!$A:$A,$A43,'WP2'!$F:$F,$E43)+SUMIFS('WP3'!N:N,'WP3'!$A:$A,$A43,'WP3'!$F:$F,$E43)+SUMIFS('WP4'!N:N,'WP4'!$A:$A,$A43,'WP4'!$F:$F,$E43)+SUMIFS('WP5'!N:N,'WP5'!$A:$A,$A43,'WP5'!$F:$F,$E43)+SUMIFS('WP6'!N:N,'WP6'!$A:$A,$A43,'WP6'!$F:$F,$E43)+SUMIFS('WP7'!N:N,'WP7'!$A:$A,$A43,'WP7'!$F:$F,$E43)++SUMIFS('WP8'!N:N,'WP8'!$A:$A,$A43,'WP8'!$F:$F,$E43)+SUMIFS('WP9'!N:N,'WP9'!$A:$A,$A43,'WP9'!$F:$F,$E43)+SUMIFS('WP10'!N:N,'WP10'!$A:$A,$A43,'WP10'!$F:$F,$E43)+SUMIFS('WP11'!N:N,'WP11'!$A:$A,$A43,'WP11'!$F:$F,$E43)+SUMIFS('WP12'!N:N,'WP12'!$A:$A,$A43,'WP12'!$F:$F,$E43)+SUMIFS('WP13'!N:N,'WP13'!$A:$A,$A43,'WP13'!$F:$F,$E43)+SUMIFS('WP14'!N:N,'WP14'!$A:$A,$A43,'WP14'!$F:$F,$E43)+SUMIFS('WP15'!N:N,'WP15'!$A:$A,$A43,'WP15'!$F:$F,$E43)=0,"",SUMIFS('WP1'!N:N,'WP1'!$A:$A,$A43,'WP1'!$F:$F,$E43)+SUMIFS('WP2'!N:N,'WP2'!$A:$A,$A43,'WP2'!$F:$F,$E43)+SUMIFS('WP3'!N:N,'WP3'!$A:$A,$A43,'WP3'!$F:$F,$E43)+SUMIFS('WP4'!N:N,'WP4'!$A:$A,$A43,'WP4'!$F:$F,$E43)+SUMIFS('WP5'!N:N,'WP5'!$A:$A,$A43,'WP5'!$F:$F,$E43)+SUMIFS('WP6'!N:N,'WP6'!$A:$A,$A43,'WP6'!$F:$F,$E43)+SUMIFS('WP7'!N:N,'WP7'!$A:$A,$A43,'WP7'!$F:$F,$E43)++SUMIFS('WP8'!N:N,'WP8'!$A:$A,$A43,'WP8'!$F:$F,$E43)+SUMIFS('WP9'!N:N,'WP9'!$A:$A,$A43,'WP9'!$F:$F,$E43)+SUMIFS('WP10'!N:N,'WP10'!$A:$A,$A43,'WP10'!$F:$F,$E43)+SUMIFS('WP11'!N:N,'WP11'!$A:$A,$A43,'WP11'!$F:$F,$E43)+SUMIFS('WP12'!N:N,'WP12'!$A:$A,$A43,'WP12'!$F:$F,$E43)+SUMIFS('WP13'!N:N,'WP13'!$A:$A,$A43,'WP13'!$F:$F,$E43)+SUMIFS('WP14'!N:N,'WP14'!$A:$A,$A43,'WP14'!$F:$F,$E43)+SUMIFS('WP15'!N:N,'WP15'!$A:$A,$A43,'WP15'!$F:$F,$E43))</f>
        <v/>
      </c>
      <c r="N43" s="31" t="str">
        <f>IF(SUMIFS('WP1'!O:O,'WP1'!$A:$A,$A43,'WP1'!$F:$F,$E43)+SUMIFS('WP2'!O:O,'WP2'!$A:$A,$A43,'WP2'!$F:$F,$E43)+SUMIFS('WP3'!O:O,'WP3'!$A:$A,$A43,'WP3'!$F:$F,$E43)+SUMIFS('WP4'!O:O,'WP4'!$A:$A,$A43,'WP4'!$F:$F,$E43)+SUMIFS('WP5'!O:O,'WP5'!$A:$A,$A43,'WP5'!$F:$F,$E43)+SUMIFS('WP6'!O:O,'WP6'!$A:$A,$A43,'WP6'!$F:$F,$E43)+SUMIFS('WP7'!O:O,'WP7'!$A:$A,$A43,'WP7'!$F:$F,$E43)++SUMIFS('WP8'!O:O,'WP8'!$A:$A,$A43,'WP8'!$F:$F,$E43)+SUMIFS('WP9'!O:O,'WP9'!$A:$A,$A43,'WP9'!$F:$F,$E43)+SUMIFS('WP10'!O:O,'WP10'!$A:$A,$A43,'WP10'!$F:$F,$E43)+SUMIFS('WP11'!O:O,'WP11'!$A:$A,$A43,'WP11'!$F:$F,$E43)+SUMIFS('WP12'!O:O,'WP12'!$A:$A,$A43,'WP12'!$F:$F,$E43)+SUMIFS('WP13'!O:O,'WP13'!$A:$A,$A43,'WP13'!$F:$F,$E43)+SUMIFS('WP14'!O:O,'WP14'!$A:$A,$A43,'WP14'!$F:$F,$E43)+SUMIFS('WP15'!O:O,'WP15'!$A:$A,$A43,'WP15'!$F:$F,$E43)=0,"",SUMIFS('WP1'!O:O,'WP1'!$A:$A,$A43,'WP1'!$F:$F,$E43)+SUMIFS('WP2'!O:O,'WP2'!$A:$A,$A43,'WP2'!$F:$F,$E43)+SUMIFS('WP3'!O:O,'WP3'!$A:$A,$A43,'WP3'!$F:$F,$E43)+SUMIFS('WP4'!O:O,'WP4'!$A:$A,$A43,'WP4'!$F:$F,$E43)+SUMIFS('WP5'!O:O,'WP5'!$A:$A,$A43,'WP5'!$F:$F,$E43)+SUMIFS('WP6'!O:O,'WP6'!$A:$A,$A43,'WP6'!$F:$F,$E43)+SUMIFS('WP7'!O:O,'WP7'!$A:$A,$A43,'WP7'!$F:$F,$E43)++SUMIFS('WP8'!O:O,'WP8'!$A:$A,$A43,'WP8'!$F:$F,$E43)+SUMIFS('WP9'!O:O,'WP9'!$A:$A,$A43,'WP9'!$F:$F,$E43)+SUMIFS('WP10'!O:O,'WP10'!$A:$A,$A43,'WP10'!$F:$F,$E43)+SUMIFS('WP11'!O:O,'WP11'!$A:$A,$A43,'WP11'!$F:$F,$E43)+SUMIFS('WP12'!O:O,'WP12'!$A:$A,$A43,'WP12'!$F:$F,$E43)+SUMIFS('WP13'!O:O,'WP13'!$A:$A,$A43,'WP13'!$F:$F,$E43)+SUMIFS('WP14'!O:O,'WP14'!$A:$A,$A43,'WP14'!$F:$F,$E43)+SUMIFS('WP15'!O:O,'WP15'!$A:$A,$A43,'WP15'!$F:$F,$E43))</f>
        <v/>
      </c>
      <c r="O43" s="33" t="str">
        <f t="shared" si="2"/>
        <v/>
      </c>
      <c r="P43" s="37" t="str">
        <f>IF(SUMIFS('WP1'!Q:Q,'WP1'!$A:$A,$A43,'WP1'!$F:$F,$E43)+SUMIFS('WP2'!Q:Q,'WP2'!$A:$A,$A43,'WP2'!$F:$F,$E43)+SUMIFS('WP3'!Q:Q,'WP3'!$A:$A,$A43,'WP3'!$F:$F,$E43)+SUMIFS('WP4'!Q:Q,'WP4'!$A:$A,$A43,'WP4'!$F:$F,$E43)+SUMIFS('WP5'!Q:Q,'WP5'!$A:$A,$A43,'WP5'!$F:$F,$E43)+SUMIFS('WP6'!Q:Q,'WP6'!$A:$A,$A43,'WP6'!$F:$F,$E43)+SUMIFS('WP7'!Q:Q,'WP7'!$A:$A,$A43,'WP7'!$F:$F,$E43)++SUMIFS('WP8'!Q:Q,'WP8'!$A:$A,$A43,'WP8'!$F:$F,$E43)+SUMIFS('WP9'!Q:Q,'WP9'!$A:$A,$A43,'WP9'!$F:$F,$E43)+SUMIFS('WP10'!Q:Q,'WP10'!$A:$A,$A43,'WP10'!$F:$F,$E43)+SUMIFS('WP11'!Q:Q,'WP11'!$A:$A,$A43,'WP11'!$F:$F,$E43)+SUMIFS('WP12'!Q:Q,'WP12'!$A:$A,$A43,'WP12'!$F:$F,$E43)+SUMIFS('WP13'!Q:Q,'WP13'!$A:$A,$A43,'WP13'!$F:$F,$E43)+SUMIFS('WP14'!Q:Q,'WP14'!$A:$A,$A43,'WP14'!$F:$F,$E43)+SUMIFS('WP15'!Q:Q,'WP15'!$A:$A,$A43,'WP15'!$F:$F,$E43)=0,"",SUMIFS('WP1'!Q:Q,'WP1'!$A:$A,$A43,'WP1'!$F:$F,$E43)+SUMIFS('WP2'!Q:Q,'WP2'!$A:$A,$A43,'WP2'!$F:$F,$E43)+SUMIFS('WP3'!Q:Q,'WP3'!$A:$A,$A43,'WP3'!$F:$F,$E43)+SUMIFS('WP4'!Q:Q,'WP4'!$A:$A,$A43,'WP4'!$F:$F,$E43)+SUMIFS('WP5'!Q:Q,'WP5'!$A:$A,$A43,'WP5'!$F:$F,$E43)+SUMIFS('WP6'!Q:Q,'WP6'!$A:$A,$A43,'WP6'!$F:$F,$E43)+SUMIFS('WP7'!Q:Q,'WP7'!$A:$A,$A43,'WP7'!$F:$F,$E43)++SUMIFS('WP8'!Q:Q,'WP8'!$A:$A,$A43,'WP8'!$F:$F,$E43)+SUMIFS('WP9'!Q:Q,'WP9'!$A:$A,$A43,'WP9'!$F:$F,$E43)+SUMIFS('WP10'!Q:Q,'WP10'!$A:$A,$A43,'WP10'!$F:$F,$E43)+SUMIFS('WP11'!Q:Q,'WP11'!$A:$A,$A43,'WP11'!$F:$F,$E43)+SUMIFS('WP12'!Q:Q,'WP12'!$A:$A,$A43,'WP12'!$F:$F,$E43)+SUMIFS('WP13'!Q:Q,'WP13'!$A:$A,$A43,'WP13'!$F:$F,$E43)+SUMIFS('WP14'!Q:Q,'WP14'!$A:$A,$A43,'WP14'!$F:$F,$E43)+SUMIFS('WP15'!Q:Q,'WP15'!$A:$A,$A43,'WP15'!$F:$F,$E43))</f>
        <v/>
      </c>
      <c r="Q43" s="33" t="str">
        <f t="shared" si="1"/>
        <v/>
      </c>
      <c r="R43" s="1"/>
    </row>
    <row r="44" spans="1:18" ht="11.25" customHeight="1" x14ac:dyDescent="0.25">
      <c r="A44" s="77"/>
      <c r="B44" s="109"/>
      <c r="C44" s="139"/>
      <c r="D44" s="122"/>
      <c r="E44" s="29" t="s">
        <v>14</v>
      </c>
      <c r="F44" s="30" t="str">
        <f>IF(SUMIFS('WP1'!G:G,'WP1'!$A:$A,$A44,'WP1'!$F:$F,$E44)+SUMIFS('WP2'!G:G,'WP2'!$A:$A,$A44,'WP2'!$F:$F,$E44)+SUMIFS('WP3'!G:G,'WP3'!$A:$A,$A44,'WP3'!$F:$F,$E44)+SUMIFS('WP4'!G:G,'WP4'!$A:$A,$A44,'WP4'!$F:$F,$E44)+SUMIFS('WP5'!G:G,'WP5'!$A:$A,$A44,'WP5'!$F:$F,$E44)+SUMIFS('WP6'!G:G,'WP6'!$A:$A,$A44,'WP6'!$F:$F,$E44)+SUMIFS('WP7'!G:G,'WP7'!$A:$A,$A44,'WP7'!$F:$F,$E44)++SUMIFS('WP8'!G:G,'WP8'!$A:$A,$A44,'WP8'!$F:$F,$E44)+SUMIFS('WP9'!G:G,'WP9'!$A:$A,$A44,'WP9'!$F:$F,$E44)+SUMIFS('WP10'!G:G,'WP10'!$A:$A,$A44,'WP10'!$F:$F,$E44)+SUMIFS('WP11'!G:G,'WP11'!$A:$A,$A44,'WP11'!$F:$F,$E44)+SUMIFS('WP12'!G:G,'WP12'!$A:$A,$A44,'WP12'!$F:$F,$E44)+SUMIFS('WP13'!G:G,'WP13'!$A:$A,$A44,'WP13'!$F:$F,$E44)+SUMIFS('WP14'!G:G,'WP14'!$A:$A,$A44,'WP14'!$F:$F,$E44)+SUMIFS('WP15'!G:G,'WP15'!$A:$A,$A44,'WP15'!$F:$F,$E44)=0,"",SUMIFS('WP1'!G:G,'WP1'!$A:$A,$A44,'WP1'!$F:$F,$E44)+SUMIFS('WP2'!G:G,'WP2'!$A:$A,$A44,'WP2'!$F:$F,$E44)+SUMIFS('WP3'!G:G,'WP3'!$A:$A,$A44,'WP3'!$F:$F,$E44)+SUMIFS('WP4'!G:G,'WP4'!$A:$A,$A44,'WP4'!$F:$F,$E44)+SUMIFS('WP5'!G:G,'WP5'!$A:$A,$A44,'WP5'!$F:$F,$E44)+SUMIFS('WP6'!G:G,'WP6'!$A:$A,$A44,'WP6'!$F:$F,$E44)+SUMIFS('WP7'!G:G,'WP7'!$A:$A,$A44,'WP7'!$F:$F,$E44)++SUMIFS('WP8'!G:G,'WP8'!$A:$A,$A44,'WP8'!$F:$F,$E44)+SUMIFS('WP9'!G:G,'WP9'!$A:$A,$A44,'WP9'!$F:$F,$E44)+SUMIFS('WP10'!G:G,'WP10'!$A:$A,$A44,'WP10'!$F:$F,$E44)+SUMIFS('WP11'!G:G,'WP11'!$A:$A,$A44,'WP11'!$F:$F,$E44)+SUMIFS('WP12'!G:G,'WP12'!$A:$A,$A44,'WP12'!$F:$F,$E44)+SUMIFS('WP13'!G:G,'WP13'!$A:$A,$A44,'WP13'!$F:$F,$E44)+SUMIFS('WP14'!G:G,'WP14'!$A:$A,$A44,'WP14'!$F:$F,$E44)+SUMIFS('WP15'!G:G,'WP15'!$A:$A,$A44,'WP15'!$F:$F,$E44))</f>
        <v/>
      </c>
      <c r="G44" s="30" t="str">
        <f>IF(SUMIFS('WP1'!H:H,'WP1'!$A:$A,$A44,'WP1'!$F:$F,$E44)+SUMIFS('WP2'!H:H,'WP2'!$A:$A,$A44,'WP2'!$F:$F,$E44)+SUMIFS('WP3'!H:H,'WP3'!$A:$A,$A44,'WP3'!$F:$F,$E44)+SUMIFS('WP4'!H:H,'WP4'!$A:$A,$A44,'WP4'!$F:$F,$E44)+SUMIFS('WP5'!H:H,'WP5'!$A:$A,$A44,'WP5'!$F:$F,$E44)+SUMIFS('WP6'!H:H,'WP6'!$A:$A,$A44,'WP6'!$F:$F,$E44)+SUMIFS('WP7'!H:H,'WP7'!$A:$A,$A44,'WP7'!$F:$F,$E44)++SUMIFS('WP8'!H:H,'WP8'!$A:$A,$A44,'WP8'!$F:$F,$E44)+SUMIFS('WP9'!H:H,'WP9'!$A:$A,$A44,'WP9'!$F:$F,$E44)+SUMIFS('WP10'!H:H,'WP10'!$A:$A,$A44,'WP10'!$F:$F,$E44)+SUMIFS('WP11'!H:H,'WP11'!$A:$A,$A44,'WP11'!$F:$F,$E44)+SUMIFS('WP12'!H:H,'WP12'!$A:$A,$A44,'WP12'!$F:$F,$E44)+SUMIFS('WP13'!H:H,'WP13'!$A:$A,$A44,'WP13'!$F:$F,$E44)+SUMIFS('WP14'!H:H,'WP14'!$A:$A,$A44,'WP14'!$F:$F,$E44)+SUMIFS('WP15'!H:H,'WP15'!$A:$A,$A44,'WP15'!$F:$F,$E44)=0,"",SUMIFS('WP1'!H:H,'WP1'!$A:$A,$A44,'WP1'!$F:$F,$E44)+SUMIFS('WP2'!H:H,'WP2'!$A:$A,$A44,'WP2'!$F:$F,$E44)+SUMIFS('WP3'!H:H,'WP3'!$A:$A,$A44,'WP3'!$F:$F,$E44)+SUMIFS('WP4'!H:H,'WP4'!$A:$A,$A44,'WP4'!$F:$F,$E44)+SUMIFS('WP5'!H:H,'WP5'!$A:$A,$A44,'WP5'!$F:$F,$E44)+SUMIFS('WP6'!H:H,'WP6'!$A:$A,$A44,'WP6'!$F:$F,$E44)+SUMIFS('WP7'!H:H,'WP7'!$A:$A,$A44,'WP7'!$F:$F,$E44)++SUMIFS('WP8'!H:H,'WP8'!$A:$A,$A44,'WP8'!$F:$F,$E44)+SUMIFS('WP9'!H:H,'WP9'!$A:$A,$A44,'WP9'!$F:$F,$E44)+SUMIFS('WP10'!H:H,'WP10'!$A:$A,$A44,'WP10'!$F:$F,$E44)+SUMIFS('WP11'!H:H,'WP11'!$A:$A,$A44,'WP11'!$F:$F,$E44)+SUMIFS('WP12'!H:H,'WP12'!$A:$A,$A44,'WP12'!$F:$F,$E44)+SUMIFS('WP13'!H:H,'WP13'!$A:$A,$A44,'WP13'!$F:$F,$E44)+SUMIFS('WP14'!H:H,'WP14'!$A:$A,$A44,'WP14'!$F:$F,$E44)+SUMIFS('WP15'!H:H,'WP15'!$A:$A,$A44,'WP15'!$F:$F,$E44))</f>
        <v/>
      </c>
      <c r="H44" s="30" t="str">
        <f>IF(SUMIFS('WP1'!I:I,'WP1'!$A:$A,$A44,'WP1'!$F:$F,$E44)+SUMIFS('WP2'!I:I,'WP2'!$A:$A,$A44,'WP2'!$F:$F,$E44)+SUMIFS('WP3'!I:I,'WP3'!$A:$A,$A44,'WP3'!$F:$F,$E44)+SUMIFS('WP4'!I:I,'WP4'!$A:$A,$A44,'WP4'!$F:$F,$E44)+SUMIFS('WP5'!I:I,'WP5'!$A:$A,$A44,'WP5'!$F:$F,$E44)+SUMIFS('WP6'!I:I,'WP6'!$A:$A,$A44,'WP6'!$F:$F,$E44)+SUMIFS('WP7'!I:I,'WP7'!$A:$A,$A44,'WP7'!$F:$F,$E44)++SUMIFS('WP8'!I:I,'WP8'!$A:$A,$A44,'WP8'!$F:$F,$E44)+SUMIFS('WP9'!I:I,'WP9'!$A:$A,$A44,'WP9'!$F:$F,$E44)+SUMIFS('WP10'!I:I,'WP10'!$A:$A,$A44,'WP10'!$F:$F,$E44)+SUMIFS('WP11'!I:I,'WP11'!$A:$A,$A44,'WP11'!$F:$F,$E44)+SUMIFS('WP12'!I:I,'WP12'!$A:$A,$A44,'WP12'!$F:$F,$E44)+SUMIFS('WP13'!I:I,'WP13'!$A:$A,$A44,'WP13'!$F:$F,$E44)+SUMIFS('WP14'!I:I,'WP14'!$A:$A,$A44,'WP14'!$F:$F,$E44)+SUMIFS('WP15'!I:I,'WP15'!$A:$A,$A44,'WP15'!$F:$F,$E44)=0,"",SUMIFS('WP1'!I:I,'WP1'!$A:$A,$A44,'WP1'!$F:$F,$E44)+SUMIFS('WP2'!I:I,'WP2'!$A:$A,$A44,'WP2'!$F:$F,$E44)+SUMIFS('WP3'!I:I,'WP3'!$A:$A,$A44,'WP3'!$F:$F,$E44)+SUMIFS('WP4'!I:I,'WP4'!$A:$A,$A44,'WP4'!$F:$F,$E44)+SUMIFS('WP5'!I:I,'WP5'!$A:$A,$A44,'WP5'!$F:$F,$E44)+SUMIFS('WP6'!I:I,'WP6'!$A:$A,$A44,'WP6'!$F:$F,$E44)+SUMIFS('WP7'!I:I,'WP7'!$A:$A,$A44,'WP7'!$F:$F,$E44)++SUMIFS('WP8'!I:I,'WP8'!$A:$A,$A44,'WP8'!$F:$F,$E44)+SUMIFS('WP9'!I:I,'WP9'!$A:$A,$A44,'WP9'!$F:$F,$E44)+SUMIFS('WP10'!I:I,'WP10'!$A:$A,$A44,'WP10'!$F:$F,$E44)+SUMIFS('WP11'!I:I,'WP11'!$A:$A,$A44,'WP11'!$F:$F,$E44)+SUMIFS('WP12'!I:I,'WP12'!$A:$A,$A44,'WP12'!$F:$F,$E44)+SUMIFS('WP13'!I:I,'WP13'!$A:$A,$A44,'WP13'!$F:$F,$E44)+SUMIFS('WP14'!I:I,'WP14'!$A:$A,$A44,'WP14'!$F:$F,$E44)+SUMIFS('WP15'!I:I,'WP15'!$A:$A,$A44,'WP15'!$F:$F,$E44))</f>
        <v/>
      </c>
      <c r="I44" s="30" t="str">
        <f>IF(SUMIFS('WP1'!J:J,'WP1'!$A:$A,$A44,'WP1'!$F:$F,$E44)+SUMIFS('WP2'!J:J,'WP2'!$A:$A,$A44,'WP2'!$F:$F,$E44)+SUMIFS('WP3'!J:J,'WP3'!$A:$A,$A44,'WP3'!$F:$F,$E44)+SUMIFS('WP4'!J:J,'WP4'!$A:$A,$A44,'WP4'!$F:$F,$E44)+SUMIFS('WP5'!J:J,'WP5'!$A:$A,$A44,'WP5'!$F:$F,$E44)+SUMIFS('WP6'!J:J,'WP6'!$A:$A,$A44,'WP6'!$F:$F,$E44)+SUMIFS('WP7'!J:J,'WP7'!$A:$A,$A44,'WP7'!$F:$F,$E44)++SUMIFS('WP8'!J:J,'WP8'!$A:$A,$A44,'WP8'!$F:$F,$E44)+SUMIFS('WP9'!J:J,'WP9'!$A:$A,$A44,'WP9'!$F:$F,$E44)+SUMIFS('WP10'!J:J,'WP10'!$A:$A,$A44,'WP10'!$F:$F,$E44)+SUMIFS('WP11'!J:J,'WP11'!$A:$A,$A44,'WP11'!$F:$F,$E44)+SUMIFS('WP12'!J:J,'WP12'!$A:$A,$A44,'WP12'!$F:$F,$E44)+SUMIFS('WP13'!J:J,'WP13'!$A:$A,$A44,'WP13'!$F:$F,$E44)+SUMIFS('WP14'!J:J,'WP14'!$A:$A,$A44,'WP14'!$F:$F,$E44)+SUMIFS('WP15'!J:J,'WP15'!$A:$A,$A44,'WP15'!$F:$F,$E44)=0,"",SUMIFS('WP1'!J:J,'WP1'!$A:$A,$A44,'WP1'!$F:$F,$E44)+SUMIFS('WP2'!J:J,'WP2'!$A:$A,$A44,'WP2'!$F:$F,$E44)+SUMIFS('WP3'!J:J,'WP3'!$A:$A,$A44,'WP3'!$F:$F,$E44)+SUMIFS('WP4'!J:J,'WP4'!$A:$A,$A44,'WP4'!$F:$F,$E44)+SUMIFS('WP5'!J:J,'WP5'!$A:$A,$A44,'WP5'!$F:$F,$E44)+SUMIFS('WP6'!J:J,'WP6'!$A:$A,$A44,'WP6'!$F:$F,$E44)+SUMIFS('WP7'!J:J,'WP7'!$A:$A,$A44,'WP7'!$F:$F,$E44)++SUMIFS('WP8'!J:J,'WP8'!$A:$A,$A44,'WP8'!$F:$F,$E44)+SUMIFS('WP9'!J:J,'WP9'!$A:$A,$A44,'WP9'!$F:$F,$E44)+SUMIFS('WP10'!J:J,'WP10'!$A:$A,$A44,'WP10'!$F:$F,$E44)+SUMIFS('WP11'!J:J,'WP11'!$A:$A,$A44,'WP11'!$F:$F,$E44)+SUMIFS('WP12'!J:J,'WP12'!$A:$A,$A44,'WP12'!$F:$F,$E44)+SUMIFS('WP13'!J:J,'WP13'!$A:$A,$A44,'WP13'!$F:$F,$E44)+SUMIFS('WP14'!J:J,'WP14'!$A:$A,$A44,'WP14'!$F:$F,$E44)+SUMIFS('WP15'!J:J,'WP15'!$A:$A,$A44,'WP15'!$F:$F,$E44))</f>
        <v/>
      </c>
      <c r="J44" s="30" t="str">
        <f>IF(SUMIFS('WP1'!K:K,'WP1'!$A:$A,$A44,'WP1'!$F:$F,$E44)+SUMIFS('WP2'!K:K,'WP2'!$A:$A,$A44,'WP2'!$F:$F,$E44)+SUMIFS('WP3'!K:K,'WP3'!$A:$A,$A44,'WP3'!$F:$F,$E44)+SUMIFS('WP4'!K:K,'WP4'!$A:$A,$A44,'WP4'!$F:$F,$E44)+SUMIFS('WP5'!K:K,'WP5'!$A:$A,$A44,'WP5'!$F:$F,$E44)+SUMIFS('WP6'!K:K,'WP6'!$A:$A,$A44,'WP6'!$F:$F,$E44)+SUMIFS('WP7'!K:K,'WP7'!$A:$A,$A44,'WP7'!$F:$F,$E44)++SUMIFS('WP8'!K:K,'WP8'!$A:$A,$A44,'WP8'!$F:$F,$E44)+SUMIFS('WP9'!K:K,'WP9'!$A:$A,$A44,'WP9'!$F:$F,$E44)+SUMIFS('WP10'!K:K,'WP10'!$A:$A,$A44,'WP10'!$F:$F,$E44)+SUMIFS('WP11'!K:K,'WP11'!$A:$A,$A44,'WP11'!$F:$F,$E44)+SUMIFS('WP12'!K:K,'WP12'!$A:$A,$A44,'WP12'!$F:$F,$E44)+SUMIFS('WP13'!K:K,'WP13'!$A:$A,$A44,'WP13'!$F:$F,$E44)+SUMIFS('WP14'!K:K,'WP14'!$A:$A,$A44,'WP14'!$F:$F,$E44)+SUMIFS('WP15'!K:K,'WP15'!$A:$A,$A44,'WP15'!$F:$F,$E44)=0,"",SUMIFS('WP1'!K:K,'WP1'!$A:$A,$A44,'WP1'!$F:$F,$E44)+SUMIFS('WP2'!K:K,'WP2'!$A:$A,$A44,'WP2'!$F:$F,$E44)+SUMIFS('WP3'!K:K,'WP3'!$A:$A,$A44,'WP3'!$F:$F,$E44)+SUMIFS('WP4'!K:K,'WP4'!$A:$A,$A44,'WP4'!$F:$F,$E44)+SUMIFS('WP5'!K:K,'WP5'!$A:$A,$A44,'WP5'!$F:$F,$E44)+SUMIFS('WP6'!K:K,'WP6'!$A:$A,$A44,'WP6'!$F:$F,$E44)+SUMIFS('WP7'!K:K,'WP7'!$A:$A,$A44,'WP7'!$F:$F,$E44)++SUMIFS('WP8'!K:K,'WP8'!$A:$A,$A44,'WP8'!$F:$F,$E44)+SUMIFS('WP9'!K:K,'WP9'!$A:$A,$A44,'WP9'!$F:$F,$E44)+SUMIFS('WP10'!K:K,'WP10'!$A:$A,$A44,'WP10'!$F:$F,$E44)+SUMIFS('WP11'!K:K,'WP11'!$A:$A,$A44,'WP11'!$F:$F,$E44)+SUMIFS('WP12'!K:K,'WP12'!$A:$A,$A44,'WP12'!$F:$F,$E44)+SUMIFS('WP13'!K:K,'WP13'!$A:$A,$A44,'WP13'!$F:$F,$E44)+SUMIFS('WP14'!K:K,'WP14'!$A:$A,$A44,'WP14'!$F:$F,$E44)+SUMIFS('WP15'!K:K,'WP15'!$A:$A,$A44,'WP15'!$F:$F,$E44))</f>
        <v/>
      </c>
      <c r="K44" s="30" t="str">
        <f>IF(SUMIFS('WP1'!L:L,'WP1'!$A:$A,$A44,'WP1'!$F:$F,$E44)+SUMIFS('WP2'!L:L,'WP2'!$A:$A,$A44,'WP2'!$F:$F,$E44)+SUMIFS('WP3'!L:L,'WP3'!$A:$A,$A44,'WP3'!$F:$F,$E44)+SUMIFS('WP4'!L:L,'WP4'!$A:$A,$A44,'WP4'!$F:$F,$E44)+SUMIFS('WP5'!L:L,'WP5'!$A:$A,$A44,'WP5'!$F:$F,$E44)+SUMIFS('WP6'!L:L,'WP6'!$A:$A,$A44,'WP6'!$F:$F,$E44)+SUMIFS('WP7'!L:L,'WP7'!$A:$A,$A44,'WP7'!$F:$F,$E44)++SUMIFS('WP8'!L:L,'WP8'!$A:$A,$A44,'WP8'!$F:$F,$E44)+SUMIFS('WP9'!L:L,'WP9'!$A:$A,$A44,'WP9'!$F:$F,$E44)+SUMIFS('WP10'!L:L,'WP10'!$A:$A,$A44,'WP10'!$F:$F,$E44)+SUMIFS('WP11'!L:L,'WP11'!$A:$A,$A44,'WP11'!$F:$F,$E44)+SUMIFS('WP12'!L:L,'WP12'!$A:$A,$A44,'WP12'!$F:$F,$E44)+SUMIFS('WP13'!L:L,'WP13'!$A:$A,$A44,'WP13'!$F:$F,$E44)+SUMIFS('WP14'!L:L,'WP14'!$A:$A,$A44,'WP14'!$F:$F,$E44)+SUMIFS('WP15'!L:L,'WP15'!$A:$A,$A44,'WP15'!$F:$F,$E44)=0,"",SUMIFS('WP1'!L:L,'WP1'!$A:$A,$A44,'WP1'!$F:$F,$E44)+SUMIFS('WP2'!L:L,'WP2'!$A:$A,$A44,'WP2'!$F:$F,$E44)+SUMIFS('WP3'!L:L,'WP3'!$A:$A,$A44,'WP3'!$F:$F,$E44)+SUMIFS('WP4'!L:L,'WP4'!$A:$A,$A44,'WP4'!$F:$F,$E44)+SUMIFS('WP5'!L:L,'WP5'!$A:$A,$A44,'WP5'!$F:$F,$E44)+SUMIFS('WP6'!L:L,'WP6'!$A:$A,$A44,'WP6'!$F:$F,$E44)+SUMIFS('WP7'!L:L,'WP7'!$A:$A,$A44,'WP7'!$F:$F,$E44)++SUMIFS('WP8'!L:L,'WP8'!$A:$A,$A44,'WP8'!$F:$F,$E44)+SUMIFS('WP9'!L:L,'WP9'!$A:$A,$A44,'WP9'!$F:$F,$E44)+SUMIFS('WP10'!L:L,'WP10'!$A:$A,$A44,'WP10'!$F:$F,$E44)+SUMIFS('WP11'!L:L,'WP11'!$A:$A,$A44,'WP11'!$F:$F,$E44)+SUMIFS('WP12'!L:L,'WP12'!$A:$A,$A44,'WP12'!$F:$F,$E44)+SUMIFS('WP13'!L:L,'WP13'!$A:$A,$A44,'WP13'!$F:$F,$E44)+SUMIFS('WP14'!L:L,'WP14'!$A:$A,$A44,'WP14'!$F:$F,$E44)+SUMIFS('WP15'!L:L,'WP15'!$A:$A,$A44,'WP15'!$F:$F,$E44))</f>
        <v/>
      </c>
      <c r="L44" s="30" t="str">
        <f>IF(SUMIFS('WP1'!M:M,'WP1'!$A:$A,$A44,'WP1'!$F:$F,$E44)+SUMIFS('WP2'!M:M,'WP2'!$A:$A,$A44,'WP2'!$F:$F,$E44)+SUMIFS('WP3'!M:M,'WP3'!$A:$A,$A44,'WP3'!$F:$F,$E44)+SUMIFS('WP4'!M:M,'WP4'!$A:$A,$A44,'WP4'!$F:$F,$E44)+SUMIFS('WP5'!M:M,'WP5'!$A:$A,$A44,'WP5'!$F:$F,$E44)+SUMIFS('WP6'!M:M,'WP6'!$A:$A,$A44,'WP6'!$F:$F,$E44)+SUMIFS('WP7'!M:M,'WP7'!$A:$A,$A44,'WP7'!$F:$F,$E44)++SUMIFS('WP8'!M:M,'WP8'!$A:$A,$A44,'WP8'!$F:$F,$E44)+SUMIFS('WP9'!M:M,'WP9'!$A:$A,$A44,'WP9'!$F:$F,$E44)+SUMIFS('WP10'!M:M,'WP10'!$A:$A,$A44,'WP10'!$F:$F,$E44)+SUMIFS('WP11'!M:M,'WP11'!$A:$A,$A44,'WP11'!$F:$F,$E44)+SUMIFS('WP12'!M:M,'WP12'!$A:$A,$A44,'WP12'!$F:$F,$E44)+SUMIFS('WP13'!M:M,'WP13'!$A:$A,$A44,'WP13'!$F:$F,$E44)+SUMIFS('WP14'!M:M,'WP14'!$A:$A,$A44,'WP14'!$F:$F,$E44)+SUMIFS('WP15'!M:M,'WP15'!$A:$A,$A44,'WP15'!$F:$F,$E44)=0,"",SUMIFS('WP1'!M:M,'WP1'!$A:$A,$A44,'WP1'!$F:$F,$E44)+SUMIFS('WP2'!M:M,'WP2'!$A:$A,$A44,'WP2'!$F:$F,$E44)+SUMIFS('WP3'!M:M,'WP3'!$A:$A,$A44,'WP3'!$F:$F,$E44)+SUMIFS('WP4'!M:M,'WP4'!$A:$A,$A44,'WP4'!$F:$F,$E44)+SUMIFS('WP5'!M:M,'WP5'!$A:$A,$A44,'WP5'!$F:$F,$E44)+SUMIFS('WP6'!M:M,'WP6'!$A:$A,$A44,'WP6'!$F:$F,$E44)+SUMIFS('WP7'!M:M,'WP7'!$A:$A,$A44,'WP7'!$F:$F,$E44)++SUMIFS('WP8'!M:M,'WP8'!$A:$A,$A44,'WP8'!$F:$F,$E44)+SUMIFS('WP9'!M:M,'WP9'!$A:$A,$A44,'WP9'!$F:$F,$E44)+SUMIFS('WP10'!M:M,'WP10'!$A:$A,$A44,'WP10'!$F:$F,$E44)+SUMIFS('WP11'!M:M,'WP11'!$A:$A,$A44,'WP11'!$F:$F,$E44)+SUMIFS('WP12'!M:M,'WP12'!$A:$A,$A44,'WP12'!$F:$F,$E44)+SUMIFS('WP13'!M:M,'WP13'!$A:$A,$A44,'WP13'!$F:$F,$E44)+SUMIFS('WP14'!M:M,'WP14'!$A:$A,$A44,'WP14'!$F:$F,$E44)+SUMIFS('WP15'!M:M,'WP15'!$A:$A,$A44,'WP15'!$F:$F,$E44))</f>
        <v/>
      </c>
      <c r="M44" s="30" t="str">
        <f>IF(SUMIFS('WP1'!N:N,'WP1'!$A:$A,$A44,'WP1'!$F:$F,$E44)+SUMIFS('WP2'!N:N,'WP2'!$A:$A,$A44,'WP2'!$F:$F,$E44)+SUMIFS('WP3'!N:N,'WP3'!$A:$A,$A44,'WP3'!$F:$F,$E44)+SUMIFS('WP4'!N:N,'WP4'!$A:$A,$A44,'WP4'!$F:$F,$E44)+SUMIFS('WP5'!N:N,'WP5'!$A:$A,$A44,'WP5'!$F:$F,$E44)+SUMIFS('WP6'!N:N,'WP6'!$A:$A,$A44,'WP6'!$F:$F,$E44)+SUMIFS('WP7'!N:N,'WP7'!$A:$A,$A44,'WP7'!$F:$F,$E44)++SUMIFS('WP8'!N:N,'WP8'!$A:$A,$A44,'WP8'!$F:$F,$E44)+SUMIFS('WP9'!N:N,'WP9'!$A:$A,$A44,'WP9'!$F:$F,$E44)+SUMIFS('WP10'!N:N,'WP10'!$A:$A,$A44,'WP10'!$F:$F,$E44)+SUMIFS('WP11'!N:N,'WP11'!$A:$A,$A44,'WP11'!$F:$F,$E44)+SUMIFS('WP12'!N:N,'WP12'!$A:$A,$A44,'WP12'!$F:$F,$E44)+SUMIFS('WP13'!N:N,'WP13'!$A:$A,$A44,'WP13'!$F:$F,$E44)+SUMIFS('WP14'!N:N,'WP14'!$A:$A,$A44,'WP14'!$F:$F,$E44)+SUMIFS('WP15'!N:N,'WP15'!$A:$A,$A44,'WP15'!$F:$F,$E44)=0,"",SUMIFS('WP1'!N:N,'WP1'!$A:$A,$A44,'WP1'!$F:$F,$E44)+SUMIFS('WP2'!N:N,'WP2'!$A:$A,$A44,'WP2'!$F:$F,$E44)+SUMIFS('WP3'!N:N,'WP3'!$A:$A,$A44,'WP3'!$F:$F,$E44)+SUMIFS('WP4'!N:N,'WP4'!$A:$A,$A44,'WP4'!$F:$F,$E44)+SUMIFS('WP5'!N:N,'WP5'!$A:$A,$A44,'WP5'!$F:$F,$E44)+SUMIFS('WP6'!N:N,'WP6'!$A:$A,$A44,'WP6'!$F:$F,$E44)+SUMIFS('WP7'!N:N,'WP7'!$A:$A,$A44,'WP7'!$F:$F,$E44)++SUMIFS('WP8'!N:N,'WP8'!$A:$A,$A44,'WP8'!$F:$F,$E44)+SUMIFS('WP9'!N:N,'WP9'!$A:$A,$A44,'WP9'!$F:$F,$E44)+SUMIFS('WP10'!N:N,'WP10'!$A:$A,$A44,'WP10'!$F:$F,$E44)+SUMIFS('WP11'!N:N,'WP11'!$A:$A,$A44,'WP11'!$F:$F,$E44)+SUMIFS('WP12'!N:N,'WP12'!$A:$A,$A44,'WP12'!$F:$F,$E44)+SUMIFS('WP13'!N:N,'WP13'!$A:$A,$A44,'WP13'!$F:$F,$E44)+SUMIFS('WP14'!N:N,'WP14'!$A:$A,$A44,'WP14'!$F:$F,$E44)+SUMIFS('WP15'!N:N,'WP15'!$A:$A,$A44,'WP15'!$F:$F,$E44))</f>
        <v/>
      </c>
      <c r="N44" s="30" t="str">
        <f>IF(SUMIFS('WP1'!O:O,'WP1'!$A:$A,$A44,'WP1'!$F:$F,$E44)+SUMIFS('WP2'!O:O,'WP2'!$A:$A,$A44,'WP2'!$F:$F,$E44)+SUMIFS('WP3'!O:O,'WP3'!$A:$A,$A44,'WP3'!$F:$F,$E44)+SUMIFS('WP4'!O:O,'WP4'!$A:$A,$A44,'WP4'!$F:$F,$E44)+SUMIFS('WP5'!O:O,'WP5'!$A:$A,$A44,'WP5'!$F:$F,$E44)+SUMIFS('WP6'!O:O,'WP6'!$A:$A,$A44,'WP6'!$F:$F,$E44)+SUMIFS('WP7'!O:O,'WP7'!$A:$A,$A44,'WP7'!$F:$F,$E44)++SUMIFS('WP8'!O:O,'WP8'!$A:$A,$A44,'WP8'!$F:$F,$E44)+SUMIFS('WP9'!O:O,'WP9'!$A:$A,$A44,'WP9'!$F:$F,$E44)+SUMIFS('WP10'!O:O,'WP10'!$A:$A,$A44,'WP10'!$F:$F,$E44)+SUMIFS('WP11'!O:O,'WP11'!$A:$A,$A44,'WP11'!$F:$F,$E44)+SUMIFS('WP12'!O:O,'WP12'!$A:$A,$A44,'WP12'!$F:$F,$E44)+SUMIFS('WP13'!O:O,'WP13'!$A:$A,$A44,'WP13'!$F:$F,$E44)+SUMIFS('WP14'!O:O,'WP14'!$A:$A,$A44,'WP14'!$F:$F,$E44)+SUMIFS('WP15'!O:O,'WP15'!$A:$A,$A44,'WP15'!$F:$F,$E44)=0,"",SUMIFS('WP1'!O:O,'WP1'!$A:$A,$A44,'WP1'!$F:$F,$E44)+SUMIFS('WP2'!O:O,'WP2'!$A:$A,$A44,'WP2'!$F:$F,$E44)+SUMIFS('WP3'!O:O,'WP3'!$A:$A,$A44,'WP3'!$F:$F,$E44)+SUMIFS('WP4'!O:O,'WP4'!$A:$A,$A44,'WP4'!$F:$F,$E44)+SUMIFS('WP5'!O:O,'WP5'!$A:$A,$A44,'WP5'!$F:$F,$E44)+SUMIFS('WP6'!O:O,'WP6'!$A:$A,$A44,'WP6'!$F:$F,$E44)+SUMIFS('WP7'!O:O,'WP7'!$A:$A,$A44,'WP7'!$F:$F,$E44)++SUMIFS('WP8'!O:O,'WP8'!$A:$A,$A44,'WP8'!$F:$F,$E44)+SUMIFS('WP9'!O:O,'WP9'!$A:$A,$A44,'WP9'!$F:$F,$E44)+SUMIFS('WP10'!O:O,'WP10'!$A:$A,$A44,'WP10'!$F:$F,$E44)+SUMIFS('WP11'!O:O,'WP11'!$A:$A,$A44,'WP11'!$F:$F,$E44)+SUMIFS('WP12'!O:O,'WP12'!$A:$A,$A44,'WP12'!$F:$F,$E44)+SUMIFS('WP13'!O:O,'WP13'!$A:$A,$A44,'WP13'!$F:$F,$E44)+SUMIFS('WP14'!O:O,'WP14'!$A:$A,$A44,'WP14'!$F:$F,$E44)+SUMIFS('WP15'!O:O,'WP15'!$A:$A,$A44,'WP15'!$F:$F,$E44))</f>
        <v/>
      </c>
      <c r="O44" s="33" t="str">
        <f t="shared" si="2"/>
        <v/>
      </c>
      <c r="P44" s="34" t="str">
        <f>IF(SUMIFS('WP1'!Q:Q,'WP1'!$A:$A,$A44,'WP1'!$F:$F,$E44)+SUMIFS('WP2'!Q:Q,'WP2'!$A:$A,$A44,'WP2'!$F:$F,$E44)+SUMIFS('WP3'!Q:Q,'WP3'!$A:$A,$A44,'WP3'!$F:$F,$E44)+SUMIFS('WP4'!Q:Q,'WP4'!$A:$A,$A44,'WP4'!$F:$F,$E44)+SUMIFS('WP5'!Q:Q,'WP5'!$A:$A,$A44,'WP5'!$F:$F,$E44)+SUMIFS('WP6'!Q:Q,'WP6'!$A:$A,$A44,'WP6'!$F:$F,$E44)+SUMIFS('WP7'!Q:Q,'WP7'!$A:$A,$A44,'WP7'!$F:$F,$E44)++SUMIFS('WP8'!Q:Q,'WP8'!$A:$A,$A44,'WP8'!$F:$F,$E44)+SUMIFS('WP9'!Q:Q,'WP9'!$A:$A,$A44,'WP9'!$F:$F,$E44)+SUMIFS('WP10'!Q:Q,'WP10'!$A:$A,$A44,'WP10'!$F:$F,$E44)+SUMIFS('WP11'!Q:Q,'WP11'!$A:$A,$A44,'WP11'!$F:$F,$E44)+SUMIFS('WP12'!Q:Q,'WP12'!$A:$A,$A44,'WP12'!$F:$F,$E44)+SUMIFS('WP13'!Q:Q,'WP13'!$A:$A,$A44,'WP13'!$F:$F,$E44)+SUMIFS('WP14'!Q:Q,'WP14'!$A:$A,$A44,'WP14'!$F:$F,$E44)+SUMIFS('WP15'!Q:Q,'WP15'!$A:$A,$A44,'WP15'!$F:$F,$E44)=0,"",SUMIFS('WP1'!Q:Q,'WP1'!$A:$A,$A44,'WP1'!$F:$F,$E44)+SUMIFS('WP2'!Q:Q,'WP2'!$A:$A,$A44,'WP2'!$F:$F,$E44)+SUMIFS('WP3'!Q:Q,'WP3'!$A:$A,$A44,'WP3'!$F:$F,$E44)+SUMIFS('WP4'!Q:Q,'WP4'!$A:$A,$A44,'WP4'!$F:$F,$E44)+SUMIFS('WP5'!Q:Q,'WP5'!$A:$A,$A44,'WP5'!$F:$F,$E44)+SUMIFS('WP6'!Q:Q,'WP6'!$A:$A,$A44,'WP6'!$F:$F,$E44)+SUMIFS('WP7'!Q:Q,'WP7'!$A:$A,$A44,'WP7'!$F:$F,$E44)++SUMIFS('WP8'!Q:Q,'WP8'!$A:$A,$A44,'WP8'!$F:$F,$E44)+SUMIFS('WP9'!Q:Q,'WP9'!$A:$A,$A44,'WP9'!$F:$F,$E44)+SUMIFS('WP10'!Q:Q,'WP10'!$A:$A,$A44,'WP10'!$F:$F,$E44)+SUMIFS('WP11'!Q:Q,'WP11'!$A:$A,$A44,'WP11'!$F:$F,$E44)+SUMIFS('WP12'!Q:Q,'WP12'!$A:$A,$A44,'WP12'!$F:$F,$E44)+SUMIFS('WP13'!Q:Q,'WP13'!$A:$A,$A44,'WP13'!$F:$F,$E44)+SUMIFS('WP14'!Q:Q,'WP14'!$A:$A,$A44,'WP14'!$F:$F,$E44)+SUMIFS('WP15'!Q:Q,'WP15'!$A:$A,$A44,'WP15'!$F:$F,$E44))</f>
        <v/>
      </c>
      <c r="Q44" s="33" t="str">
        <f t="shared" si="1"/>
        <v/>
      </c>
      <c r="R44" s="1"/>
    </row>
    <row r="45" spans="1:18" ht="11.25" customHeight="1" x14ac:dyDescent="0.25">
      <c r="A45" s="78"/>
      <c r="B45" s="109"/>
      <c r="C45" s="140"/>
      <c r="D45" s="123"/>
      <c r="E45" s="36" t="s">
        <v>15</v>
      </c>
      <c r="F45" s="31" t="str">
        <f>IF(SUMIFS('WP1'!G:G,'WP1'!$A:$A,$A45,'WP1'!$F:$F,$E45)+SUMIFS('WP2'!G:G,'WP2'!$A:$A,$A45,'WP2'!$F:$F,$E45)+SUMIFS('WP3'!G:G,'WP3'!$A:$A,$A45,'WP3'!$F:$F,$E45)+SUMIFS('WP4'!G:G,'WP4'!$A:$A,$A45,'WP4'!$F:$F,$E45)+SUMIFS('WP5'!G:G,'WP5'!$A:$A,$A45,'WP5'!$F:$F,$E45)+SUMIFS('WP6'!G:G,'WP6'!$A:$A,$A45,'WP6'!$F:$F,$E45)+SUMIFS('WP7'!G:G,'WP7'!$A:$A,$A45,'WP7'!$F:$F,$E45)++SUMIFS('WP8'!G:G,'WP8'!$A:$A,$A45,'WP8'!$F:$F,$E45)+SUMIFS('WP9'!G:G,'WP9'!$A:$A,$A45,'WP9'!$F:$F,$E45)+SUMIFS('WP10'!G:G,'WP10'!$A:$A,$A45,'WP10'!$F:$F,$E45)+SUMIFS('WP11'!G:G,'WP11'!$A:$A,$A45,'WP11'!$F:$F,$E45)+SUMIFS('WP12'!G:G,'WP12'!$A:$A,$A45,'WP12'!$F:$F,$E45)+SUMIFS('WP13'!G:G,'WP13'!$A:$A,$A45,'WP13'!$F:$F,$E45)+SUMIFS('WP14'!G:G,'WP14'!$A:$A,$A45,'WP14'!$F:$F,$E45)+SUMIFS('WP15'!G:G,'WP15'!$A:$A,$A45,'WP15'!$F:$F,$E45)=0,"",SUMIFS('WP1'!G:G,'WP1'!$A:$A,$A45,'WP1'!$F:$F,$E45)+SUMIFS('WP2'!G:G,'WP2'!$A:$A,$A45,'WP2'!$F:$F,$E45)+SUMIFS('WP3'!G:G,'WP3'!$A:$A,$A45,'WP3'!$F:$F,$E45)+SUMIFS('WP4'!G:G,'WP4'!$A:$A,$A45,'WP4'!$F:$F,$E45)+SUMIFS('WP5'!G:G,'WP5'!$A:$A,$A45,'WP5'!$F:$F,$E45)+SUMIFS('WP6'!G:G,'WP6'!$A:$A,$A45,'WP6'!$F:$F,$E45)+SUMIFS('WP7'!G:G,'WP7'!$A:$A,$A45,'WP7'!$F:$F,$E45)++SUMIFS('WP8'!G:G,'WP8'!$A:$A,$A45,'WP8'!$F:$F,$E45)+SUMIFS('WP9'!G:G,'WP9'!$A:$A,$A45,'WP9'!$F:$F,$E45)+SUMIFS('WP10'!G:G,'WP10'!$A:$A,$A45,'WP10'!$F:$F,$E45)+SUMIFS('WP11'!G:G,'WP11'!$A:$A,$A45,'WP11'!$F:$F,$E45)+SUMIFS('WP12'!G:G,'WP12'!$A:$A,$A45,'WP12'!$F:$F,$E45)+SUMIFS('WP13'!G:G,'WP13'!$A:$A,$A45,'WP13'!$F:$F,$E45)+SUMIFS('WP14'!G:G,'WP14'!$A:$A,$A45,'WP14'!$F:$F,$E45)+SUMIFS('WP15'!G:G,'WP15'!$A:$A,$A45,'WP15'!$F:$F,$E45))</f>
        <v/>
      </c>
      <c r="G45" s="31" t="str">
        <f>IF(SUMIFS('WP1'!H:H,'WP1'!$A:$A,$A45,'WP1'!$F:$F,$E45)+SUMIFS('WP2'!H:H,'WP2'!$A:$A,$A45,'WP2'!$F:$F,$E45)+SUMIFS('WP3'!H:H,'WP3'!$A:$A,$A45,'WP3'!$F:$F,$E45)+SUMIFS('WP4'!H:H,'WP4'!$A:$A,$A45,'WP4'!$F:$F,$E45)+SUMIFS('WP5'!H:H,'WP5'!$A:$A,$A45,'WP5'!$F:$F,$E45)+SUMIFS('WP6'!H:H,'WP6'!$A:$A,$A45,'WP6'!$F:$F,$E45)+SUMIFS('WP7'!H:H,'WP7'!$A:$A,$A45,'WP7'!$F:$F,$E45)++SUMIFS('WP8'!H:H,'WP8'!$A:$A,$A45,'WP8'!$F:$F,$E45)+SUMIFS('WP9'!H:H,'WP9'!$A:$A,$A45,'WP9'!$F:$F,$E45)+SUMIFS('WP10'!H:H,'WP10'!$A:$A,$A45,'WP10'!$F:$F,$E45)+SUMIFS('WP11'!H:H,'WP11'!$A:$A,$A45,'WP11'!$F:$F,$E45)+SUMIFS('WP12'!H:H,'WP12'!$A:$A,$A45,'WP12'!$F:$F,$E45)+SUMIFS('WP13'!H:H,'WP13'!$A:$A,$A45,'WP13'!$F:$F,$E45)+SUMIFS('WP14'!H:H,'WP14'!$A:$A,$A45,'WP14'!$F:$F,$E45)+SUMIFS('WP15'!H:H,'WP15'!$A:$A,$A45,'WP15'!$F:$F,$E45)=0,"",SUMIFS('WP1'!H:H,'WP1'!$A:$A,$A45,'WP1'!$F:$F,$E45)+SUMIFS('WP2'!H:H,'WP2'!$A:$A,$A45,'WP2'!$F:$F,$E45)+SUMIFS('WP3'!H:H,'WP3'!$A:$A,$A45,'WP3'!$F:$F,$E45)+SUMIFS('WP4'!H:H,'WP4'!$A:$A,$A45,'WP4'!$F:$F,$E45)+SUMIFS('WP5'!H:H,'WP5'!$A:$A,$A45,'WP5'!$F:$F,$E45)+SUMIFS('WP6'!H:H,'WP6'!$A:$A,$A45,'WP6'!$F:$F,$E45)+SUMIFS('WP7'!H:H,'WP7'!$A:$A,$A45,'WP7'!$F:$F,$E45)++SUMIFS('WP8'!H:H,'WP8'!$A:$A,$A45,'WP8'!$F:$F,$E45)+SUMIFS('WP9'!H:H,'WP9'!$A:$A,$A45,'WP9'!$F:$F,$E45)+SUMIFS('WP10'!H:H,'WP10'!$A:$A,$A45,'WP10'!$F:$F,$E45)+SUMIFS('WP11'!H:H,'WP11'!$A:$A,$A45,'WP11'!$F:$F,$E45)+SUMIFS('WP12'!H:H,'WP12'!$A:$A,$A45,'WP12'!$F:$F,$E45)+SUMIFS('WP13'!H:H,'WP13'!$A:$A,$A45,'WP13'!$F:$F,$E45)+SUMIFS('WP14'!H:H,'WP14'!$A:$A,$A45,'WP14'!$F:$F,$E45)+SUMIFS('WP15'!H:H,'WP15'!$A:$A,$A45,'WP15'!$F:$F,$E45))</f>
        <v/>
      </c>
      <c r="H45" s="31" t="str">
        <f>IF(SUMIFS('WP1'!I:I,'WP1'!$A:$A,$A45,'WP1'!$F:$F,$E45)+SUMIFS('WP2'!I:I,'WP2'!$A:$A,$A45,'WP2'!$F:$F,$E45)+SUMIFS('WP3'!I:I,'WP3'!$A:$A,$A45,'WP3'!$F:$F,$E45)+SUMIFS('WP4'!I:I,'WP4'!$A:$A,$A45,'WP4'!$F:$F,$E45)+SUMIFS('WP5'!I:I,'WP5'!$A:$A,$A45,'WP5'!$F:$F,$E45)+SUMIFS('WP6'!I:I,'WP6'!$A:$A,$A45,'WP6'!$F:$F,$E45)+SUMIFS('WP7'!I:I,'WP7'!$A:$A,$A45,'WP7'!$F:$F,$E45)++SUMIFS('WP8'!I:I,'WP8'!$A:$A,$A45,'WP8'!$F:$F,$E45)+SUMIFS('WP9'!I:I,'WP9'!$A:$A,$A45,'WP9'!$F:$F,$E45)+SUMIFS('WP10'!I:I,'WP10'!$A:$A,$A45,'WP10'!$F:$F,$E45)+SUMIFS('WP11'!I:I,'WP11'!$A:$A,$A45,'WP11'!$F:$F,$E45)+SUMIFS('WP12'!I:I,'WP12'!$A:$A,$A45,'WP12'!$F:$F,$E45)+SUMIFS('WP13'!I:I,'WP13'!$A:$A,$A45,'WP13'!$F:$F,$E45)+SUMIFS('WP14'!I:I,'WP14'!$A:$A,$A45,'WP14'!$F:$F,$E45)+SUMIFS('WP15'!I:I,'WP15'!$A:$A,$A45,'WP15'!$F:$F,$E45)=0,"",SUMIFS('WP1'!I:I,'WP1'!$A:$A,$A45,'WP1'!$F:$F,$E45)+SUMIFS('WP2'!I:I,'WP2'!$A:$A,$A45,'WP2'!$F:$F,$E45)+SUMIFS('WP3'!I:I,'WP3'!$A:$A,$A45,'WP3'!$F:$F,$E45)+SUMIFS('WP4'!I:I,'WP4'!$A:$A,$A45,'WP4'!$F:$F,$E45)+SUMIFS('WP5'!I:I,'WP5'!$A:$A,$A45,'WP5'!$F:$F,$E45)+SUMIFS('WP6'!I:I,'WP6'!$A:$A,$A45,'WP6'!$F:$F,$E45)+SUMIFS('WP7'!I:I,'WP7'!$A:$A,$A45,'WP7'!$F:$F,$E45)++SUMIFS('WP8'!I:I,'WP8'!$A:$A,$A45,'WP8'!$F:$F,$E45)+SUMIFS('WP9'!I:I,'WP9'!$A:$A,$A45,'WP9'!$F:$F,$E45)+SUMIFS('WP10'!I:I,'WP10'!$A:$A,$A45,'WP10'!$F:$F,$E45)+SUMIFS('WP11'!I:I,'WP11'!$A:$A,$A45,'WP11'!$F:$F,$E45)+SUMIFS('WP12'!I:I,'WP12'!$A:$A,$A45,'WP12'!$F:$F,$E45)+SUMIFS('WP13'!I:I,'WP13'!$A:$A,$A45,'WP13'!$F:$F,$E45)+SUMIFS('WP14'!I:I,'WP14'!$A:$A,$A45,'WP14'!$F:$F,$E45)+SUMIFS('WP15'!I:I,'WP15'!$A:$A,$A45,'WP15'!$F:$F,$E45))</f>
        <v/>
      </c>
      <c r="I45" s="31" t="str">
        <f>IF(SUMIFS('WP1'!J:J,'WP1'!$A:$A,$A45,'WP1'!$F:$F,$E45)+SUMIFS('WP2'!J:J,'WP2'!$A:$A,$A45,'WP2'!$F:$F,$E45)+SUMIFS('WP3'!J:J,'WP3'!$A:$A,$A45,'WP3'!$F:$F,$E45)+SUMIFS('WP4'!J:J,'WP4'!$A:$A,$A45,'WP4'!$F:$F,$E45)+SUMIFS('WP5'!J:J,'WP5'!$A:$A,$A45,'WP5'!$F:$F,$E45)+SUMIFS('WP6'!J:J,'WP6'!$A:$A,$A45,'WP6'!$F:$F,$E45)+SUMIFS('WP7'!J:J,'WP7'!$A:$A,$A45,'WP7'!$F:$F,$E45)++SUMIFS('WP8'!J:J,'WP8'!$A:$A,$A45,'WP8'!$F:$F,$E45)+SUMIFS('WP9'!J:J,'WP9'!$A:$A,$A45,'WP9'!$F:$F,$E45)+SUMIFS('WP10'!J:J,'WP10'!$A:$A,$A45,'WP10'!$F:$F,$E45)+SUMIFS('WP11'!J:J,'WP11'!$A:$A,$A45,'WP11'!$F:$F,$E45)+SUMIFS('WP12'!J:J,'WP12'!$A:$A,$A45,'WP12'!$F:$F,$E45)+SUMIFS('WP13'!J:J,'WP13'!$A:$A,$A45,'WP13'!$F:$F,$E45)+SUMIFS('WP14'!J:J,'WP14'!$A:$A,$A45,'WP14'!$F:$F,$E45)+SUMIFS('WP15'!J:J,'WP15'!$A:$A,$A45,'WP15'!$F:$F,$E45)=0,"",SUMIFS('WP1'!J:J,'WP1'!$A:$A,$A45,'WP1'!$F:$F,$E45)+SUMIFS('WP2'!J:J,'WP2'!$A:$A,$A45,'WP2'!$F:$F,$E45)+SUMIFS('WP3'!J:J,'WP3'!$A:$A,$A45,'WP3'!$F:$F,$E45)+SUMIFS('WP4'!J:J,'WP4'!$A:$A,$A45,'WP4'!$F:$F,$E45)+SUMIFS('WP5'!J:J,'WP5'!$A:$A,$A45,'WP5'!$F:$F,$E45)+SUMIFS('WP6'!J:J,'WP6'!$A:$A,$A45,'WP6'!$F:$F,$E45)+SUMIFS('WP7'!J:J,'WP7'!$A:$A,$A45,'WP7'!$F:$F,$E45)++SUMIFS('WP8'!J:J,'WP8'!$A:$A,$A45,'WP8'!$F:$F,$E45)+SUMIFS('WP9'!J:J,'WP9'!$A:$A,$A45,'WP9'!$F:$F,$E45)+SUMIFS('WP10'!J:J,'WP10'!$A:$A,$A45,'WP10'!$F:$F,$E45)+SUMIFS('WP11'!J:J,'WP11'!$A:$A,$A45,'WP11'!$F:$F,$E45)+SUMIFS('WP12'!J:J,'WP12'!$A:$A,$A45,'WP12'!$F:$F,$E45)+SUMIFS('WP13'!J:J,'WP13'!$A:$A,$A45,'WP13'!$F:$F,$E45)+SUMIFS('WP14'!J:J,'WP14'!$A:$A,$A45,'WP14'!$F:$F,$E45)+SUMIFS('WP15'!J:J,'WP15'!$A:$A,$A45,'WP15'!$F:$F,$E45))</f>
        <v/>
      </c>
      <c r="J45" s="31" t="str">
        <f>IF(SUMIFS('WP1'!K:K,'WP1'!$A:$A,$A45,'WP1'!$F:$F,$E45)+SUMIFS('WP2'!K:K,'WP2'!$A:$A,$A45,'WP2'!$F:$F,$E45)+SUMIFS('WP3'!K:K,'WP3'!$A:$A,$A45,'WP3'!$F:$F,$E45)+SUMIFS('WP4'!K:K,'WP4'!$A:$A,$A45,'WP4'!$F:$F,$E45)+SUMIFS('WP5'!K:K,'WP5'!$A:$A,$A45,'WP5'!$F:$F,$E45)+SUMIFS('WP6'!K:K,'WP6'!$A:$A,$A45,'WP6'!$F:$F,$E45)+SUMIFS('WP7'!K:K,'WP7'!$A:$A,$A45,'WP7'!$F:$F,$E45)++SUMIFS('WP8'!K:K,'WP8'!$A:$A,$A45,'WP8'!$F:$F,$E45)+SUMIFS('WP9'!K:K,'WP9'!$A:$A,$A45,'WP9'!$F:$F,$E45)+SUMIFS('WP10'!K:K,'WP10'!$A:$A,$A45,'WP10'!$F:$F,$E45)+SUMIFS('WP11'!K:K,'WP11'!$A:$A,$A45,'WP11'!$F:$F,$E45)+SUMIFS('WP12'!K:K,'WP12'!$A:$A,$A45,'WP12'!$F:$F,$E45)+SUMIFS('WP13'!K:K,'WP13'!$A:$A,$A45,'WP13'!$F:$F,$E45)+SUMIFS('WP14'!K:K,'WP14'!$A:$A,$A45,'WP14'!$F:$F,$E45)+SUMIFS('WP15'!K:K,'WP15'!$A:$A,$A45,'WP15'!$F:$F,$E45)=0,"",SUMIFS('WP1'!K:K,'WP1'!$A:$A,$A45,'WP1'!$F:$F,$E45)+SUMIFS('WP2'!K:K,'WP2'!$A:$A,$A45,'WP2'!$F:$F,$E45)+SUMIFS('WP3'!K:K,'WP3'!$A:$A,$A45,'WP3'!$F:$F,$E45)+SUMIFS('WP4'!K:K,'WP4'!$A:$A,$A45,'WP4'!$F:$F,$E45)+SUMIFS('WP5'!K:K,'WP5'!$A:$A,$A45,'WP5'!$F:$F,$E45)+SUMIFS('WP6'!K:K,'WP6'!$A:$A,$A45,'WP6'!$F:$F,$E45)+SUMIFS('WP7'!K:K,'WP7'!$A:$A,$A45,'WP7'!$F:$F,$E45)++SUMIFS('WP8'!K:K,'WP8'!$A:$A,$A45,'WP8'!$F:$F,$E45)+SUMIFS('WP9'!K:K,'WP9'!$A:$A,$A45,'WP9'!$F:$F,$E45)+SUMIFS('WP10'!K:K,'WP10'!$A:$A,$A45,'WP10'!$F:$F,$E45)+SUMIFS('WP11'!K:K,'WP11'!$A:$A,$A45,'WP11'!$F:$F,$E45)+SUMIFS('WP12'!K:K,'WP12'!$A:$A,$A45,'WP12'!$F:$F,$E45)+SUMIFS('WP13'!K:K,'WP13'!$A:$A,$A45,'WP13'!$F:$F,$E45)+SUMIFS('WP14'!K:K,'WP14'!$A:$A,$A45,'WP14'!$F:$F,$E45)+SUMIFS('WP15'!K:K,'WP15'!$A:$A,$A45,'WP15'!$F:$F,$E45))</f>
        <v/>
      </c>
      <c r="K45" s="31" t="str">
        <f>IF(SUMIFS('WP1'!L:L,'WP1'!$A:$A,$A45,'WP1'!$F:$F,$E45)+SUMIFS('WP2'!L:L,'WP2'!$A:$A,$A45,'WP2'!$F:$F,$E45)+SUMIFS('WP3'!L:L,'WP3'!$A:$A,$A45,'WP3'!$F:$F,$E45)+SUMIFS('WP4'!L:L,'WP4'!$A:$A,$A45,'WP4'!$F:$F,$E45)+SUMIFS('WP5'!L:L,'WP5'!$A:$A,$A45,'WP5'!$F:$F,$E45)+SUMIFS('WP6'!L:L,'WP6'!$A:$A,$A45,'WP6'!$F:$F,$E45)+SUMIFS('WP7'!L:L,'WP7'!$A:$A,$A45,'WP7'!$F:$F,$E45)++SUMIFS('WP8'!L:L,'WP8'!$A:$A,$A45,'WP8'!$F:$F,$E45)+SUMIFS('WP9'!L:L,'WP9'!$A:$A,$A45,'WP9'!$F:$F,$E45)+SUMIFS('WP10'!L:L,'WP10'!$A:$A,$A45,'WP10'!$F:$F,$E45)+SUMIFS('WP11'!L:L,'WP11'!$A:$A,$A45,'WP11'!$F:$F,$E45)+SUMIFS('WP12'!L:L,'WP12'!$A:$A,$A45,'WP12'!$F:$F,$E45)+SUMIFS('WP13'!L:L,'WP13'!$A:$A,$A45,'WP13'!$F:$F,$E45)+SUMIFS('WP14'!L:L,'WP14'!$A:$A,$A45,'WP14'!$F:$F,$E45)+SUMIFS('WP15'!L:L,'WP15'!$A:$A,$A45,'WP15'!$F:$F,$E45)=0,"",SUMIFS('WP1'!L:L,'WP1'!$A:$A,$A45,'WP1'!$F:$F,$E45)+SUMIFS('WP2'!L:L,'WP2'!$A:$A,$A45,'WP2'!$F:$F,$E45)+SUMIFS('WP3'!L:L,'WP3'!$A:$A,$A45,'WP3'!$F:$F,$E45)+SUMIFS('WP4'!L:L,'WP4'!$A:$A,$A45,'WP4'!$F:$F,$E45)+SUMIFS('WP5'!L:L,'WP5'!$A:$A,$A45,'WP5'!$F:$F,$E45)+SUMIFS('WP6'!L:L,'WP6'!$A:$A,$A45,'WP6'!$F:$F,$E45)+SUMIFS('WP7'!L:L,'WP7'!$A:$A,$A45,'WP7'!$F:$F,$E45)++SUMIFS('WP8'!L:L,'WP8'!$A:$A,$A45,'WP8'!$F:$F,$E45)+SUMIFS('WP9'!L:L,'WP9'!$A:$A,$A45,'WP9'!$F:$F,$E45)+SUMIFS('WP10'!L:L,'WP10'!$A:$A,$A45,'WP10'!$F:$F,$E45)+SUMIFS('WP11'!L:L,'WP11'!$A:$A,$A45,'WP11'!$F:$F,$E45)+SUMIFS('WP12'!L:L,'WP12'!$A:$A,$A45,'WP12'!$F:$F,$E45)+SUMIFS('WP13'!L:L,'WP13'!$A:$A,$A45,'WP13'!$F:$F,$E45)+SUMIFS('WP14'!L:L,'WP14'!$A:$A,$A45,'WP14'!$F:$F,$E45)+SUMIFS('WP15'!L:L,'WP15'!$A:$A,$A45,'WP15'!$F:$F,$E45))</f>
        <v/>
      </c>
      <c r="L45" s="31" t="str">
        <f>IF(SUMIFS('WP1'!M:M,'WP1'!$A:$A,$A45,'WP1'!$F:$F,$E45)+SUMIFS('WP2'!M:M,'WP2'!$A:$A,$A45,'WP2'!$F:$F,$E45)+SUMIFS('WP3'!M:M,'WP3'!$A:$A,$A45,'WP3'!$F:$F,$E45)+SUMIFS('WP4'!M:M,'WP4'!$A:$A,$A45,'WP4'!$F:$F,$E45)+SUMIFS('WP5'!M:M,'WP5'!$A:$A,$A45,'WP5'!$F:$F,$E45)+SUMIFS('WP6'!M:M,'WP6'!$A:$A,$A45,'WP6'!$F:$F,$E45)+SUMIFS('WP7'!M:M,'WP7'!$A:$A,$A45,'WP7'!$F:$F,$E45)++SUMIFS('WP8'!M:M,'WP8'!$A:$A,$A45,'WP8'!$F:$F,$E45)+SUMIFS('WP9'!M:M,'WP9'!$A:$A,$A45,'WP9'!$F:$F,$E45)+SUMIFS('WP10'!M:M,'WP10'!$A:$A,$A45,'WP10'!$F:$F,$E45)+SUMIFS('WP11'!M:M,'WP11'!$A:$A,$A45,'WP11'!$F:$F,$E45)+SUMIFS('WP12'!M:M,'WP12'!$A:$A,$A45,'WP12'!$F:$F,$E45)+SUMIFS('WP13'!M:M,'WP13'!$A:$A,$A45,'WP13'!$F:$F,$E45)+SUMIFS('WP14'!M:M,'WP14'!$A:$A,$A45,'WP14'!$F:$F,$E45)+SUMIFS('WP15'!M:M,'WP15'!$A:$A,$A45,'WP15'!$F:$F,$E45)=0,"",SUMIFS('WP1'!M:M,'WP1'!$A:$A,$A45,'WP1'!$F:$F,$E45)+SUMIFS('WP2'!M:M,'WP2'!$A:$A,$A45,'WP2'!$F:$F,$E45)+SUMIFS('WP3'!M:M,'WP3'!$A:$A,$A45,'WP3'!$F:$F,$E45)+SUMIFS('WP4'!M:M,'WP4'!$A:$A,$A45,'WP4'!$F:$F,$E45)+SUMIFS('WP5'!M:M,'WP5'!$A:$A,$A45,'WP5'!$F:$F,$E45)+SUMIFS('WP6'!M:M,'WP6'!$A:$A,$A45,'WP6'!$F:$F,$E45)+SUMIFS('WP7'!M:M,'WP7'!$A:$A,$A45,'WP7'!$F:$F,$E45)++SUMIFS('WP8'!M:M,'WP8'!$A:$A,$A45,'WP8'!$F:$F,$E45)+SUMIFS('WP9'!M:M,'WP9'!$A:$A,$A45,'WP9'!$F:$F,$E45)+SUMIFS('WP10'!M:M,'WP10'!$A:$A,$A45,'WP10'!$F:$F,$E45)+SUMIFS('WP11'!M:M,'WP11'!$A:$A,$A45,'WP11'!$F:$F,$E45)+SUMIFS('WP12'!M:M,'WP12'!$A:$A,$A45,'WP12'!$F:$F,$E45)+SUMIFS('WP13'!M:M,'WP13'!$A:$A,$A45,'WP13'!$F:$F,$E45)+SUMIFS('WP14'!M:M,'WP14'!$A:$A,$A45,'WP14'!$F:$F,$E45)+SUMIFS('WP15'!M:M,'WP15'!$A:$A,$A45,'WP15'!$F:$F,$E45))</f>
        <v/>
      </c>
      <c r="M45" s="31" t="str">
        <f>IF(SUMIFS('WP1'!N:N,'WP1'!$A:$A,$A45,'WP1'!$F:$F,$E45)+SUMIFS('WP2'!N:N,'WP2'!$A:$A,$A45,'WP2'!$F:$F,$E45)+SUMIFS('WP3'!N:N,'WP3'!$A:$A,$A45,'WP3'!$F:$F,$E45)+SUMIFS('WP4'!N:N,'WP4'!$A:$A,$A45,'WP4'!$F:$F,$E45)+SUMIFS('WP5'!N:N,'WP5'!$A:$A,$A45,'WP5'!$F:$F,$E45)+SUMIFS('WP6'!N:N,'WP6'!$A:$A,$A45,'WP6'!$F:$F,$E45)+SUMIFS('WP7'!N:N,'WP7'!$A:$A,$A45,'WP7'!$F:$F,$E45)++SUMIFS('WP8'!N:N,'WP8'!$A:$A,$A45,'WP8'!$F:$F,$E45)+SUMIFS('WP9'!N:N,'WP9'!$A:$A,$A45,'WP9'!$F:$F,$E45)+SUMIFS('WP10'!N:N,'WP10'!$A:$A,$A45,'WP10'!$F:$F,$E45)+SUMIFS('WP11'!N:N,'WP11'!$A:$A,$A45,'WP11'!$F:$F,$E45)+SUMIFS('WP12'!N:N,'WP12'!$A:$A,$A45,'WP12'!$F:$F,$E45)+SUMIFS('WP13'!N:N,'WP13'!$A:$A,$A45,'WP13'!$F:$F,$E45)+SUMIFS('WP14'!N:N,'WP14'!$A:$A,$A45,'WP14'!$F:$F,$E45)+SUMIFS('WP15'!N:N,'WP15'!$A:$A,$A45,'WP15'!$F:$F,$E45)=0,"",SUMIFS('WP1'!N:N,'WP1'!$A:$A,$A45,'WP1'!$F:$F,$E45)+SUMIFS('WP2'!N:N,'WP2'!$A:$A,$A45,'WP2'!$F:$F,$E45)+SUMIFS('WP3'!N:N,'WP3'!$A:$A,$A45,'WP3'!$F:$F,$E45)+SUMIFS('WP4'!N:N,'WP4'!$A:$A,$A45,'WP4'!$F:$F,$E45)+SUMIFS('WP5'!N:N,'WP5'!$A:$A,$A45,'WP5'!$F:$F,$E45)+SUMIFS('WP6'!N:N,'WP6'!$A:$A,$A45,'WP6'!$F:$F,$E45)+SUMIFS('WP7'!N:N,'WP7'!$A:$A,$A45,'WP7'!$F:$F,$E45)++SUMIFS('WP8'!N:N,'WP8'!$A:$A,$A45,'WP8'!$F:$F,$E45)+SUMIFS('WP9'!N:N,'WP9'!$A:$A,$A45,'WP9'!$F:$F,$E45)+SUMIFS('WP10'!N:N,'WP10'!$A:$A,$A45,'WP10'!$F:$F,$E45)+SUMIFS('WP11'!N:N,'WP11'!$A:$A,$A45,'WP11'!$F:$F,$E45)+SUMIFS('WP12'!N:N,'WP12'!$A:$A,$A45,'WP12'!$F:$F,$E45)+SUMIFS('WP13'!N:N,'WP13'!$A:$A,$A45,'WP13'!$F:$F,$E45)+SUMIFS('WP14'!N:N,'WP14'!$A:$A,$A45,'WP14'!$F:$F,$E45)+SUMIFS('WP15'!N:N,'WP15'!$A:$A,$A45,'WP15'!$F:$F,$E45))</f>
        <v/>
      </c>
      <c r="N45" s="31" t="str">
        <f>IF(SUMIFS('WP1'!O:O,'WP1'!$A:$A,$A45,'WP1'!$F:$F,$E45)+SUMIFS('WP2'!O:O,'WP2'!$A:$A,$A45,'WP2'!$F:$F,$E45)+SUMIFS('WP3'!O:O,'WP3'!$A:$A,$A45,'WP3'!$F:$F,$E45)+SUMIFS('WP4'!O:O,'WP4'!$A:$A,$A45,'WP4'!$F:$F,$E45)+SUMIFS('WP5'!O:O,'WP5'!$A:$A,$A45,'WP5'!$F:$F,$E45)+SUMIFS('WP6'!O:O,'WP6'!$A:$A,$A45,'WP6'!$F:$F,$E45)+SUMIFS('WP7'!O:O,'WP7'!$A:$A,$A45,'WP7'!$F:$F,$E45)++SUMIFS('WP8'!O:O,'WP8'!$A:$A,$A45,'WP8'!$F:$F,$E45)+SUMIFS('WP9'!O:O,'WP9'!$A:$A,$A45,'WP9'!$F:$F,$E45)+SUMIFS('WP10'!O:O,'WP10'!$A:$A,$A45,'WP10'!$F:$F,$E45)+SUMIFS('WP11'!O:O,'WP11'!$A:$A,$A45,'WP11'!$F:$F,$E45)+SUMIFS('WP12'!O:O,'WP12'!$A:$A,$A45,'WP12'!$F:$F,$E45)+SUMIFS('WP13'!O:O,'WP13'!$A:$A,$A45,'WP13'!$F:$F,$E45)+SUMIFS('WP14'!O:O,'WP14'!$A:$A,$A45,'WP14'!$F:$F,$E45)+SUMIFS('WP15'!O:O,'WP15'!$A:$A,$A45,'WP15'!$F:$F,$E45)=0,"",SUMIFS('WP1'!O:O,'WP1'!$A:$A,$A45,'WP1'!$F:$F,$E45)+SUMIFS('WP2'!O:O,'WP2'!$A:$A,$A45,'WP2'!$F:$F,$E45)+SUMIFS('WP3'!O:O,'WP3'!$A:$A,$A45,'WP3'!$F:$F,$E45)+SUMIFS('WP4'!O:O,'WP4'!$A:$A,$A45,'WP4'!$F:$F,$E45)+SUMIFS('WP5'!O:O,'WP5'!$A:$A,$A45,'WP5'!$F:$F,$E45)+SUMIFS('WP6'!O:O,'WP6'!$A:$A,$A45,'WP6'!$F:$F,$E45)+SUMIFS('WP7'!O:O,'WP7'!$A:$A,$A45,'WP7'!$F:$F,$E45)++SUMIFS('WP8'!O:O,'WP8'!$A:$A,$A45,'WP8'!$F:$F,$E45)+SUMIFS('WP9'!O:O,'WP9'!$A:$A,$A45,'WP9'!$F:$F,$E45)+SUMIFS('WP10'!O:O,'WP10'!$A:$A,$A45,'WP10'!$F:$F,$E45)+SUMIFS('WP11'!O:O,'WP11'!$A:$A,$A45,'WP11'!$F:$F,$E45)+SUMIFS('WP12'!O:O,'WP12'!$A:$A,$A45,'WP12'!$F:$F,$E45)+SUMIFS('WP13'!O:O,'WP13'!$A:$A,$A45,'WP13'!$F:$F,$E45)+SUMIFS('WP14'!O:O,'WP14'!$A:$A,$A45,'WP14'!$F:$F,$E45)+SUMIFS('WP15'!O:O,'WP15'!$A:$A,$A45,'WP15'!$F:$F,$E45))</f>
        <v/>
      </c>
      <c r="O45" s="33" t="str">
        <f t="shared" si="2"/>
        <v/>
      </c>
      <c r="P45" s="37" t="str">
        <f>IF(SUMIFS('WP1'!Q:Q,'WP1'!$A:$A,$A45,'WP1'!$F:$F,$E45)+SUMIFS('WP2'!Q:Q,'WP2'!$A:$A,$A45,'WP2'!$F:$F,$E45)+SUMIFS('WP3'!Q:Q,'WP3'!$A:$A,$A45,'WP3'!$F:$F,$E45)+SUMIFS('WP4'!Q:Q,'WP4'!$A:$A,$A45,'WP4'!$F:$F,$E45)+SUMIFS('WP5'!Q:Q,'WP5'!$A:$A,$A45,'WP5'!$F:$F,$E45)+SUMIFS('WP6'!Q:Q,'WP6'!$A:$A,$A45,'WP6'!$F:$F,$E45)+SUMIFS('WP7'!Q:Q,'WP7'!$A:$A,$A45,'WP7'!$F:$F,$E45)++SUMIFS('WP8'!Q:Q,'WP8'!$A:$A,$A45,'WP8'!$F:$F,$E45)+SUMIFS('WP9'!Q:Q,'WP9'!$A:$A,$A45,'WP9'!$F:$F,$E45)+SUMIFS('WP10'!Q:Q,'WP10'!$A:$A,$A45,'WP10'!$F:$F,$E45)+SUMIFS('WP11'!Q:Q,'WP11'!$A:$A,$A45,'WP11'!$F:$F,$E45)+SUMIFS('WP12'!Q:Q,'WP12'!$A:$A,$A45,'WP12'!$F:$F,$E45)+SUMIFS('WP13'!Q:Q,'WP13'!$A:$A,$A45,'WP13'!$F:$F,$E45)+SUMIFS('WP14'!Q:Q,'WP14'!$A:$A,$A45,'WP14'!$F:$F,$E45)+SUMIFS('WP15'!Q:Q,'WP15'!$A:$A,$A45,'WP15'!$F:$F,$E45)=0,"",SUMIFS('WP1'!Q:Q,'WP1'!$A:$A,$A45,'WP1'!$F:$F,$E45)+SUMIFS('WP2'!Q:Q,'WP2'!$A:$A,$A45,'WP2'!$F:$F,$E45)+SUMIFS('WP3'!Q:Q,'WP3'!$A:$A,$A45,'WP3'!$F:$F,$E45)+SUMIFS('WP4'!Q:Q,'WP4'!$A:$A,$A45,'WP4'!$F:$F,$E45)+SUMIFS('WP5'!Q:Q,'WP5'!$A:$A,$A45,'WP5'!$F:$F,$E45)+SUMIFS('WP6'!Q:Q,'WP6'!$A:$A,$A45,'WP6'!$F:$F,$E45)+SUMIFS('WP7'!Q:Q,'WP7'!$A:$A,$A45,'WP7'!$F:$F,$E45)++SUMIFS('WP8'!Q:Q,'WP8'!$A:$A,$A45,'WP8'!$F:$F,$E45)+SUMIFS('WP9'!Q:Q,'WP9'!$A:$A,$A45,'WP9'!$F:$F,$E45)+SUMIFS('WP10'!Q:Q,'WP10'!$A:$A,$A45,'WP10'!$F:$F,$E45)+SUMIFS('WP11'!Q:Q,'WP11'!$A:$A,$A45,'WP11'!$F:$F,$E45)+SUMIFS('WP12'!Q:Q,'WP12'!$A:$A,$A45,'WP12'!$F:$F,$E45)+SUMIFS('WP13'!Q:Q,'WP13'!$A:$A,$A45,'WP13'!$F:$F,$E45)+SUMIFS('WP14'!Q:Q,'WP14'!$A:$A,$A45,'WP14'!$F:$F,$E45)+SUMIFS('WP15'!Q:Q,'WP15'!$A:$A,$A45,'WP15'!$F:$F,$E45))</f>
        <v/>
      </c>
      <c r="Q45" s="33" t="str">
        <f t="shared" si="1"/>
        <v/>
      </c>
      <c r="R45" s="1"/>
    </row>
    <row r="46" spans="1:18" ht="11.25" customHeight="1" x14ac:dyDescent="0.25">
      <c r="A46" s="77"/>
      <c r="B46" s="109"/>
      <c r="C46" s="139"/>
      <c r="D46" s="122"/>
      <c r="E46" s="29" t="s">
        <v>14</v>
      </c>
      <c r="F46" s="30" t="str">
        <f>IF(SUMIFS('WP1'!G:G,'WP1'!$A:$A,$A46,'WP1'!$F:$F,$E46)+SUMIFS('WP2'!G:G,'WP2'!$A:$A,$A46,'WP2'!$F:$F,$E46)+SUMIFS('WP3'!G:G,'WP3'!$A:$A,$A46,'WP3'!$F:$F,$E46)+SUMIFS('WP4'!G:G,'WP4'!$A:$A,$A46,'WP4'!$F:$F,$E46)+SUMIFS('WP5'!G:G,'WP5'!$A:$A,$A46,'WP5'!$F:$F,$E46)+SUMIFS('WP6'!G:G,'WP6'!$A:$A,$A46,'WP6'!$F:$F,$E46)+SUMIFS('WP7'!G:G,'WP7'!$A:$A,$A46,'WP7'!$F:$F,$E46)++SUMIFS('WP8'!G:G,'WP8'!$A:$A,$A46,'WP8'!$F:$F,$E46)+SUMIFS('WP9'!G:G,'WP9'!$A:$A,$A46,'WP9'!$F:$F,$E46)+SUMIFS('WP10'!G:G,'WP10'!$A:$A,$A46,'WP10'!$F:$F,$E46)+SUMIFS('WP11'!G:G,'WP11'!$A:$A,$A46,'WP11'!$F:$F,$E46)+SUMIFS('WP12'!G:G,'WP12'!$A:$A,$A46,'WP12'!$F:$F,$E46)+SUMIFS('WP13'!G:G,'WP13'!$A:$A,$A46,'WP13'!$F:$F,$E46)+SUMIFS('WP14'!G:G,'WP14'!$A:$A,$A46,'WP14'!$F:$F,$E46)+SUMIFS('WP15'!G:G,'WP15'!$A:$A,$A46,'WP15'!$F:$F,$E46)=0,"",SUMIFS('WP1'!G:G,'WP1'!$A:$A,$A46,'WP1'!$F:$F,$E46)+SUMIFS('WP2'!G:G,'WP2'!$A:$A,$A46,'WP2'!$F:$F,$E46)+SUMIFS('WP3'!G:G,'WP3'!$A:$A,$A46,'WP3'!$F:$F,$E46)+SUMIFS('WP4'!G:G,'WP4'!$A:$A,$A46,'WP4'!$F:$F,$E46)+SUMIFS('WP5'!G:G,'WP5'!$A:$A,$A46,'WP5'!$F:$F,$E46)+SUMIFS('WP6'!G:G,'WP6'!$A:$A,$A46,'WP6'!$F:$F,$E46)+SUMIFS('WP7'!G:G,'WP7'!$A:$A,$A46,'WP7'!$F:$F,$E46)++SUMIFS('WP8'!G:G,'WP8'!$A:$A,$A46,'WP8'!$F:$F,$E46)+SUMIFS('WP9'!G:G,'WP9'!$A:$A,$A46,'WP9'!$F:$F,$E46)+SUMIFS('WP10'!G:G,'WP10'!$A:$A,$A46,'WP10'!$F:$F,$E46)+SUMIFS('WP11'!G:G,'WP11'!$A:$A,$A46,'WP11'!$F:$F,$E46)+SUMIFS('WP12'!G:G,'WP12'!$A:$A,$A46,'WP12'!$F:$F,$E46)+SUMIFS('WP13'!G:G,'WP13'!$A:$A,$A46,'WP13'!$F:$F,$E46)+SUMIFS('WP14'!G:G,'WP14'!$A:$A,$A46,'WP14'!$F:$F,$E46)+SUMIFS('WP15'!G:G,'WP15'!$A:$A,$A46,'WP15'!$F:$F,$E46))</f>
        <v/>
      </c>
      <c r="G46" s="30" t="str">
        <f>IF(SUMIFS('WP1'!H:H,'WP1'!$A:$A,$A46,'WP1'!$F:$F,$E46)+SUMIFS('WP2'!H:H,'WP2'!$A:$A,$A46,'WP2'!$F:$F,$E46)+SUMIFS('WP3'!H:H,'WP3'!$A:$A,$A46,'WP3'!$F:$F,$E46)+SUMIFS('WP4'!H:H,'WP4'!$A:$A,$A46,'WP4'!$F:$F,$E46)+SUMIFS('WP5'!H:H,'WP5'!$A:$A,$A46,'WP5'!$F:$F,$E46)+SUMIFS('WP6'!H:H,'WP6'!$A:$A,$A46,'WP6'!$F:$F,$E46)+SUMIFS('WP7'!H:H,'WP7'!$A:$A,$A46,'WP7'!$F:$F,$E46)++SUMIFS('WP8'!H:H,'WP8'!$A:$A,$A46,'WP8'!$F:$F,$E46)+SUMIFS('WP9'!H:H,'WP9'!$A:$A,$A46,'WP9'!$F:$F,$E46)+SUMIFS('WP10'!H:H,'WP10'!$A:$A,$A46,'WP10'!$F:$F,$E46)+SUMIFS('WP11'!H:H,'WP11'!$A:$A,$A46,'WP11'!$F:$F,$E46)+SUMIFS('WP12'!H:H,'WP12'!$A:$A,$A46,'WP12'!$F:$F,$E46)+SUMIFS('WP13'!H:H,'WP13'!$A:$A,$A46,'WP13'!$F:$F,$E46)+SUMIFS('WP14'!H:H,'WP14'!$A:$A,$A46,'WP14'!$F:$F,$E46)+SUMIFS('WP15'!H:H,'WP15'!$A:$A,$A46,'WP15'!$F:$F,$E46)=0,"",SUMIFS('WP1'!H:H,'WP1'!$A:$A,$A46,'WP1'!$F:$F,$E46)+SUMIFS('WP2'!H:H,'WP2'!$A:$A,$A46,'WP2'!$F:$F,$E46)+SUMIFS('WP3'!H:H,'WP3'!$A:$A,$A46,'WP3'!$F:$F,$E46)+SUMIFS('WP4'!H:H,'WP4'!$A:$A,$A46,'WP4'!$F:$F,$E46)+SUMIFS('WP5'!H:H,'WP5'!$A:$A,$A46,'WP5'!$F:$F,$E46)+SUMIFS('WP6'!H:H,'WP6'!$A:$A,$A46,'WP6'!$F:$F,$E46)+SUMIFS('WP7'!H:H,'WP7'!$A:$A,$A46,'WP7'!$F:$F,$E46)++SUMIFS('WP8'!H:H,'WP8'!$A:$A,$A46,'WP8'!$F:$F,$E46)+SUMIFS('WP9'!H:H,'WP9'!$A:$A,$A46,'WP9'!$F:$F,$E46)+SUMIFS('WP10'!H:H,'WP10'!$A:$A,$A46,'WP10'!$F:$F,$E46)+SUMIFS('WP11'!H:H,'WP11'!$A:$A,$A46,'WP11'!$F:$F,$E46)+SUMIFS('WP12'!H:H,'WP12'!$A:$A,$A46,'WP12'!$F:$F,$E46)+SUMIFS('WP13'!H:H,'WP13'!$A:$A,$A46,'WP13'!$F:$F,$E46)+SUMIFS('WP14'!H:H,'WP14'!$A:$A,$A46,'WP14'!$F:$F,$E46)+SUMIFS('WP15'!H:H,'WP15'!$A:$A,$A46,'WP15'!$F:$F,$E46))</f>
        <v/>
      </c>
      <c r="H46" s="30" t="str">
        <f>IF(SUMIFS('WP1'!I:I,'WP1'!$A:$A,$A46,'WP1'!$F:$F,$E46)+SUMIFS('WP2'!I:I,'WP2'!$A:$A,$A46,'WP2'!$F:$F,$E46)+SUMIFS('WP3'!I:I,'WP3'!$A:$A,$A46,'WP3'!$F:$F,$E46)+SUMIFS('WP4'!I:I,'WP4'!$A:$A,$A46,'WP4'!$F:$F,$E46)+SUMIFS('WP5'!I:I,'WP5'!$A:$A,$A46,'WP5'!$F:$F,$E46)+SUMIFS('WP6'!I:I,'WP6'!$A:$A,$A46,'WP6'!$F:$F,$E46)+SUMIFS('WP7'!I:I,'WP7'!$A:$A,$A46,'WP7'!$F:$F,$E46)++SUMIFS('WP8'!I:I,'WP8'!$A:$A,$A46,'WP8'!$F:$F,$E46)+SUMIFS('WP9'!I:I,'WP9'!$A:$A,$A46,'WP9'!$F:$F,$E46)+SUMIFS('WP10'!I:I,'WP10'!$A:$A,$A46,'WP10'!$F:$F,$E46)+SUMIFS('WP11'!I:I,'WP11'!$A:$A,$A46,'WP11'!$F:$F,$E46)+SUMIFS('WP12'!I:I,'WP12'!$A:$A,$A46,'WP12'!$F:$F,$E46)+SUMIFS('WP13'!I:I,'WP13'!$A:$A,$A46,'WP13'!$F:$F,$E46)+SUMIFS('WP14'!I:I,'WP14'!$A:$A,$A46,'WP14'!$F:$F,$E46)+SUMIFS('WP15'!I:I,'WP15'!$A:$A,$A46,'WP15'!$F:$F,$E46)=0,"",SUMIFS('WP1'!I:I,'WP1'!$A:$A,$A46,'WP1'!$F:$F,$E46)+SUMIFS('WP2'!I:I,'WP2'!$A:$A,$A46,'WP2'!$F:$F,$E46)+SUMIFS('WP3'!I:I,'WP3'!$A:$A,$A46,'WP3'!$F:$F,$E46)+SUMIFS('WP4'!I:I,'WP4'!$A:$A,$A46,'WP4'!$F:$F,$E46)+SUMIFS('WP5'!I:I,'WP5'!$A:$A,$A46,'WP5'!$F:$F,$E46)+SUMIFS('WP6'!I:I,'WP6'!$A:$A,$A46,'WP6'!$F:$F,$E46)+SUMIFS('WP7'!I:I,'WP7'!$A:$A,$A46,'WP7'!$F:$F,$E46)++SUMIFS('WP8'!I:I,'WP8'!$A:$A,$A46,'WP8'!$F:$F,$E46)+SUMIFS('WP9'!I:I,'WP9'!$A:$A,$A46,'WP9'!$F:$F,$E46)+SUMIFS('WP10'!I:I,'WP10'!$A:$A,$A46,'WP10'!$F:$F,$E46)+SUMIFS('WP11'!I:I,'WP11'!$A:$A,$A46,'WP11'!$F:$F,$E46)+SUMIFS('WP12'!I:I,'WP12'!$A:$A,$A46,'WP12'!$F:$F,$E46)+SUMIFS('WP13'!I:I,'WP13'!$A:$A,$A46,'WP13'!$F:$F,$E46)+SUMIFS('WP14'!I:I,'WP14'!$A:$A,$A46,'WP14'!$F:$F,$E46)+SUMIFS('WP15'!I:I,'WP15'!$A:$A,$A46,'WP15'!$F:$F,$E46))</f>
        <v/>
      </c>
      <c r="I46" s="30" t="str">
        <f>IF(SUMIFS('WP1'!J:J,'WP1'!$A:$A,$A46,'WP1'!$F:$F,$E46)+SUMIFS('WP2'!J:J,'WP2'!$A:$A,$A46,'WP2'!$F:$F,$E46)+SUMIFS('WP3'!J:J,'WP3'!$A:$A,$A46,'WP3'!$F:$F,$E46)+SUMIFS('WP4'!J:J,'WP4'!$A:$A,$A46,'WP4'!$F:$F,$E46)+SUMIFS('WP5'!J:J,'WP5'!$A:$A,$A46,'WP5'!$F:$F,$E46)+SUMIFS('WP6'!J:J,'WP6'!$A:$A,$A46,'WP6'!$F:$F,$E46)+SUMIFS('WP7'!J:J,'WP7'!$A:$A,$A46,'WP7'!$F:$F,$E46)++SUMIFS('WP8'!J:J,'WP8'!$A:$A,$A46,'WP8'!$F:$F,$E46)+SUMIFS('WP9'!J:J,'WP9'!$A:$A,$A46,'WP9'!$F:$F,$E46)+SUMIFS('WP10'!J:J,'WP10'!$A:$A,$A46,'WP10'!$F:$F,$E46)+SUMIFS('WP11'!J:J,'WP11'!$A:$A,$A46,'WP11'!$F:$F,$E46)+SUMIFS('WP12'!J:J,'WP12'!$A:$A,$A46,'WP12'!$F:$F,$E46)+SUMIFS('WP13'!J:J,'WP13'!$A:$A,$A46,'WP13'!$F:$F,$E46)+SUMIFS('WP14'!J:J,'WP14'!$A:$A,$A46,'WP14'!$F:$F,$E46)+SUMIFS('WP15'!J:J,'WP15'!$A:$A,$A46,'WP15'!$F:$F,$E46)=0,"",SUMIFS('WP1'!J:J,'WP1'!$A:$A,$A46,'WP1'!$F:$F,$E46)+SUMIFS('WP2'!J:J,'WP2'!$A:$A,$A46,'WP2'!$F:$F,$E46)+SUMIFS('WP3'!J:J,'WP3'!$A:$A,$A46,'WP3'!$F:$F,$E46)+SUMIFS('WP4'!J:J,'WP4'!$A:$A,$A46,'WP4'!$F:$F,$E46)+SUMIFS('WP5'!J:J,'WP5'!$A:$A,$A46,'WP5'!$F:$F,$E46)+SUMIFS('WP6'!J:J,'WP6'!$A:$A,$A46,'WP6'!$F:$F,$E46)+SUMIFS('WP7'!J:J,'WP7'!$A:$A,$A46,'WP7'!$F:$F,$E46)++SUMIFS('WP8'!J:J,'WP8'!$A:$A,$A46,'WP8'!$F:$F,$E46)+SUMIFS('WP9'!J:J,'WP9'!$A:$A,$A46,'WP9'!$F:$F,$E46)+SUMIFS('WP10'!J:J,'WP10'!$A:$A,$A46,'WP10'!$F:$F,$E46)+SUMIFS('WP11'!J:J,'WP11'!$A:$A,$A46,'WP11'!$F:$F,$E46)+SUMIFS('WP12'!J:J,'WP12'!$A:$A,$A46,'WP12'!$F:$F,$E46)+SUMIFS('WP13'!J:J,'WP13'!$A:$A,$A46,'WP13'!$F:$F,$E46)+SUMIFS('WP14'!J:J,'WP14'!$A:$A,$A46,'WP14'!$F:$F,$E46)+SUMIFS('WP15'!J:J,'WP15'!$A:$A,$A46,'WP15'!$F:$F,$E46))</f>
        <v/>
      </c>
      <c r="J46" s="30" t="str">
        <f>IF(SUMIFS('WP1'!K:K,'WP1'!$A:$A,$A46,'WP1'!$F:$F,$E46)+SUMIFS('WP2'!K:K,'WP2'!$A:$A,$A46,'WP2'!$F:$F,$E46)+SUMIFS('WP3'!K:K,'WP3'!$A:$A,$A46,'WP3'!$F:$F,$E46)+SUMIFS('WP4'!K:K,'WP4'!$A:$A,$A46,'WP4'!$F:$F,$E46)+SUMIFS('WP5'!K:K,'WP5'!$A:$A,$A46,'WP5'!$F:$F,$E46)+SUMIFS('WP6'!K:K,'WP6'!$A:$A,$A46,'WP6'!$F:$F,$E46)+SUMIFS('WP7'!K:K,'WP7'!$A:$A,$A46,'WP7'!$F:$F,$E46)++SUMIFS('WP8'!K:K,'WP8'!$A:$A,$A46,'WP8'!$F:$F,$E46)+SUMIFS('WP9'!K:K,'WP9'!$A:$A,$A46,'WP9'!$F:$F,$E46)+SUMIFS('WP10'!K:K,'WP10'!$A:$A,$A46,'WP10'!$F:$F,$E46)+SUMIFS('WP11'!K:K,'WP11'!$A:$A,$A46,'WP11'!$F:$F,$E46)+SUMIFS('WP12'!K:K,'WP12'!$A:$A,$A46,'WP12'!$F:$F,$E46)+SUMIFS('WP13'!K:K,'WP13'!$A:$A,$A46,'WP13'!$F:$F,$E46)+SUMIFS('WP14'!K:K,'WP14'!$A:$A,$A46,'WP14'!$F:$F,$E46)+SUMIFS('WP15'!K:K,'WP15'!$A:$A,$A46,'WP15'!$F:$F,$E46)=0,"",SUMIFS('WP1'!K:K,'WP1'!$A:$A,$A46,'WP1'!$F:$F,$E46)+SUMIFS('WP2'!K:K,'WP2'!$A:$A,$A46,'WP2'!$F:$F,$E46)+SUMIFS('WP3'!K:K,'WP3'!$A:$A,$A46,'WP3'!$F:$F,$E46)+SUMIFS('WP4'!K:K,'WP4'!$A:$A,$A46,'WP4'!$F:$F,$E46)+SUMIFS('WP5'!K:K,'WP5'!$A:$A,$A46,'WP5'!$F:$F,$E46)+SUMIFS('WP6'!K:K,'WP6'!$A:$A,$A46,'WP6'!$F:$F,$E46)+SUMIFS('WP7'!K:K,'WP7'!$A:$A,$A46,'WP7'!$F:$F,$E46)++SUMIFS('WP8'!K:K,'WP8'!$A:$A,$A46,'WP8'!$F:$F,$E46)+SUMIFS('WP9'!K:K,'WP9'!$A:$A,$A46,'WP9'!$F:$F,$E46)+SUMIFS('WP10'!K:K,'WP10'!$A:$A,$A46,'WP10'!$F:$F,$E46)+SUMIFS('WP11'!K:K,'WP11'!$A:$A,$A46,'WP11'!$F:$F,$E46)+SUMIFS('WP12'!K:K,'WP12'!$A:$A,$A46,'WP12'!$F:$F,$E46)+SUMIFS('WP13'!K:K,'WP13'!$A:$A,$A46,'WP13'!$F:$F,$E46)+SUMIFS('WP14'!K:K,'WP14'!$A:$A,$A46,'WP14'!$F:$F,$E46)+SUMIFS('WP15'!K:K,'WP15'!$A:$A,$A46,'WP15'!$F:$F,$E46))</f>
        <v/>
      </c>
      <c r="K46" s="30" t="str">
        <f>IF(SUMIFS('WP1'!L:L,'WP1'!$A:$A,$A46,'WP1'!$F:$F,$E46)+SUMIFS('WP2'!L:L,'WP2'!$A:$A,$A46,'WP2'!$F:$F,$E46)+SUMIFS('WP3'!L:L,'WP3'!$A:$A,$A46,'WP3'!$F:$F,$E46)+SUMIFS('WP4'!L:L,'WP4'!$A:$A,$A46,'WP4'!$F:$F,$E46)+SUMIFS('WP5'!L:L,'WP5'!$A:$A,$A46,'WP5'!$F:$F,$E46)+SUMIFS('WP6'!L:L,'WP6'!$A:$A,$A46,'WP6'!$F:$F,$E46)+SUMIFS('WP7'!L:L,'WP7'!$A:$A,$A46,'WP7'!$F:$F,$E46)++SUMIFS('WP8'!L:L,'WP8'!$A:$A,$A46,'WP8'!$F:$F,$E46)+SUMIFS('WP9'!L:L,'WP9'!$A:$A,$A46,'WP9'!$F:$F,$E46)+SUMIFS('WP10'!L:L,'WP10'!$A:$A,$A46,'WP10'!$F:$F,$E46)+SUMIFS('WP11'!L:L,'WP11'!$A:$A,$A46,'WP11'!$F:$F,$E46)+SUMIFS('WP12'!L:L,'WP12'!$A:$A,$A46,'WP12'!$F:$F,$E46)+SUMIFS('WP13'!L:L,'WP13'!$A:$A,$A46,'WP13'!$F:$F,$E46)+SUMIFS('WP14'!L:L,'WP14'!$A:$A,$A46,'WP14'!$F:$F,$E46)+SUMIFS('WP15'!L:L,'WP15'!$A:$A,$A46,'WP15'!$F:$F,$E46)=0,"",SUMIFS('WP1'!L:L,'WP1'!$A:$A,$A46,'WP1'!$F:$F,$E46)+SUMIFS('WP2'!L:L,'WP2'!$A:$A,$A46,'WP2'!$F:$F,$E46)+SUMIFS('WP3'!L:L,'WP3'!$A:$A,$A46,'WP3'!$F:$F,$E46)+SUMIFS('WP4'!L:L,'WP4'!$A:$A,$A46,'WP4'!$F:$F,$E46)+SUMIFS('WP5'!L:L,'WP5'!$A:$A,$A46,'WP5'!$F:$F,$E46)+SUMIFS('WP6'!L:L,'WP6'!$A:$A,$A46,'WP6'!$F:$F,$E46)+SUMIFS('WP7'!L:L,'WP7'!$A:$A,$A46,'WP7'!$F:$F,$E46)++SUMIFS('WP8'!L:L,'WP8'!$A:$A,$A46,'WP8'!$F:$F,$E46)+SUMIFS('WP9'!L:L,'WP9'!$A:$A,$A46,'WP9'!$F:$F,$E46)+SUMIFS('WP10'!L:L,'WP10'!$A:$A,$A46,'WP10'!$F:$F,$E46)+SUMIFS('WP11'!L:L,'WP11'!$A:$A,$A46,'WP11'!$F:$F,$E46)+SUMIFS('WP12'!L:L,'WP12'!$A:$A,$A46,'WP12'!$F:$F,$E46)+SUMIFS('WP13'!L:L,'WP13'!$A:$A,$A46,'WP13'!$F:$F,$E46)+SUMIFS('WP14'!L:L,'WP14'!$A:$A,$A46,'WP14'!$F:$F,$E46)+SUMIFS('WP15'!L:L,'WP15'!$A:$A,$A46,'WP15'!$F:$F,$E46))</f>
        <v/>
      </c>
      <c r="L46" s="30" t="str">
        <f>IF(SUMIFS('WP1'!M:M,'WP1'!$A:$A,$A46,'WP1'!$F:$F,$E46)+SUMIFS('WP2'!M:M,'WP2'!$A:$A,$A46,'WP2'!$F:$F,$E46)+SUMIFS('WP3'!M:M,'WP3'!$A:$A,$A46,'WP3'!$F:$F,$E46)+SUMIFS('WP4'!M:M,'WP4'!$A:$A,$A46,'WP4'!$F:$F,$E46)+SUMIFS('WP5'!M:M,'WP5'!$A:$A,$A46,'WP5'!$F:$F,$E46)+SUMIFS('WP6'!M:M,'WP6'!$A:$A,$A46,'WP6'!$F:$F,$E46)+SUMIFS('WP7'!M:M,'WP7'!$A:$A,$A46,'WP7'!$F:$F,$E46)++SUMIFS('WP8'!M:M,'WP8'!$A:$A,$A46,'WP8'!$F:$F,$E46)+SUMIFS('WP9'!M:M,'WP9'!$A:$A,$A46,'WP9'!$F:$F,$E46)+SUMIFS('WP10'!M:M,'WP10'!$A:$A,$A46,'WP10'!$F:$F,$E46)+SUMIFS('WP11'!M:M,'WP11'!$A:$A,$A46,'WP11'!$F:$F,$E46)+SUMIFS('WP12'!M:M,'WP12'!$A:$A,$A46,'WP12'!$F:$F,$E46)+SUMIFS('WP13'!M:M,'WP13'!$A:$A,$A46,'WP13'!$F:$F,$E46)+SUMIFS('WP14'!M:M,'WP14'!$A:$A,$A46,'WP14'!$F:$F,$E46)+SUMIFS('WP15'!M:M,'WP15'!$A:$A,$A46,'WP15'!$F:$F,$E46)=0,"",SUMIFS('WP1'!M:M,'WP1'!$A:$A,$A46,'WP1'!$F:$F,$E46)+SUMIFS('WP2'!M:M,'WP2'!$A:$A,$A46,'WP2'!$F:$F,$E46)+SUMIFS('WP3'!M:M,'WP3'!$A:$A,$A46,'WP3'!$F:$F,$E46)+SUMIFS('WP4'!M:M,'WP4'!$A:$A,$A46,'WP4'!$F:$F,$E46)+SUMIFS('WP5'!M:M,'WP5'!$A:$A,$A46,'WP5'!$F:$F,$E46)+SUMIFS('WP6'!M:M,'WP6'!$A:$A,$A46,'WP6'!$F:$F,$E46)+SUMIFS('WP7'!M:M,'WP7'!$A:$A,$A46,'WP7'!$F:$F,$E46)++SUMIFS('WP8'!M:M,'WP8'!$A:$A,$A46,'WP8'!$F:$F,$E46)+SUMIFS('WP9'!M:M,'WP9'!$A:$A,$A46,'WP9'!$F:$F,$E46)+SUMIFS('WP10'!M:M,'WP10'!$A:$A,$A46,'WP10'!$F:$F,$E46)+SUMIFS('WP11'!M:M,'WP11'!$A:$A,$A46,'WP11'!$F:$F,$E46)+SUMIFS('WP12'!M:M,'WP12'!$A:$A,$A46,'WP12'!$F:$F,$E46)+SUMIFS('WP13'!M:M,'WP13'!$A:$A,$A46,'WP13'!$F:$F,$E46)+SUMIFS('WP14'!M:M,'WP14'!$A:$A,$A46,'WP14'!$F:$F,$E46)+SUMIFS('WP15'!M:M,'WP15'!$A:$A,$A46,'WP15'!$F:$F,$E46))</f>
        <v/>
      </c>
      <c r="M46" s="30" t="str">
        <f>IF(SUMIFS('WP1'!N:N,'WP1'!$A:$A,$A46,'WP1'!$F:$F,$E46)+SUMIFS('WP2'!N:N,'WP2'!$A:$A,$A46,'WP2'!$F:$F,$E46)+SUMIFS('WP3'!N:N,'WP3'!$A:$A,$A46,'WP3'!$F:$F,$E46)+SUMIFS('WP4'!N:N,'WP4'!$A:$A,$A46,'WP4'!$F:$F,$E46)+SUMIFS('WP5'!N:N,'WP5'!$A:$A,$A46,'WP5'!$F:$F,$E46)+SUMIFS('WP6'!N:N,'WP6'!$A:$A,$A46,'WP6'!$F:$F,$E46)+SUMIFS('WP7'!N:N,'WP7'!$A:$A,$A46,'WP7'!$F:$F,$E46)++SUMIFS('WP8'!N:N,'WP8'!$A:$A,$A46,'WP8'!$F:$F,$E46)+SUMIFS('WP9'!N:N,'WP9'!$A:$A,$A46,'WP9'!$F:$F,$E46)+SUMIFS('WP10'!N:N,'WP10'!$A:$A,$A46,'WP10'!$F:$F,$E46)+SUMIFS('WP11'!N:N,'WP11'!$A:$A,$A46,'WP11'!$F:$F,$E46)+SUMIFS('WP12'!N:N,'WP12'!$A:$A,$A46,'WP12'!$F:$F,$E46)+SUMIFS('WP13'!N:N,'WP13'!$A:$A,$A46,'WP13'!$F:$F,$E46)+SUMIFS('WP14'!N:N,'WP14'!$A:$A,$A46,'WP14'!$F:$F,$E46)+SUMIFS('WP15'!N:N,'WP15'!$A:$A,$A46,'WP15'!$F:$F,$E46)=0,"",SUMIFS('WP1'!N:N,'WP1'!$A:$A,$A46,'WP1'!$F:$F,$E46)+SUMIFS('WP2'!N:N,'WP2'!$A:$A,$A46,'WP2'!$F:$F,$E46)+SUMIFS('WP3'!N:N,'WP3'!$A:$A,$A46,'WP3'!$F:$F,$E46)+SUMIFS('WP4'!N:N,'WP4'!$A:$A,$A46,'WP4'!$F:$F,$E46)+SUMIFS('WP5'!N:N,'WP5'!$A:$A,$A46,'WP5'!$F:$F,$E46)+SUMIFS('WP6'!N:N,'WP6'!$A:$A,$A46,'WP6'!$F:$F,$E46)+SUMIFS('WP7'!N:N,'WP7'!$A:$A,$A46,'WP7'!$F:$F,$E46)++SUMIFS('WP8'!N:N,'WP8'!$A:$A,$A46,'WP8'!$F:$F,$E46)+SUMIFS('WP9'!N:N,'WP9'!$A:$A,$A46,'WP9'!$F:$F,$E46)+SUMIFS('WP10'!N:N,'WP10'!$A:$A,$A46,'WP10'!$F:$F,$E46)+SUMIFS('WP11'!N:N,'WP11'!$A:$A,$A46,'WP11'!$F:$F,$E46)+SUMIFS('WP12'!N:N,'WP12'!$A:$A,$A46,'WP12'!$F:$F,$E46)+SUMIFS('WP13'!N:N,'WP13'!$A:$A,$A46,'WP13'!$F:$F,$E46)+SUMIFS('WP14'!N:N,'WP14'!$A:$A,$A46,'WP14'!$F:$F,$E46)+SUMIFS('WP15'!N:N,'WP15'!$A:$A,$A46,'WP15'!$F:$F,$E46))</f>
        <v/>
      </c>
      <c r="N46" s="30" t="str">
        <f>IF(SUMIFS('WP1'!O:O,'WP1'!$A:$A,$A46,'WP1'!$F:$F,$E46)+SUMIFS('WP2'!O:O,'WP2'!$A:$A,$A46,'WP2'!$F:$F,$E46)+SUMIFS('WP3'!O:O,'WP3'!$A:$A,$A46,'WP3'!$F:$F,$E46)+SUMIFS('WP4'!O:O,'WP4'!$A:$A,$A46,'WP4'!$F:$F,$E46)+SUMIFS('WP5'!O:O,'WP5'!$A:$A,$A46,'WP5'!$F:$F,$E46)+SUMIFS('WP6'!O:O,'WP6'!$A:$A,$A46,'WP6'!$F:$F,$E46)+SUMIFS('WP7'!O:O,'WP7'!$A:$A,$A46,'WP7'!$F:$F,$E46)++SUMIFS('WP8'!O:O,'WP8'!$A:$A,$A46,'WP8'!$F:$F,$E46)+SUMIFS('WP9'!O:O,'WP9'!$A:$A,$A46,'WP9'!$F:$F,$E46)+SUMIFS('WP10'!O:O,'WP10'!$A:$A,$A46,'WP10'!$F:$F,$E46)+SUMIFS('WP11'!O:O,'WP11'!$A:$A,$A46,'WP11'!$F:$F,$E46)+SUMIFS('WP12'!O:O,'WP12'!$A:$A,$A46,'WP12'!$F:$F,$E46)+SUMIFS('WP13'!O:O,'WP13'!$A:$A,$A46,'WP13'!$F:$F,$E46)+SUMIFS('WP14'!O:O,'WP14'!$A:$A,$A46,'WP14'!$F:$F,$E46)+SUMIFS('WP15'!O:O,'WP15'!$A:$A,$A46,'WP15'!$F:$F,$E46)=0,"",SUMIFS('WP1'!O:O,'WP1'!$A:$A,$A46,'WP1'!$F:$F,$E46)+SUMIFS('WP2'!O:O,'WP2'!$A:$A,$A46,'WP2'!$F:$F,$E46)+SUMIFS('WP3'!O:O,'WP3'!$A:$A,$A46,'WP3'!$F:$F,$E46)+SUMIFS('WP4'!O:O,'WP4'!$A:$A,$A46,'WP4'!$F:$F,$E46)+SUMIFS('WP5'!O:O,'WP5'!$A:$A,$A46,'WP5'!$F:$F,$E46)+SUMIFS('WP6'!O:O,'WP6'!$A:$A,$A46,'WP6'!$F:$F,$E46)+SUMIFS('WP7'!O:O,'WP7'!$A:$A,$A46,'WP7'!$F:$F,$E46)++SUMIFS('WP8'!O:O,'WP8'!$A:$A,$A46,'WP8'!$F:$F,$E46)+SUMIFS('WP9'!O:O,'WP9'!$A:$A,$A46,'WP9'!$F:$F,$E46)+SUMIFS('WP10'!O:O,'WP10'!$A:$A,$A46,'WP10'!$F:$F,$E46)+SUMIFS('WP11'!O:O,'WP11'!$A:$A,$A46,'WP11'!$F:$F,$E46)+SUMIFS('WP12'!O:O,'WP12'!$A:$A,$A46,'WP12'!$F:$F,$E46)+SUMIFS('WP13'!O:O,'WP13'!$A:$A,$A46,'WP13'!$F:$F,$E46)+SUMIFS('WP14'!O:O,'WP14'!$A:$A,$A46,'WP14'!$F:$F,$E46)+SUMIFS('WP15'!O:O,'WP15'!$A:$A,$A46,'WP15'!$F:$F,$E46))</f>
        <v/>
      </c>
      <c r="O46" s="33" t="str">
        <f t="shared" si="2"/>
        <v/>
      </c>
      <c r="P46" s="34" t="str">
        <f>IF(SUMIFS('WP1'!Q:Q,'WP1'!$A:$A,$A46,'WP1'!$F:$F,$E46)+SUMIFS('WP2'!Q:Q,'WP2'!$A:$A,$A46,'WP2'!$F:$F,$E46)+SUMIFS('WP3'!Q:Q,'WP3'!$A:$A,$A46,'WP3'!$F:$F,$E46)+SUMIFS('WP4'!Q:Q,'WP4'!$A:$A,$A46,'WP4'!$F:$F,$E46)+SUMIFS('WP5'!Q:Q,'WP5'!$A:$A,$A46,'WP5'!$F:$F,$E46)+SUMIFS('WP6'!Q:Q,'WP6'!$A:$A,$A46,'WP6'!$F:$F,$E46)+SUMIFS('WP7'!Q:Q,'WP7'!$A:$A,$A46,'WP7'!$F:$F,$E46)++SUMIFS('WP8'!Q:Q,'WP8'!$A:$A,$A46,'WP8'!$F:$F,$E46)+SUMIFS('WP9'!Q:Q,'WP9'!$A:$A,$A46,'WP9'!$F:$F,$E46)+SUMIFS('WP10'!Q:Q,'WP10'!$A:$A,$A46,'WP10'!$F:$F,$E46)+SUMIFS('WP11'!Q:Q,'WP11'!$A:$A,$A46,'WP11'!$F:$F,$E46)+SUMIFS('WP12'!Q:Q,'WP12'!$A:$A,$A46,'WP12'!$F:$F,$E46)+SUMIFS('WP13'!Q:Q,'WP13'!$A:$A,$A46,'WP13'!$F:$F,$E46)+SUMIFS('WP14'!Q:Q,'WP14'!$A:$A,$A46,'WP14'!$F:$F,$E46)+SUMIFS('WP15'!Q:Q,'WP15'!$A:$A,$A46,'WP15'!$F:$F,$E46)=0,"",SUMIFS('WP1'!Q:Q,'WP1'!$A:$A,$A46,'WP1'!$F:$F,$E46)+SUMIFS('WP2'!Q:Q,'WP2'!$A:$A,$A46,'WP2'!$F:$F,$E46)+SUMIFS('WP3'!Q:Q,'WP3'!$A:$A,$A46,'WP3'!$F:$F,$E46)+SUMIFS('WP4'!Q:Q,'WP4'!$A:$A,$A46,'WP4'!$F:$F,$E46)+SUMIFS('WP5'!Q:Q,'WP5'!$A:$A,$A46,'WP5'!$F:$F,$E46)+SUMIFS('WP6'!Q:Q,'WP6'!$A:$A,$A46,'WP6'!$F:$F,$E46)+SUMIFS('WP7'!Q:Q,'WP7'!$A:$A,$A46,'WP7'!$F:$F,$E46)++SUMIFS('WP8'!Q:Q,'WP8'!$A:$A,$A46,'WP8'!$F:$F,$E46)+SUMIFS('WP9'!Q:Q,'WP9'!$A:$A,$A46,'WP9'!$F:$F,$E46)+SUMIFS('WP10'!Q:Q,'WP10'!$A:$A,$A46,'WP10'!$F:$F,$E46)+SUMIFS('WP11'!Q:Q,'WP11'!$A:$A,$A46,'WP11'!$F:$F,$E46)+SUMIFS('WP12'!Q:Q,'WP12'!$A:$A,$A46,'WP12'!$F:$F,$E46)+SUMIFS('WP13'!Q:Q,'WP13'!$A:$A,$A46,'WP13'!$F:$F,$E46)+SUMIFS('WP14'!Q:Q,'WP14'!$A:$A,$A46,'WP14'!$F:$F,$E46)+SUMIFS('WP15'!Q:Q,'WP15'!$A:$A,$A46,'WP15'!$F:$F,$E46))</f>
        <v/>
      </c>
      <c r="Q46" s="33" t="str">
        <f t="shared" si="1"/>
        <v/>
      </c>
      <c r="R46" s="1"/>
    </row>
    <row r="47" spans="1:18" ht="11.25" customHeight="1" x14ac:dyDescent="0.25">
      <c r="A47" s="78"/>
      <c r="B47" s="109"/>
      <c r="C47" s="140"/>
      <c r="D47" s="123"/>
      <c r="E47" s="36" t="s">
        <v>15</v>
      </c>
      <c r="F47" s="31" t="str">
        <f>IF(SUMIFS('WP1'!G:G,'WP1'!$A:$A,$A47,'WP1'!$F:$F,$E47)+SUMIFS('WP2'!G:G,'WP2'!$A:$A,$A47,'WP2'!$F:$F,$E47)+SUMIFS('WP3'!G:G,'WP3'!$A:$A,$A47,'WP3'!$F:$F,$E47)+SUMIFS('WP4'!G:G,'WP4'!$A:$A,$A47,'WP4'!$F:$F,$E47)+SUMIFS('WP5'!G:G,'WP5'!$A:$A,$A47,'WP5'!$F:$F,$E47)+SUMIFS('WP6'!G:G,'WP6'!$A:$A,$A47,'WP6'!$F:$F,$E47)+SUMIFS('WP7'!G:G,'WP7'!$A:$A,$A47,'WP7'!$F:$F,$E47)++SUMIFS('WP8'!G:G,'WP8'!$A:$A,$A47,'WP8'!$F:$F,$E47)+SUMIFS('WP9'!G:G,'WP9'!$A:$A,$A47,'WP9'!$F:$F,$E47)+SUMIFS('WP10'!G:G,'WP10'!$A:$A,$A47,'WP10'!$F:$F,$E47)+SUMIFS('WP11'!G:G,'WP11'!$A:$A,$A47,'WP11'!$F:$F,$E47)+SUMIFS('WP12'!G:G,'WP12'!$A:$A,$A47,'WP12'!$F:$F,$E47)+SUMIFS('WP13'!G:G,'WP13'!$A:$A,$A47,'WP13'!$F:$F,$E47)+SUMIFS('WP14'!G:G,'WP14'!$A:$A,$A47,'WP14'!$F:$F,$E47)+SUMIFS('WP15'!G:G,'WP15'!$A:$A,$A47,'WP15'!$F:$F,$E47)=0,"",SUMIFS('WP1'!G:G,'WP1'!$A:$A,$A47,'WP1'!$F:$F,$E47)+SUMIFS('WP2'!G:G,'WP2'!$A:$A,$A47,'WP2'!$F:$F,$E47)+SUMIFS('WP3'!G:G,'WP3'!$A:$A,$A47,'WP3'!$F:$F,$E47)+SUMIFS('WP4'!G:G,'WP4'!$A:$A,$A47,'WP4'!$F:$F,$E47)+SUMIFS('WP5'!G:G,'WP5'!$A:$A,$A47,'WP5'!$F:$F,$E47)+SUMIFS('WP6'!G:G,'WP6'!$A:$A,$A47,'WP6'!$F:$F,$E47)+SUMIFS('WP7'!G:G,'WP7'!$A:$A,$A47,'WP7'!$F:$F,$E47)++SUMIFS('WP8'!G:G,'WP8'!$A:$A,$A47,'WP8'!$F:$F,$E47)+SUMIFS('WP9'!G:G,'WP9'!$A:$A,$A47,'WP9'!$F:$F,$E47)+SUMIFS('WP10'!G:G,'WP10'!$A:$A,$A47,'WP10'!$F:$F,$E47)+SUMIFS('WP11'!G:G,'WP11'!$A:$A,$A47,'WP11'!$F:$F,$E47)+SUMIFS('WP12'!G:G,'WP12'!$A:$A,$A47,'WP12'!$F:$F,$E47)+SUMIFS('WP13'!G:G,'WP13'!$A:$A,$A47,'WP13'!$F:$F,$E47)+SUMIFS('WP14'!G:G,'WP14'!$A:$A,$A47,'WP14'!$F:$F,$E47)+SUMIFS('WP15'!G:G,'WP15'!$A:$A,$A47,'WP15'!$F:$F,$E47))</f>
        <v/>
      </c>
      <c r="G47" s="31" t="str">
        <f>IF(SUMIFS('WP1'!H:H,'WP1'!$A:$A,$A47,'WP1'!$F:$F,$E47)+SUMIFS('WP2'!H:H,'WP2'!$A:$A,$A47,'WP2'!$F:$F,$E47)+SUMIFS('WP3'!H:H,'WP3'!$A:$A,$A47,'WP3'!$F:$F,$E47)+SUMIFS('WP4'!H:H,'WP4'!$A:$A,$A47,'WP4'!$F:$F,$E47)+SUMIFS('WP5'!H:H,'WP5'!$A:$A,$A47,'WP5'!$F:$F,$E47)+SUMIFS('WP6'!H:H,'WP6'!$A:$A,$A47,'WP6'!$F:$F,$E47)+SUMIFS('WP7'!H:H,'WP7'!$A:$A,$A47,'WP7'!$F:$F,$E47)++SUMIFS('WP8'!H:H,'WP8'!$A:$A,$A47,'WP8'!$F:$F,$E47)+SUMIFS('WP9'!H:H,'WP9'!$A:$A,$A47,'WP9'!$F:$F,$E47)+SUMIFS('WP10'!H:H,'WP10'!$A:$A,$A47,'WP10'!$F:$F,$E47)+SUMIFS('WP11'!H:H,'WP11'!$A:$A,$A47,'WP11'!$F:$F,$E47)+SUMIFS('WP12'!H:H,'WP12'!$A:$A,$A47,'WP12'!$F:$F,$E47)+SUMIFS('WP13'!H:H,'WP13'!$A:$A,$A47,'WP13'!$F:$F,$E47)+SUMIFS('WP14'!H:H,'WP14'!$A:$A,$A47,'WP14'!$F:$F,$E47)+SUMIFS('WP15'!H:H,'WP15'!$A:$A,$A47,'WP15'!$F:$F,$E47)=0,"",SUMIFS('WP1'!H:H,'WP1'!$A:$A,$A47,'WP1'!$F:$F,$E47)+SUMIFS('WP2'!H:H,'WP2'!$A:$A,$A47,'WP2'!$F:$F,$E47)+SUMIFS('WP3'!H:H,'WP3'!$A:$A,$A47,'WP3'!$F:$F,$E47)+SUMIFS('WP4'!H:H,'WP4'!$A:$A,$A47,'WP4'!$F:$F,$E47)+SUMIFS('WP5'!H:H,'WP5'!$A:$A,$A47,'WP5'!$F:$F,$E47)+SUMIFS('WP6'!H:H,'WP6'!$A:$A,$A47,'WP6'!$F:$F,$E47)+SUMIFS('WP7'!H:H,'WP7'!$A:$A,$A47,'WP7'!$F:$F,$E47)++SUMIFS('WP8'!H:H,'WP8'!$A:$A,$A47,'WP8'!$F:$F,$E47)+SUMIFS('WP9'!H:H,'WP9'!$A:$A,$A47,'WP9'!$F:$F,$E47)+SUMIFS('WP10'!H:H,'WP10'!$A:$A,$A47,'WP10'!$F:$F,$E47)+SUMIFS('WP11'!H:H,'WP11'!$A:$A,$A47,'WP11'!$F:$F,$E47)+SUMIFS('WP12'!H:H,'WP12'!$A:$A,$A47,'WP12'!$F:$F,$E47)+SUMIFS('WP13'!H:H,'WP13'!$A:$A,$A47,'WP13'!$F:$F,$E47)+SUMIFS('WP14'!H:H,'WP14'!$A:$A,$A47,'WP14'!$F:$F,$E47)+SUMIFS('WP15'!H:H,'WP15'!$A:$A,$A47,'WP15'!$F:$F,$E47))</f>
        <v/>
      </c>
      <c r="H47" s="31" t="str">
        <f>IF(SUMIFS('WP1'!I:I,'WP1'!$A:$A,$A47,'WP1'!$F:$F,$E47)+SUMIFS('WP2'!I:I,'WP2'!$A:$A,$A47,'WP2'!$F:$F,$E47)+SUMIFS('WP3'!I:I,'WP3'!$A:$A,$A47,'WP3'!$F:$F,$E47)+SUMIFS('WP4'!I:I,'WP4'!$A:$A,$A47,'WP4'!$F:$F,$E47)+SUMIFS('WP5'!I:I,'WP5'!$A:$A,$A47,'WP5'!$F:$F,$E47)+SUMIFS('WP6'!I:I,'WP6'!$A:$A,$A47,'WP6'!$F:$F,$E47)+SUMIFS('WP7'!I:I,'WP7'!$A:$A,$A47,'WP7'!$F:$F,$E47)++SUMIFS('WP8'!I:I,'WP8'!$A:$A,$A47,'WP8'!$F:$F,$E47)+SUMIFS('WP9'!I:I,'WP9'!$A:$A,$A47,'WP9'!$F:$F,$E47)+SUMIFS('WP10'!I:I,'WP10'!$A:$A,$A47,'WP10'!$F:$F,$E47)+SUMIFS('WP11'!I:I,'WP11'!$A:$A,$A47,'WP11'!$F:$F,$E47)+SUMIFS('WP12'!I:I,'WP12'!$A:$A,$A47,'WP12'!$F:$F,$E47)+SUMIFS('WP13'!I:I,'WP13'!$A:$A,$A47,'WP13'!$F:$F,$E47)+SUMIFS('WP14'!I:I,'WP14'!$A:$A,$A47,'WP14'!$F:$F,$E47)+SUMIFS('WP15'!I:I,'WP15'!$A:$A,$A47,'WP15'!$F:$F,$E47)=0,"",SUMIFS('WP1'!I:I,'WP1'!$A:$A,$A47,'WP1'!$F:$F,$E47)+SUMIFS('WP2'!I:I,'WP2'!$A:$A,$A47,'WP2'!$F:$F,$E47)+SUMIFS('WP3'!I:I,'WP3'!$A:$A,$A47,'WP3'!$F:$F,$E47)+SUMIFS('WP4'!I:I,'WP4'!$A:$A,$A47,'WP4'!$F:$F,$E47)+SUMIFS('WP5'!I:I,'WP5'!$A:$A,$A47,'WP5'!$F:$F,$E47)+SUMIFS('WP6'!I:I,'WP6'!$A:$A,$A47,'WP6'!$F:$F,$E47)+SUMIFS('WP7'!I:I,'WP7'!$A:$A,$A47,'WP7'!$F:$F,$E47)++SUMIFS('WP8'!I:I,'WP8'!$A:$A,$A47,'WP8'!$F:$F,$E47)+SUMIFS('WP9'!I:I,'WP9'!$A:$A,$A47,'WP9'!$F:$F,$E47)+SUMIFS('WP10'!I:I,'WP10'!$A:$A,$A47,'WP10'!$F:$F,$E47)+SUMIFS('WP11'!I:I,'WP11'!$A:$A,$A47,'WP11'!$F:$F,$E47)+SUMIFS('WP12'!I:I,'WP12'!$A:$A,$A47,'WP12'!$F:$F,$E47)+SUMIFS('WP13'!I:I,'WP13'!$A:$A,$A47,'WP13'!$F:$F,$E47)+SUMIFS('WP14'!I:I,'WP14'!$A:$A,$A47,'WP14'!$F:$F,$E47)+SUMIFS('WP15'!I:I,'WP15'!$A:$A,$A47,'WP15'!$F:$F,$E47))</f>
        <v/>
      </c>
      <c r="I47" s="31" t="str">
        <f>IF(SUMIFS('WP1'!J:J,'WP1'!$A:$A,$A47,'WP1'!$F:$F,$E47)+SUMIFS('WP2'!J:J,'WP2'!$A:$A,$A47,'WP2'!$F:$F,$E47)+SUMIFS('WP3'!J:J,'WP3'!$A:$A,$A47,'WP3'!$F:$F,$E47)+SUMIFS('WP4'!J:J,'WP4'!$A:$A,$A47,'WP4'!$F:$F,$E47)+SUMIFS('WP5'!J:J,'WP5'!$A:$A,$A47,'WP5'!$F:$F,$E47)+SUMIFS('WP6'!J:J,'WP6'!$A:$A,$A47,'WP6'!$F:$F,$E47)+SUMIFS('WP7'!J:J,'WP7'!$A:$A,$A47,'WP7'!$F:$F,$E47)++SUMIFS('WP8'!J:J,'WP8'!$A:$A,$A47,'WP8'!$F:$F,$E47)+SUMIFS('WP9'!J:J,'WP9'!$A:$A,$A47,'WP9'!$F:$F,$E47)+SUMIFS('WP10'!J:J,'WP10'!$A:$A,$A47,'WP10'!$F:$F,$E47)+SUMIFS('WP11'!J:J,'WP11'!$A:$A,$A47,'WP11'!$F:$F,$E47)+SUMIFS('WP12'!J:J,'WP12'!$A:$A,$A47,'WP12'!$F:$F,$E47)+SUMIFS('WP13'!J:J,'WP13'!$A:$A,$A47,'WP13'!$F:$F,$E47)+SUMIFS('WP14'!J:J,'WP14'!$A:$A,$A47,'WP14'!$F:$F,$E47)+SUMIFS('WP15'!J:J,'WP15'!$A:$A,$A47,'WP15'!$F:$F,$E47)=0,"",SUMIFS('WP1'!J:J,'WP1'!$A:$A,$A47,'WP1'!$F:$F,$E47)+SUMIFS('WP2'!J:J,'WP2'!$A:$A,$A47,'WP2'!$F:$F,$E47)+SUMIFS('WP3'!J:J,'WP3'!$A:$A,$A47,'WP3'!$F:$F,$E47)+SUMIFS('WP4'!J:J,'WP4'!$A:$A,$A47,'WP4'!$F:$F,$E47)+SUMIFS('WP5'!J:J,'WP5'!$A:$A,$A47,'WP5'!$F:$F,$E47)+SUMIFS('WP6'!J:J,'WP6'!$A:$A,$A47,'WP6'!$F:$F,$E47)+SUMIFS('WP7'!J:J,'WP7'!$A:$A,$A47,'WP7'!$F:$F,$E47)++SUMIFS('WP8'!J:J,'WP8'!$A:$A,$A47,'WP8'!$F:$F,$E47)+SUMIFS('WP9'!J:J,'WP9'!$A:$A,$A47,'WP9'!$F:$F,$E47)+SUMIFS('WP10'!J:J,'WP10'!$A:$A,$A47,'WP10'!$F:$F,$E47)+SUMIFS('WP11'!J:J,'WP11'!$A:$A,$A47,'WP11'!$F:$F,$E47)+SUMIFS('WP12'!J:J,'WP12'!$A:$A,$A47,'WP12'!$F:$F,$E47)+SUMIFS('WP13'!J:J,'WP13'!$A:$A,$A47,'WP13'!$F:$F,$E47)+SUMIFS('WP14'!J:J,'WP14'!$A:$A,$A47,'WP14'!$F:$F,$E47)+SUMIFS('WP15'!J:J,'WP15'!$A:$A,$A47,'WP15'!$F:$F,$E47))</f>
        <v/>
      </c>
      <c r="J47" s="31" t="str">
        <f>IF(SUMIFS('WP1'!K:K,'WP1'!$A:$A,$A47,'WP1'!$F:$F,$E47)+SUMIFS('WP2'!K:K,'WP2'!$A:$A,$A47,'WP2'!$F:$F,$E47)+SUMIFS('WP3'!K:K,'WP3'!$A:$A,$A47,'WP3'!$F:$F,$E47)+SUMIFS('WP4'!K:K,'WP4'!$A:$A,$A47,'WP4'!$F:$F,$E47)+SUMIFS('WP5'!K:K,'WP5'!$A:$A,$A47,'WP5'!$F:$F,$E47)+SUMIFS('WP6'!K:K,'WP6'!$A:$A,$A47,'WP6'!$F:$F,$E47)+SUMIFS('WP7'!K:K,'WP7'!$A:$A,$A47,'WP7'!$F:$F,$E47)++SUMIFS('WP8'!K:K,'WP8'!$A:$A,$A47,'WP8'!$F:$F,$E47)+SUMIFS('WP9'!K:K,'WP9'!$A:$A,$A47,'WP9'!$F:$F,$E47)+SUMIFS('WP10'!K:K,'WP10'!$A:$A,$A47,'WP10'!$F:$F,$E47)+SUMIFS('WP11'!K:K,'WP11'!$A:$A,$A47,'WP11'!$F:$F,$E47)+SUMIFS('WP12'!K:K,'WP12'!$A:$A,$A47,'WP12'!$F:$F,$E47)+SUMIFS('WP13'!K:K,'WP13'!$A:$A,$A47,'WP13'!$F:$F,$E47)+SUMIFS('WP14'!K:K,'WP14'!$A:$A,$A47,'WP14'!$F:$F,$E47)+SUMIFS('WP15'!K:K,'WP15'!$A:$A,$A47,'WP15'!$F:$F,$E47)=0,"",SUMIFS('WP1'!K:K,'WP1'!$A:$A,$A47,'WP1'!$F:$F,$E47)+SUMIFS('WP2'!K:K,'WP2'!$A:$A,$A47,'WP2'!$F:$F,$E47)+SUMIFS('WP3'!K:K,'WP3'!$A:$A,$A47,'WP3'!$F:$F,$E47)+SUMIFS('WP4'!K:K,'WP4'!$A:$A,$A47,'WP4'!$F:$F,$E47)+SUMIFS('WP5'!K:K,'WP5'!$A:$A,$A47,'WP5'!$F:$F,$E47)+SUMIFS('WP6'!K:K,'WP6'!$A:$A,$A47,'WP6'!$F:$F,$E47)+SUMIFS('WP7'!K:K,'WP7'!$A:$A,$A47,'WP7'!$F:$F,$E47)++SUMIFS('WP8'!K:K,'WP8'!$A:$A,$A47,'WP8'!$F:$F,$E47)+SUMIFS('WP9'!K:K,'WP9'!$A:$A,$A47,'WP9'!$F:$F,$E47)+SUMIFS('WP10'!K:K,'WP10'!$A:$A,$A47,'WP10'!$F:$F,$E47)+SUMIFS('WP11'!K:K,'WP11'!$A:$A,$A47,'WP11'!$F:$F,$E47)+SUMIFS('WP12'!K:K,'WP12'!$A:$A,$A47,'WP12'!$F:$F,$E47)+SUMIFS('WP13'!K:K,'WP13'!$A:$A,$A47,'WP13'!$F:$F,$E47)+SUMIFS('WP14'!K:K,'WP14'!$A:$A,$A47,'WP14'!$F:$F,$E47)+SUMIFS('WP15'!K:K,'WP15'!$A:$A,$A47,'WP15'!$F:$F,$E47))</f>
        <v/>
      </c>
      <c r="K47" s="31" t="str">
        <f>IF(SUMIFS('WP1'!L:L,'WP1'!$A:$A,$A47,'WP1'!$F:$F,$E47)+SUMIFS('WP2'!L:L,'WP2'!$A:$A,$A47,'WP2'!$F:$F,$E47)+SUMIFS('WP3'!L:L,'WP3'!$A:$A,$A47,'WP3'!$F:$F,$E47)+SUMIFS('WP4'!L:L,'WP4'!$A:$A,$A47,'WP4'!$F:$F,$E47)+SUMIFS('WP5'!L:L,'WP5'!$A:$A,$A47,'WP5'!$F:$F,$E47)+SUMIFS('WP6'!L:L,'WP6'!$A:$A,$A47,'WP6'!$F:$F,$E47)+SUMIFS('WP7'!L:L,'WP7'!$A:$A,$A47,'WP7'!$F:$F,$E47)++SUMIFS('WP8'!L:L,'WP8'!$A:$A,$A47,'WP8'!$F:$F,$E47)+SUMIFS('WP9'!L:L,'WP9'!$A:$A,$A47,'WP9'!$F:$F,$E47)+SUMIFS('WP10'!L:L,'WP10'!$A:$A,$A47,'WP10'!$F:$F,$E47)+SUMIFS('WP11'!L:L,'WP11'!$A:$A,$A47,'WP11'!$F:$F,$E47)+SUMIFS('WP12'!L:L,'WP12'!$A:$A,$A47,'WP12'!$F:$F,$E47)+SUMIFS('WP13'!L:L,'WP13'!$A:$A,$A47,'WP13'!$F:$F,$E47)+SUMIFS('WP14'!L:L,'WP14'!$A:$A,$A47,'WP14'!$F:$F,$E47)+SUMIFS('WP15'!L:L,'WP15'!$A:$A,$A47,'WP15'!$F:$F,$E47)=0,"",SUMIFS('WP1'!L:L,'WP1'!$A:$A,$A47,'WP1'!$F:$F,$E47)+SUMIFS('WP2'!L:L,'WP2'!$A:$A,$A47,'WP2'!$F:$F,$E47)+SUMIFS('WP3'!L:L,'WP3'!$A:$A,$A47,'WP3'!$F:$F,$E47)+SUMIFS('WP4'!L:L,'WP4'!$A:$A,$A47,'WP4'!$F:$F,$E47)+SUMIFS('WP5'!L:L,'WP5'!$A:$A,$A47,'WP5'!$F:$F,$E47)+SUMIFS('WP6'!L:L,'WP6'!$A:$A,$A47,'WP6'!$F:$F,$E47)+SUMIFS('WP7'!L:L,'WP7'!$A:$A,$A47,'WP7'!$F:$F,$E47)++SUMIFS('WP8'!L:L,'WP8'!$A:$A,$A47,'WP8'!$F:$F,$E47)+SUMIFS('WP9'!L:L,'WP9'!$A:$A,$A47,'WP9'!$F:$F,$E47)+SUMIFS('WP10'!L:L,'WP10'!$A:$A,$A47,'WP10'!$F:$F,$E47)+SUMIFS('WP11'!L:L,'WP11'!$A:$A,$A47,'WP11'!$F:$F,$E47)+SUMIFS('WP12'!L:L,'WP12'!$A:$A,$A47,'WP12'!$F:$F,$E47)+SUMIFS('WP13'!L:L,'WP13'!$A:$A,$A47,'WP13'!$F:$F,$E47)+SUMIFS('WP14'!L:L,'WP14'!$A:$A,$A47,'WP14'!$F:$F,$E47)+SUMIFS('WP15'!L:L,'WP15'!$A:$A,$A47,'WP15'!$F:$F,$E47))</f>
        <v/>
      </c>
      <c r="L47" s="31" t="str">
        <f>IF(SUMIFS('WP1'!M:M,'WP1'!$A:$A,$A47,'WP1'!$F:$F,$E47)+SUMIFS('WP2'!M:M,'WP2'!$A:$A,$A47,'WP2'!$F:$F,$E47)+SUMIFS('WP3'!M:M,'WP3'!$A:$A,$A47,'WP3'!$F:$F,$E47)+SUMIFS('WP4'!M:M,'WP4'!$A:$A,$A47,'WP4'!$F:$F,$E47)+SUMIFS('WP5'!M:M,'WP5'!$A:$A,$A47,'WP5'!$F:$F,$E47)+SUMIFS('WP6'!M:M,'WP6'!$A:$A,$A47,'WP6'!$F:$F,$E47)+SUMIFS('WP7'!M:M,'WP7'!$A:$A,$A47,'WP7'!$F:$F,$E47)++SUMIFS('WP8'!M:M,'WP8'!$A:$A,$A47,'WP8'!$F:$F,$E47)+SUMIFS('WP9'!M:M,'WP9'!$A:$A,$A47,'WP9'!$F:$F,$E47)+SUMIFS('WP10'!M:M,'WP10'!$A:$A,$A47,'WP10'!$F:$F,$E47)+SUMIFS('WP11'!M:M,'WP11'!$A:$A,$A47,'WP11'!$F:$F,$E47)+SUMIFS('WP12'!M:M,'WP12'!$A:$A,$A47,'WP12'!$F:$F,$E47)+SUMIFS('WP13'!M:M,'WP13'!$A:$A,$A47,'WP13'!$F:$F,$E47)+SUMIFS('WP14'!M:M,'WP14'!$A:$A,$A47,'WP14'!$F:$F,$E47)+SUMIFS('WP15'!M:M,'WP15'!$A:$A,$A47,'WP15'!$F:$F,$E47)=0,"",SUMIFS('WP1'!M:M,'WP1'!$A:$A,$A47,'WP1'!$F:$F,$E47)+SUMIFS('WP2'!M:M,'WP2'!$A:$A,$A47,'WP2'!$F:$F,$E47)+SUMIFS('WP3'!M:M,'WP3'!$A:$A,$A47,'WP3'!$F:$F,$E47)+SUMIFS('WP4'!M:M,'WP4'!$A:$A,$A47,'WP4'!$F:$F,$E47)+SUMIFS('WP5'!M:M,'WP5'!$A:$A,$A47,'WP5'!$F:$F,$E47)+SUMIFS('WP6'!M:M,'WP6'!$A:$A,$A47,'WP6'!$F:$F,$E47)+SUMIFS('WP7'!M:M,'WP7'!$A:$A,$A47,'WP7'!$F:$F,$E47)++SUMIFS('WP8'!M:M,'WP8'!$A:$A,$A47,'WP8'!$F:$F,$E47)+SUMIFS('WP9'!M:M,'WP9'!$A:$A,$A47,'WP9'!$F:$F,$E47)+SUMIFS('WP10'!M:M,'WP10'!$A:$A,$A47,'WP10'!$F:$F,$E47)+SUMIFS('WP11'!M:M,'WP11'!$A:$A,$A47,'WP11'!$F:$F,$E47)+SUMIFS('WP12'!M:M,'WP12'!$A:$A,$A47,'WP12'!$F:$F,$E47)+SUMIFS('WP13'!M:M,'WP13'!$A:$A,$A47,'WP13'!$F:$F,$E47)+SUMIFS('WP14'!M:M,'WP14'!$A:$A,$A47,'WP14'!$F:$F,$E47)+SUMIFS('WP15'!M:M,'WP15'!$A:$A,$A47,'WP15'!$F:$F,$E47))</f>
        <v/>
      </c>
      <c r="M47" s="31" t="str">
        <f>IF(SUMIFS('WP1'!N:N,'WP1'!$A:$A,$A47,'WP1'!$F:$F,$E47)+SUMIFS('WP2'!N:N,'WP2'!$A:$A,$A47,'WP2'!$F:$F,$E47)+SUMIFS('WP3'!N:N,'WP3'!$A:$A,$A47,'WP3'!$F:$F,$E47)+SUMIFS('WP4'!N:N,'WP4'!$A:$A,$A47,'WP4'!$F:$F,$E47)+SUMIFS('WP5'!N:N,'WP5'!$A:$A,$A47,'WP5'!$F:$F,$E47)+SUMIFS('WP6'!N:N,'WP6'!$A:$A,$A47,'WP6'!$F:$F,$E47)+SUMIFS('WP7'!N:N,'WP7'!$A:$A,$A47,'WP7'!$F:$F,$E47)++SUMIFS('WP8'!N:N,'WP8'!$A:$A,$A47,'WP8'!$F:$F,$E47)+SUMIFS('WP9'!N:N,'WP9'!$A:$A,$A47,'WP9'!$F:$F,$E47)+SUMIFS('WP10'!N:N,'WP10'!$A:$A,$A47,'WP10'!$F:$F,$E47)+SUMIFS('WP11'!N:N,'WP11'!$A:$A,$A47,'WP11'!$F:$F,$E47)+SUMIFS('WP12'!N:N,'WP12'!$A:$A,$A47,'WP12'!$F:$F,$E47)+SUMIFS('WP13'!N:N,'WP13'!$A:$A,$A47,'WP13'!$F:$F,$E47)+SUMIFS('WP14'!N:N,'WP14'!$A:$A,$A47,'WP14'!$F:$F,$E47)+SUMIFS('WP15'!N:N,'WP15'!$A:$A,$A47,'WP15'!$F:$F,$E47)=0,"",SUMIFS('WP1'!N:N,'WP1'!$A:$A,$A47,'WP1'!$F:$F,$E47)+SUMIFS('WP2'!N:N,'WP2'!$A:$A,$A47,'WP2'!$F:$F,$E47)+SUMIFS('WP3'!N:N,'WP3'!$A:$A,$A47,'WP3'!$F:$F,$E47)+SUMIFS('WP4'!N:N,'WP4'!$A:$A,$A47,'WP4'!$F:$F,$E47)+SUMIFS('WP5'!N:N,'WP5'!$A:$A,$A47,'WP5'!$F:$F,$E47)+SUMIFS('WP6'!N:N,'WP6'!$A:$A,$A47,'WP6'!$F:$F,$E47)+SUMIFS('WP7'!N:N,'WP7'!$A:$A,$A47,'WP7'!$F:$F,$E47)++SUMIFS('WP8'!N:N,'WP8'!$A:$A,$A47,'WP8'!$F:$F,$E47)+SUMIFS('WP9'!N:N,'WP9'!$A:$A,$A47,'WP9'!$F:$F,$E47)+SUMIFS('WP10'!N:N,'WP10'!$A:$A,$A47,'WP10'!$F:$F,$E47)+SUMIFS('WP11'!N:N,'WP11'!$A:$A,$A47,'WP11'!$F:$F,$E47)+SUMIFS('WP12'!N:N,'WP12'!$A:$A,$A47,'WP12'!$F:$F,$E47)+SUMIFS('WP13'!N:N,'WP13'!$A:$A,$A47,'WP13'!$F:$F,$E47)+SUMIFS('WP14'!N:N,'WP14'!$A:$A,$A47,'WP14'!$F:$F,$E47)+SUMIFS('WP15'!N:N,'WP15'!$A:$A,$A47,'WP15'!$F:$F,$E47))</f>
        <v/>
      </c>
      <c r="N47" s="31" t="str">
        <f>IF(SUMIFS('WP1'!O:O,'WP1'!$A:$A,$A47,'WP1'!$F:$F,$E47)+SUMIFS('WP2'!O:O,'WP2'!$A:$A,$A47,'WP2'!$F:$F,$E47)+SUMIFS('WP3'!O:O,'WP3'!$A:$A,$A47,'WP3'!$F:$F,$E47)+SUMIFS('WP4'!O:O,'WP4'!$A:$A,$A47,'WP4'!$F:$F,$E47)+SUMIFS('WP5'!O:O,'WP5'!$A:$A,$A47,'WP5'!$F:$F,$E47)+SUMIFS('WP6'!O:O,'WP6'!$A:$A,$A47,'WP6'!$F:$F,$E47)+SUMIFS('WP7'!O:O,'WP7'!$A:$A,$A47,'WP7'!$F:$F,$E47)++SUMIFS('WP8'!O:O,'WP8'!$A:$A,$A47,'WP8'!$F:$F,$E47)+SUMIFS('WP9'!O:O,'WP9'!$A:$A,$A47,'WP9'!$F:$F,$E47)+SUMIFS('WP10'!O:O,'WP10'!$A:$A,$A47,'WP10'!$F:$F,$E47)+SUMIFS('WP11'!O:O,'WP11'!$A:$A,$A47,'WP11'!$F:$F,$E47)+SUMIFS('WP12'!O:O,'WP12'!$A:$A,$A47,'WP12'!$F:$F,$E47)+SUMIFS('WP13'!O:O,'WP13'!$A:$A,$A47,'WP13'!$F:$F,$E47)+SUMIFS('WP14'!O:O,'WP14'!$A:$A,$A47,'WP14'!$F:$F,$E47)+SUMIFS('WP15'!O:O,'WP15'!$A:$A,$A47,'WP15'!$F:$F,$E47)=0,"",SUMIFS('WP1'!O:O,'WP1'!$A:$A,$A47,'WP1'!$F:$F,$E47)+SUMIFS('WP2'!O:O,'WP2'!$A:$A,$A47,'WP2'!$F:$F,$E47)+SUMIFS('WP3'!O:O,'WP3'!$A:$A,$A47,'WP3'!$F:$F,$E47)+SUMIFS('WP4'!O:O,'WP4'!$A:$A,$A47,'WP4'!$F:$F,$E47)+SUMIFS('WP5'!O:O,'WP5'!$A:$A,$A47,'WP5'!$F:$F,$E47)+SUMIFS('WP6'!O:O,'WP6'!$A:$A,$A47,'WP6'!$F:$F,$E47)+SUMIFS('WP7'!O:O,'WP7'!$A:$A,$A47,'WP7'!$F:$F,$E47)++SUMIFS('WP8'!O:O,'WP8'!$A:$A,$A47,'WP8'!$F:$F,$E47)+SUMIFS('WP9'!O:O,'WP9'!$A:$A,$A47,'WP9'!$F:$F,$E47)+SUMIFS('WP10'!O:O,'WP10'!$A:$A,$A47,'WP10'!$F:$F,$E47)+SUMIFS('WP11'!O:O,'WP11'!$A:$A,$A47,'WP11'!$F:$F,$E47)+SUMIFS('WP12'!O:O,'WP12'!$A:$A,$A47,'WP12'!$F:$F,$E47)+SUMIFS('WP13'!O:O,'WP13'!$A:$A,$A47,'WP13'!$F:$F,$E47)+SUMIFS('WP14'!O:O,'WP14'!$A:$A,$A47,'WP14'!$F:$F,$E47)+SUMIFS('WP15'!O:O,'WP15'!$A:$A,$A47,'WP15'!$F:$F,$E47))</f>
        <v/>
      </c>
      <c r="O47" s="33" t="str">
        <f t="shared" si="2"/>
        <v/>
      </c>
      <c r="P47" s="37" t="str">
        <f>IF(SUMIFS('WP1'!Q:Q,'WP1'!$A:$A,$A47,'WP1'!$F:$F,$E47)+SUMIFS('WP2'!Q:Q,'WP2'!$A:$A,$A47,'WP2'!$F:$F,$E47)+SUMIFS('WP3'!Q:Q,'WP3'!$A:$A,$A47,'WP3'!$F:$F,$E47)+SUMIFS('WP4'!Q:Q,'WP4'!$A:$A,$A47,'WP4'!$F:$F,$E47)+SUMIFS('WP5'!Q:Q,'WP5'!$A:$A,$A47,'WP5'!$F:$F,$E47)+SUMIFS('WP6'!Q:Q,'WP6'!$A:$A,$A47,'WP6'!$F:$F,$E47)+SUMIFS('WP7'!Q:Q,'WP7'!$A:$A,$A47,'WP7'!$F:$F,$E47)++SUMIFS('WP8'!Q:Q,'WP8'!$A:$A,$A47,'WP8'!$F:$F,$E47)+SUMIFS('WP9'!Q:Q,'WP9'!$A:$A,$A47,'WP9'!$F:$F,$E47)+SUMIFS('WP10'!Q:Q,'WP10'!$A:$A,$A47,'WP10'!$F:$F,$E47)+SUMIFS('WP11'!Q:Q,'WP11'!$A:$A,$A47,'WP11'!$F:$F,$E47)+SUMIFS('WP12'!Q:Q,'WP12'!$A:$A,$A47,'WP12'!$F:$F,$E47)+SUMIFS('WP13'!Q:Q,'WP13'!$A:$A,$A47,'WP13'!$F:$F,$E47)+SUMIFS('WP14'!Q:Q,'WP14'!$A:$A,$A47,'WP14'!$F:$F,$E47)+SUMIFS('WP15'!Q:Q,'WP15'!$A:$A,$A47,'WP15'!$F:$F,$E47)=0,"",SUMIFS('WP1'!Q:Q,'WP1'!$A:$A,$A47,'WP1'!$F:$F,$E47)+SUMIFS('WP2'!Q:Q,'WP2'!$A:$A,$A47,'WP2'!$F:$F,$E47)+SUMIFS('WP3'!Q:Q,'WP3'!$A:$A,$A47,'WP3'!$F:$F,$E47)+SUMIFS('WP4'!Q:Q,'WP4'!$A:$A,$A47,'WP4'!$F:$F,$E47)+SUMIFS('WP5'!Q:Q,'WP5'!$A:$A,$A47,'WP5'!$F:$F,$E47)+SUMIFS('WP6'!Q:Q,'WP6'!$A:$A,$A47,'WP6'!$F:$F,$E47)+SUMIFS('WP7'!Q:Q,'WP7'!$A:$A,$A47,'WP7'!$F:$F,$E47)++SUMIFS('WP8'!Q:Q,'WP8'!$A:$A,$A47,'WP8'!$F:$F,$E47)+SUMIFS('WP9'!Q:Q,'WP9'!$A:$A,$A47,'WP9'!$F:$F,$E47)+SUMIFS('WP10'!Q:Q,'WP10'!$A:$A,$A47,'WP10'!$F:$F,$E47)+SUMIFS('WP11'!Q:Q,'WP11'!$A:$A,$A47,'WP11'!$F:$F,$E47)+SUMIFS('WP12'!Q:Q,'WP12'!$A:$A,$A47,'WP12'!$F:$F,$E47)+SUMIFS('WP13'!Q:Q,'WP13'!$A:$A,$A47,'WP13'!$F:$F,$E47)+SUMIFS('WP14'!Q:Q,'WP14'!$A:$A,$A47,'WP14'!$F:$F,$E47)+SUMIFS('WP15'!Q:Q,'WP15'!$A:$A,$A47,'WP15'!$F:$F,$E47))</f>
        <v/>
      </c>
      <c r="Q47" s="33" t="str">
        <f t="shared" si="1"/>
        <v/>
      </c>
      <c r="R47" s="1"/>
    </row>
    <row r="48" spans="1:18" ht="11.25" customHeight="1" x14ac:dyDescent="0.25">
      <c r="A48" s="77"/>
      <c r="B48" s="109"/>
      <c r="C48" s="139"/>
      <c r="D48" s="122"/>
      <c r="E48" s="29" t="s">
        <v>14</v>
      </c>
      <c r="F48" s="30" t="str">
        <f>IF(SUMIFS('WP1'!G:G,'WP1'!$A:$A,$A48,'WP1'!$F:$F,$E48)+SUMIFS('WP2'!G:G,'WP2'!$A:$A,$A48,'WP2'!$F:$F,$E48)+SUMIFS('WP3'!G:G,'WP3'!$A:$A,$A48,'WP3'!$F:$F,$E48)+SUMIFS('WP4'!G:G,'WP4'!$A:$A,$A48,'WP4'!$F:$F,$E48)+SUMIFS('WP5'!G:G,'WP5'!$A:$A,$A48,'WP5'!$F:$F,$E48)+SUMIFS('WP6'!G:G,'WP6'!$A:$A,$A48,'WP6'!$F:$F,$E48)+SUMIFS('WP7'!G:G,'WP7'!$A:$A,$A48,'WP7'!$F:$F,$E48)++SUMIFS('WP8'!G:G,'WP8'!$A:$A,$A48,'WP8'!$F:$F,$E48)+SUMIFS('WP9'!G:G,'WP9'!$A:$A,$A48,'WP9'!$F:$F,$E48)+SUMIFS('WP10'!G:G,'WP10'!$A:$A,$A48,'WP10'!$F:$F,$E48)+SUMIFS('WP11'!G:G,'WP11'!$A:$A,$A48,'WP11'!$F:$F,$E48)+SUMIFS('WP12'!G:G,'WP12'!$A:$A,$A48,'WP12'!$F:$F,$E48)+SUMIFS('WP13'!G:G,'WP13'!$A:$A,$A48,'WP13'!$F:$F,$E48)+SUMIFS('WP14'!G:G,'WP14'!$A:$A,$A48,'WP14'!$F:$F,$E48)+SUMIFS('WP15'!G:G,'WP15'!$A:$A,$A48,'WP15'!$F:$F,$E48)=0,"",SUMIFS('WP1'!G:G,'WP1'!$A:$A,$A48,'WP1'!$F:$F,$E48)+SUMIFS('WP2'!G:G,'WP2'!$A:$A,$A48,'WP2'!$F:$F,$E48)+SUMIFS('WP3'!G:G,'WP3'!$A:$A,$A48,'WP3'!$F:$F,$E48)+SUMIFS('WP4'!G:G,'WP4'!$A:$A,$A48,'WP4'!$F:$F,$E48)+SUMIFS('WP5'!G:G,'WP5'!$A:$A,$A48,'WP5'!$F:$F,$E48)+SUMIFS('WP6'!G:G,'WP6'!$A:$A,$A48,'WP6'!$F:$F,$E48)+SUMIFS('WP7'!G:G,'WP7'!$A:$A,$A48,'WP7'!$F:$F,$E48)++SUMIFS('WP8'!G:G,'WP8'!$A:$A,$A48,'WP8'!$F:$F,$E48)+SUMIFS('WP9'!G:G,'WP9'!$A:$A,$A48,'WP9'!$F:$F,$E48)+SUMIFS('WP10'!G:G,'WP10'!$A:$A,$A48,'WP10'!$F:$F,$E48)+SUMIFS('WP11'!G:G,'WP11'!$A:$A,$A48,'WP11'!$F:$F,$E48)+SUMIFS('WP12'!G:G,'WP12'!$A:$A,$A48,'WP12'!$F:$F,$E48)+SUMIFS('WP13'!G:G,'WP13'!$A:$A,$A48,'WP13'!$F:$F,$E48)+SUMIFS('WP14'!G:G,'WP14'!$A:$A,$A48,'WP14'!$F:$F,$E48)+SUMIFS('WP15'!G:G,'WP15'!$A:$A,$A48,'WP15'!$F:$F,$E48))</f>
        <v/>
      </c>
      <c r="G48" s="30" t="str">
        <f>IF(SUMIFS('WP1'!H:H,'WP1'!$A:$A,$A48,'WP1'!$F:$F,$E48)+SUMIFS('WP2'!H:H,'WP2'!$A:$A,$A48,'WP2'!$F:$F,$E48)+SUMIFS('WP3'!H:H,'WP3'!$A:$A,$A48,'WP3'!$F:$F,$E48)+SUMIFS('WP4'!H:H,'WP4'!$A:$A,$A48,'WP4'!$F:$F,$E48)+SUMIFS('WP5'!H:H,'WP5'!$A:$A,$A48,'WP5'!$F:$F,$E48)+SUMIFS('WP6'!H:H,'WP6'!$A:$A,$A48,'WP6'!$F:$F,$E48)+SUMIFS('WP7'!H:H,'WP7'!$A:$A,$A48,'WP7'!$F:$F,$E48)++SUMIFS('WP8'!H:H,'WP8'!$A:$A,$A48,'WP8'!$F:$F,$E48)+SUMIFS('WP9'!H:H,'WP9'!$A:$A,$A48,'WP9'!$F:$F,$E48)+SUMIFS('WP10'!H:H,'WP10'!$A:$A,$A48,'WP10'!$F:$F,$E48)+SUMIFS('WP11'!H:H,'WP11'!$A:$A,$A48,'WP11'!$F:$F,$E48)+SUMIFS('WP12'!H:H,'WP12'!$A:$A,$A48,'WP12'!$F:$F,$E48)+SUMIFS('WP13'!H:H,'WP13'!$A:$A,$A48,'WP13'!$F:$F,$E48)+SUMIFS('WP14'!H:H,'WP14'!$A:$A,$A48,'WP14'!$F:$F,$E48)+SUMIFS('WP15'!H:H,'WP15'!$A:$A,$A48,'WP15'!$F:$F,$E48)=0,"",SUMIFS('WP1'!H:H,'WP1'!$A:$A,$A48,'WP1'!$F:$F,$E48)+SUMIFS('WP2'!H:H,'WP2'!$A:$A,$A48,'WP2'!$F:$F,$E48)+SUMIFS('WP3'!H:H,'WP3'!$A:$A,$A48,'WP3'!$F:$F,$E48)+SUMIFS('WP4'!H:H,'WP4'!$A:$A,$A48,'WP4'!$F:$F,$E48)+SUMIFS('WP5'!H:H,'WP5'!$A:$A,$A48,'WP5'!$F:$F,$E48)+SUMIFS('WP6'!H:H,'WP6'!$A:$A,$A48,'WP6'!$F:$F,$E48)+SUMIFS('WP7'!H:H,'WP7'!$A:$A,$A48,'WP7'!$F:$F,$E48)++SUMIFS('WP8'!H:H,'WP8'!$A:$A,$A48,'WP8'!$F:$F,$E48)+SUMIFS('WP9'!H:H,'WP9'!$A:$A,$A48,'WP9'!$F:$F,$E48)+SUMIFS('WP10'!H:H,'WP10'!$A:$A,$A48,'WP10'!$F:$F,$E48)+SUMIFS('WP11'!H:H,'WP11'!$A:$A,$A48,'WP11'!$F:$F,$E48)+SUMIFS('WP12'!H:H,'WP12'!$A:$A,$A48,'WP12'!$F:$F,$E48)+SUMIFS('WP13'!H:H,'WP13'!$A:$A,$A48,'WP13'!$F:$F,$E48)+SUMIFS('WP14'!H:H,'WP14'!$A:$A,$A48,'WP14'!$F:$F,$E48)+SUMIFS('WP15'!H:H,'WP15'!$A:$A,$A48,'WP15'!$F:$F,$E48))</f>
        <v/>
      </c>
      <c r="H48" s="30" t="str">
        <f>IF(SUMIFS('WP1'!I:I,'WP1'!$A:$A,$A48,'WP1'!$F:$F,$E48)+SUMIFS('WP2'!I:I,'WP2'!$A:$A,$A48,'WP2'!$F:$F,$E48)+SUMIFS('WP3'!I:I,'WP3'!$A:$A,$A48,'WP3'!$F:$F,$E48)+SUMIFS('WP4'!I:I,'WP4'!$A:$A,$A48,'WP4'!$F:$F,$E48)+SUMIFS('WP5'!I:I,'WP5'!$A:$A,$A48,'WP5'!$F:$F,$E48)+SUMIFS('WP6'!I:I,'WP6'!$A:$A,$A48,'WP6'!$F:$F,$E48)+SUMIFS('WP7'!I:I,'WP7'!$A:$A,$A48,'WP7'!$F:$F,$E48)++SUMIFS('WP8'!I:I,'WP8'!$A:$A,$A48,'WP8'!$F:$F,$E48)+SUMIFS('WP9'!I:I,'WP9'!$A:$A,$A48,'WP9'!$F:$F,$E48)+SUMIFS('WP10'!I:I,'WP10'!$A:$A,$A48,'WP10'!$F:$F,$E48)+SUMIFS('WP11'!I:I,'WP11'!$A:$A,$A48,'WP11'!$F:$F,$E48)+SUMIFS('WP12'!I:I,'WP12'!$A:$A,$A48,'WP12'!$F:$F,$E48)+SUMIFS('WP13'!I:I,'WP13'!$A:$A,$A48,'WP13'!$F:$F,$E48)+SUMIFS('WP14'!I:I,'WP14'!$A:$A,$A48,'WP14'!$F:$F,$E48)+SUMIFS('WP15'!I:I,'WP15'!$A:$A,$A48,'WP15'!$F:$F,$E48)=0,"",SUMIFS('WP1'!I:I,'WP1'!$A:$A,$A48,'WP1'!$F:$F,$E48)+SUMIFS('WP2'!I:I,'WP2'!$A:$A,$A48,'WP2'!$F:$F,$E48)+SUMIFS('WP3'!I:I,'WP3'!$A:$A,$A48,'WP3'!$F:$F,$E48)+SUMIFS('WP4'!I:I,'WP4'!$A:$A,$A48,'WP4'!$F:$F,$E48)+SUMIFS('WP5'!I:I,'WP5'!$A:$A,$A48,'WP5'!$F:$F,$E48)+SUMIFS('WP6'!I:I,'WP6'!$A:$A,$A48,'WP6'!$F:$F,$E48)+SUMIFS('WP7'!I:I,'WP7'!$A:$A,$A48,'WP7'!$F:$F,$E48)++SUMIFS('WP8'!I:I,'WP8'!$A:$A,$A48,'WP8'!$F:$F,$E48)+SUMIFS('WP9'!I:I,'WP9'!$A:$A,$A48,'WP9'!$F:$F,$E48)+SUMIFS('WP10'!I:I,'WP10'!$A:$A,$A48,'WP10'!$F:$F,$E48)+SUMIFS('WP11'!I:I,'WP11'!$A:$A,$A48,'WP11'!$F:$F,$E48)+SUMIFS('WP12'!I:I,'WP12'!$A:$A,$A48,'WP12'!$F:$F,$E48)+SUMIFS('WP13'!I:I,'WP13'!$A:$A,$A48,'WP13'!$F:$F,$E48)+SUMIFS('WP14'!I:I,'WP14'!$A:$A,$A48,'WP14'!$F:$F,$E48)+SUMIFS('WP15'!I:I,'WP15'!$A:$A,$A48,'WP15'!$F:$F,$E48))</f>
        <v/>
      </c>
      <c r="I48" s="30" t="str">
        <f>IF(SUMIFS('WP1'!J:J,'WP1'!$A:$A,$A48,'WP1'!$F:$F,$E48)+SUMIFS('WP2'!J:J,'WP2'!$A:$A,$A48,'WP2'!$F:$F,$E48)+SUMIFS('WP3'!J:J,'WP3'!$A:$A,$A48,'WP3'!$F:$F,$E48)+SUMIFS('WP4'!J:J,'WP4'!$A:$A,$A48,'WP4'!$F:$F,$E48)+SUMIFS('WP5'!J:J,'WP5'!$A:$A,$A48,'WP5'!$F:$F,$E48)+SUMIFS('WP6'!J:J,'WP6'!$A:$A,$A48,'WP6'!$F:$F,$E48)+SUMIFS('WP7'!J:J,'WP7'!$A:$A,$A48,'WP7'!$F:$F,$E48)++SUMIFS('WP8'!J:J,'WP8'!$A:$A,$A48,'WP8'!$F:$F,$E48)+SUMIFS('WP9'!J:J,'WP9'!$A:$A,$A48,'WP9'!$F:$F,$E48)+SUMIFS('WP10'!J:J,'WP10'!$A:$A,$A48,'WP10'!$F:$F,$E48)+SUMIFS('WP11'!J:J,'WP11'!$A:$A,$A48,'WP11'!$F:$F,$E48)+SUMIFS('WP12'!J:J,'WP12'!$A:$A,$A48,'WP12'!$F:$F,$E48)+SUMIFS('WP13'!J:J,'WP13'!$A:$A,$A48,'WP13'!$F:$F,$E48)+SUMIFS('WP14'!J:J,'WP14'!$A:$A,$A48,'WP14'!$F:$F,$E48)+SUMIFS('WP15'!J:J,'WP15'!$A:$A,$A48,'WP15'!$F:$F,$E48)=0,"",SUMIFS('WP1'!J:J,'WP1'!$A:$A,$A48,'WP1'!$F:$F,$E48)+SUMIFS('WP2'!J:J,'WP2'!$A:$A,$A48,'WP2'!$F:$F,$E48)+SUMIFS('WP3'!J:J,'WP3'!$A:$A,$A48,'WP3'!$F:$F,$E48)+SUMIFS('WP4'!J:J,'WP4'!$A:$A,$A48,'WP4'!$F:$F,$E48)+SUMIFS('WP5'!J:J,'WP5'!$A:$A,$A48,'WP5'!$F:$F,$E48)+SUMIFS('WP6'!J:J,'WP6'!$A:$A,$A48,'WP6'!$F:$F,$E48)+SUMIFS('WP7'!J:J,'WP7'!$A:$A,$A48,'WP7'!$F:$F,$E48)++SUMIFS('WP8'!J:J,'WP8'!$A:$A,$A48,'WP8'!$F:$F,$E48)+SUMIFS('WP9'!J:J,'WP9'!$A:$A,$A48,'WP9'!$F:$F,$E48)+SUMIFS('WP10'!J:J,'WP10'!$A:$A,$A48,'WP10'!$F:$F,$E48)+SUMIFS('WP11'!J:J,'WP11'!$A:$A,$A48,'WP11'!$F:$F,$E48)+SUMIFS('WP12'!J:J,'WP12'!$A:$A,$A48,'WP12'!$F:$F,$E48)+SUMIFS('WP13'!J:J,'WP13'!$A:$A,$A48,'WP13'!$F:$F,$E48)+SUMIFS('WP14'!J:J,'WP14'!$A:$A,$A48,'WP14'!$F:$F,$E48)+SUMIFS('WP15'!J:J,'WP15'!$A:$A,$A48,'WP15'!$F:$F,$E48))</f>
        <v/>
      </c>
      <c r="J48" s="30" t="str">
        <f>IF(SUMIFS('WP1'!K:K,'WP1'!$A:$A,$A48,'WP1'!$F:$F,$E48)+SUMIFS('WP2'!K:K,'WP2'!$A:$A,$A48,'WP2'!$F:$F,$E48)+SUMIFS('WP3'!K:K,'WP3'!$A:$A,$A48,'WP3'!$F:$F,$E48)+SUMIFS('WP4'!K:K,'WP4'!$A:$A,$A48,'WP4'!$F:$F,$E48)+SUMIFS('WP5'!K:K,'WP5'!$A:$A,$A48,'WP5'!$F:$F,$E48)+SUMIFS('WP6'!K:K,'WP6'!$A:$A,$A48,'WP6'!$F:$F,$E48)+SUMIFS('WP7'!K:K,'WP7'!$A:$A,$A48,'WP7'!$F:$F,$E48)++SUMIFS('WP8'!K:K,'WP8'!$A:$A,$A48,'WP8'!$F:$F,$E48)+SUMIFS('WP9'!K:K,'WP9'!$A:$A,$A48,'WP9'!$F:$F,$E48)+SUMIFS('WP10'!K:K,'WP10'!$A:$A,$A48,'WP10'!$F:$F,$E48)+SUMIFS('WP11'!K:K,'WP11'!$A:$A,$A48,'WP11'!$F:$F,$E48)+SUMIFS('WP12'!K:K,'WP12'!$A:$A,$A48,'WP12'!$F:$F,$E48)+SUMIFS('WP13'!K:K,'WP13'!$A:$A,$A48,'WP13'!$F:$F,$E48)+SUMIFS('WP14'!K:K,'WP14'!$A:$A,$A48,'WP14'!$F:$F,$E48)+SUMIFS('WP15'!K:K,'WP15'!$A:$A,$A48,'WP15'!$F:$F,$E48)=0,"",SUMIFS('WP1'!K:K,'WP1'!$A:$A,$A48,'WP1'!$F:$F,$E48)+SUMIFS('WP2'!K:K,'WP2'!$A:$A,$A48,'WP2'!$F:$F,$E48)+SUMIFS('WP3'!K:K,'WP3'!$A:$A,$A48,'WP3'!$F:$F,$E48)+SUMIFS('WP4'!K:K,'WP4'!$A:$A,$A48,'WP4'!$F:$F,$E48)+SUMIFS('WP5'!K:K,'WP5'!$A:$A,$A48,'WP5'!$F:$F,$E48)+SUMIFS('WP6'!K:K,'WP6'!$A:$A,$A48,'WP6'!$F:$F,$E48)+SUMIFS('WP7'!K:K,'WP7'!$A:$A,$A48,'WP7'!$F:$F,$E48)++SUMIFS('WP8'!K:K,'WP8'!$A:$A,$A48,'WP8'!$F:$F,$E48)+SUMIFS('WP9'!K:K,'WP9'!$A:$A,$A48,'WP9'!$F:$F,$E48)+SUMIFS('WP10'!K:K,'WP10'!$A:$A,$A48,'WP10'!$F:$F,$E48)+SUMIFS('WP11'!K:K,'WP11'!$A:$A,$A48,'WP11'!$F:$F,$E48)+SUMIFS('WP12'!K:K,'WP12'!$A:$A,$A48,'WP12'!$F:$F,$E48)+SUMIFS('WP13'!K:K,'WP13'!$A:$A,$A48,'WP13'!$F:$F,$E48)+SUMIFS('WP14'!K:K,'WP14'!$A:$A,$A48,'WP14'!$F:$F,$E48)+SUMIFS('WP15'!K:K,'WP15'!$A:$A,$A48,'WP15'!$F:$F,$E48))</f>
        <v/>
      </c>
      <c r="K48" s="30" t="str">
        <f>IF(SUMIFS('WP1'!L:L,'WP1'!$A:$A,$A48,'WP1'!$F:$F,$E48)+SUMIFS('WP2'!L:L,'WP2'!$A:$A,$A48,'WP2'!$F:$F,$E48)+SUMIFS('WP3'!L:L,'WP3'!$A:$A,$A48,'WP3'!$F:$F,$E48)+SUMIFS('WP4'!L:L,'WP4'!$A:$A,$A48,'WP4'!$F:$F,$E48)+SUMIFS('WP5'!L:L,'WP5'!$A:$A,$A48,'WP5'!$F:$F,$E48)+SUMIFS('WP6'!L:L,'WP6'!$A:$A,$A48,'WP6'!$F:$F,$E48)+SUMIFS('WP7'!L:L,'WP7'!$A:$A,$A48,'WP7'!$F:$F,$E48)++SUMIFS('WP8'!L:L,'WP8'!$A:$A,$A48,'WP8'!$F:$F,$E48)+SUMIFS('WP9'!L:L,'WP9'!$A:$A,$A48,'WP9'!$F:$F,$E48)+SUMIFS('WP10'!L:L,'WP10'!$A:$A,$A48,'WP10'!$F:$F,$E48)+SUMIFS('WP11'!L:L,'WP11'!$A:$A,$A48,'WP11'!$F:$F,$E48)+SUMIFS('WP12'!L:L,'WP12'!$A:$A,$A48,'WP12'!$F:$F,$E48)+SUMIFS('WP13'!L:L,'WP13'!$A:$A,$A48,'WP13'!$F:$F,$E48)+SUMIFS('WP14'!L:L,'WP14'!$A:$A,$A48,'WP14'!$F:$F,$E48)+SUMIFS('WP15'!L:L,'WP15'!$A:$A,$A48,'WP15'!$F:$F,$E48)=0,"",SUMIFS('WP1'!L:L,'WP1'!$A:$A,$A48,'WP1'!$F:$F,$E48)+SUMIFS('WP2'!L:L,'WP2'!$A:$A,$A48,'WP2'!$F:$F,$E48)+SUMIFS('WP3'!L:L,'WP3'!$A:$A,$A48,'WP3'!$F:$F,$E48)+SUMIFS('WP4'!L:L,'WP4'!$A:$A,$A48,'WP4'!$F:$F,$E48)+SUMIFS('WP5'!L:L,'WP5'!$A:$A,$A48,'WP5'!$F:$F,$E48)+SUMIFS('WP6'!L:L,'WP6'!$A:$A,$A48,'WP6'!$F:$F,$E48)+SUMIFS('WP7'!L:L,'WP7'!$A:$A,$A48,'WP7'!$F:$F,$E48)++SUMIFS('WP8'!L:L,'WP8'!$A:$A,$A48,'WP8'!$F:$F,$E48)+SUMIFS('WP9'!L:L,'WP9'!$A:$A,$A48,'WP9'!$F:$F,$E48)+SUMIFS('WP10'!L:L,'WP10'!$A:$A,$A48,'WP10'!$F:$F,$E48)+SUMIFS('WP11'!L:L,'WP11'!$A:$A,$A48,'WP11'!$F:$F,$E48)+SUMIFS('WP12'!L:L,'WP12'!$A:$A,$A48,'WP12'!$F:$F,$E48)+SUMIFS('WP13'!L:L,'WP13'!$A:$A,$A48,'WP13'!$F:$F,$E48)+SUMIFS('WP14'!L:L,'WP14'!$A:$A,$A48,'WP14'!$F:$F,$E48)+SUMIFS('WP15'!L:L,'WP15'!$A:$A,$A48,'WP15'!$F:$F,$E48))</f>
        <v/>
      </c>
      <c r="L48" s="30" t="str">
        <f>IF(SUMIFS('WP1'!M:M,'WP1'!$A:$A,$A48,'WP1'!$F:$F,$E48)+SUMIFS('WP2'!M:M,'WP2'!$A:$A,$A48,'WP2'!$F:$F,$E48)+SUMIFS('WP3'!M:M,'WP3'!$A:$A,$A48,'WP3'!$F:$F,$E48)+SUMIFS('WP4'!M:M,'WP4'!$A:$A,$A48,'WP4'!$F:$F,$E48)+SUMIFS('WP5'!M:M,'WP5'!$A:$A,$A48,'WP5'!$F:$F,$E48)+SUMIFS('WP6'!M:M,'WP6'!$A:$A,$A48,'WP6'!$F:$F,$E48)+SUMIFS('WP7'!M:M,'WP7'!$A:$A,$A48,'WP7'!$F:$F,$E48)++SUMIFS('WP8'!M:M,'WP8'!$A:$A,$A48,'WP8'!$F:$F,$E48)+SUMIFS('WP9'!M:M,'WP9'!$A:$A,$A48,'WP9'!$F:$F,$E48)+SUMIFS('WP10'!M:M,'WP10'!$A:$A,$A48,'WP10'!$F:$F,$E48)+SUMIFS('WP11'!M:M,'WP11'!$A:$A,$A48,'WP11'!$F:$F,$E48)+SUMIFS('WP12'!M:M,'WP12'!$A:$A,$A48,'WP12'!$F:$F,$E48)+SUMIFS('WP13'!M:M,'WP13'!$A:$A,$A48,'WP13'!$F:$F,$E48)+SUMIFS('WP14'!M:M,'WP14'!$A:$A,$A48,'WP14'!$F:$F,$E48)+SUMIFS('WP15'!M:M,'WP15'!$A:$A,$A48,'WP15'!$F:$F,$E48)=0,"",SUMIFS('WP1'!M:M,'WP1'!$A:$A,$A48,'WP1'!$F:$F,$E48)+SUMIFS('WP2'!M:M,'WP2'!$A:$A,$A48,'WP2'!$F:$F,$E48)+SUMIFS('WP3'!M:M,'WP3'!$A:$A,$A48,'WP3'!$F:$F,$E48)+SUMIFS('WP4'!M:M,'WP4'!$A:$A,$A48,'WP4'!$F:$F,$E48)+SUMIFS('WP5'!M:M,'WP5'!$A:$A,$A48,'WP5'!$F:$F,$E48)+SUMIFS('WP6'!M:M,'WP6'!$A:$A,$A48,'WP6'!$F:$F,$E48)+SUMIFS('WP7'!M:M,'WP7'!$A:$A,$A48,'WP7'!$F:$F,$E48)++SUMIFS('WP8'!M:M,'WP8'!$A:$A,$A48,'WP8'!$F:$F,$E48)+SUMIFS('WP9'!M:M,'WP9'!$A:$A,$A48,'WP9'!$F:$F,$E48)+SUMIFS('WP10'!M:M,'WP10'!$A:$A,$A48,'WP10'!$F:$F,$E48)+SUMIFS('WP11'!M:M,'WP11'!$A:$A,$A48,'WP11'!$F:$F,$E48)+SUMIFS('WP12'!M:M,'WP12'!$A:$A,$A48,'WP12'!$F:$F,$E48)+SUMIFS('WP13'!M:M,'WP13'!$A:$A,$A48,'WP13'!$F:$F,$E48)+SUMIFS('WP14'!M:M,'WP14'!$A:$A,$A48,'WP14'!$F:$F,$E48)+SUMIFS('WP15'!M:M,'WP15'!$A:$A,$A48,'WP15'!$F:$F,$E48))</f>
        <v/>
      </c>
      <c r="M48" s="30" t="str">
        <f>IF(SUMIFS('WP1'!N:N,'WP1'!$A:$A,$A48,'WP1'!$F:$F,$E48)+SUMIFS('WP2'!N:N,'WP2'!$A:$A,$A48,'WP2'!$F:$F,$E48)+SUMIFS('WP3'!N:N,'WP3'!$A:$A,$A48,'WP3'!$F:$F,$E48)+SUMIFS('WP4'!N:N,'WP4'!$A:$A,$A48,'WP4'!$F:$F,$E48)+SUMIFS('WP5'!N:N,'WP5'!$A:$A,$A48,'WP5'!$F:$F,$E48)+SUMIFS('WP6'!N:N,'WP6'!$A:$A,$A48,'WP6'!$F:$F,$E48)+SUMIFS('WP7'!N:N,'WP7'!$A:$A,$A48,'WP7'!$F:$F,$E48)++SUMIFS('WP8'!N:N,'WP8'!$A:$A,$A48,'WP8'!$F:$F,$E48)+SUMIFS('WP9'!N:N,'WP9'!$A:$A,$A48,'WP9'!$F:$F,$E48)+SUMIFS('WP10'!N:N,'WP10'!$A:$A,$A48,'WP10'!$F:$F,$E48)+SUMIFS('WP11'!N:N,'WP11'!$A:$A,$A48,'WP11'!$F:$F,$E48)+SUMIFS('WP12'!N:N,'WP12'!$A:$A,$A48,'WP12'!$F:$F,$E48)+SUMIFS('WP13'!N:N,'WP13'!$A:$A,$A48,'WP13'!$F:$F,$E48)+SUMIFS('WP14'!N:N,'WP14'!$A:$A,$A48,'WP14'!$F:$F,$E48)+SUMIFS('WP15'!N:N,'WP15'!$A:$A,$A48,'WP15'!$F:$F,$E48)=0,"",SUMIFS('WP1'!N:N,'WP1'!$A:$A,$A48,'WP1'!$F:$F,$E48)+SUMIFS('WP2'!N:N,'WP2'!$A:$A,$A48,'WP2'!$F:$F,$E48)+SUMIFS('WP3'!N:N,'WP3'!$A:$A,$A48,'WP3'!$F:$F,$E48)+SUMIFS('WP4'!N:N,'WP4'!$A:$A,$A48,'WP4'!$F:$F,$E48)+SUMIFS('WP5'!N:N,'WP5'!$A:$A,$A48,'WP5'!$F:$F,$E48)+SUMIFS('WP6'!N:N,'WP6'!$A:$A,$A48,'WP6'!$F:$F,$E48)+SUMIFS('WP7'!N:N,'WP7'!$A:$A,$A48,'WP7'!$F:$F,$E48)++SUMIFS('WP8'!N:N,'WP8'!$A:$A,$A48,'WP8'!$F:$F,$E48)+SUMIFS('WP9'!N:N,'WP9'!$A:$A,$A48,'WP9'!$F:$F,$E48)+SUMIFS('WP10'!N:N,'WP10'!$A:$A,$A48,'WP10'!$F:$F,$E48)+SUMIFS('WP11'!N:N,'WP11'!$A:$A,$A48,'WP11'!$F:$F,$E48)+SUMIFS('WP12'!N:N,'WP12'!$A:$A,$A48,'WP12'!$F:$F,$E48)+SUMIFS('WP13'!N:N,'WP13'!$A:$A,$A48,'WP13'!$F:$F,$E48)+SUMIFS('WP14'!N:N,'WP14'!$A:$A,$A48,'WP14'!$F:$F,$E48)+SUMIFS('WP15'!N:N,'WP15'!$A:$A,$A48,'WP15'!$F:$F,$E48))</f>
        <v/>
      </c>
      <c r="N48" s="30" t="str">
        <f>IF(SUMIFS('WP1'!O:O,'WP1'!$A:$A,$A48,'WP1'!$F:$F,$E48)+SUMIFS('WP2'!O:O,'WP2'!$A:$A,$A48,'WP2'!$F:$F,$E48)+SUMIFS('WP3'!O:O,'WP3'!$A:$A,$A48,'WP3'!$F:$F,$E48)+SUMIFS('WP4'!O:O,'WP4'!$A:$A,$A48,'WP4'!$F:$F,$E48)+SUMIFS('WP5'!O:O,'WP5'!$A:$A,$A48,'WP5'!$F:$F,$E48)+SUMIFS('WP6'!O:O,'WP6'!$A:$A,$A48,'WP6'!$F:$F,$E48)+SUMIFS('WP7'!O:O,'WP7'!$A:$A,$A48,'WP7'!$F:$F,$E48)++SUMIFS('WP8'!O:O,'WP8'!$A:$A,$A48,'WP8'!$F:$F,$E48)+SUMIFS('WP9'!O:O,'WP9'!$A:$A,$A48,'WP9'!$F:$F,$E48)+SUMIFS('WP10'!O:O,'WP10'!$A:$A,$A48,'WP10'!$F:$F,$E48)+SUMIFS('WP11'!O:O,'WP11'!$A:$A,$A48,'WP11'!$F:$F,$E48)+SUMIFS('WP12'!O:O,'WP12'!$A:$A,$A48,'WP12'!$F:$F,$E48)+SUMIFS('WP13'!O:O,'WP13'!$A:$A,$A48,'WP13'!$F:$F,$E48)+SUMIFS('WP14'!O:O,'WP14'!$A:$A,$A48,'WP14'!$F:$F,$E48)+SUMIFS('WP15'!O:O,'WP15'!$A:$A,$A48,'WP15'!$F:$F,$E48)=0,"",SUMIFS('WP1'!O:O,'WP1'!$A:$A,$A48,'WP1'!$F:$F,$E48)+SUMIFS('WP2'!O:O,'WP2'!$A:$A,$A48,'WP2'!$F:$F,$E48)+SUMIFS('WP3'!O:O,'WP3'!$A:$A,$A48,'WP3'!$F:$F,$E48)+SUMIFS('WP4'!O:O,'WP4'!$A:$A,$A48,'WP4'!$F:$F,$E48)+SUMIFS('WP5'!O:O,'WP5'!$A:$A,$A48,'WP5'!$F:$F,$E48)+SUMIFS('WP6'!O:O,'WP6'!$A:$A,$A48,'WP6'!$F:$F,$E48)+SUMIFS('WP7'!O:O,'WP7'!$A:$A,$A48,'WP7'!$F:$F,$E48)++SUMIFS('WP8'!O:O,'WP8'!$A:$A,$A48,'WP8'!$F:$F,$E48)+SUMIFS('WP9'!O:O,'WP9'!$A:$A,$A48,'WP9'!$F:$F,$E48)+SUMIFS('WP10'!O:O,'WP10'!$A:$A,$A48,'WP10'!$F:$F,$E48)+SUMIFS('WP11'!O:O,'WP11'!$A:$A,$A48,'WP11'!$F:$F,$E48)+SUMIFS('WP12'!O:O,'WP12'!$A:$A,$A48,'WP12'!$F:$F,$E48)+SUMIFS('WP13'!O:O,'WP13'!$A:$A,$A48,'WP13'!$F:$F,$E48)+SUMIFS('WP14'!O:O,'WP14'!$A:$A,$A48,'WP14'!$F:$F,$E48)+SUMIFS('WP15'!O:O,'WP15'!$A:$A,$A48,'WP15'!$F:$F,$E48))</f>
        <v/>
      </c>
      <c r="O48" s="33" t="str">
        <f t="shared" si="2"/>
        <v/>
      </c>
      <c r="P48" s="34" t="str">
        <f>IF(SUMIFS('WP1'!Q:Q,'WP1'!$A:$A,$A48,'WP1'!$F:$F,$E48)+SUMIFS('WP2'!Q:Q,'WP2'!$A:$A,$A48,'WP2'!$F:$F,$E48)+SUMIFS('WP3'!Q:Q,'WP3'!$A:$A,$A48,'WP3'!$F:$F,$E48)+SUMIFS('WP4'!Q:Q,'WP4'!$A:$A,$A48,'WP4'!$F:$F,$E48)+SUMIFS('WP5'!Q:Q,'WP5'!$A:$A,$A48,'WP5'!$F:$F,$E48)+SUMIFS('WP6'!Q:Q,'WP6'!$A:$A,$A48,'WP6'!$F:$F,$E48)+SUMIFS('WP7'!Q:Q,'WP7'!$A:$A,$A48,'WP7'!$F:$F,$E48)++SUMIFS('WP8'!Q:Q,'WP8'!$A:$A,$A48,'WP8'!$F:$F,$E48)+SUMIFS('WP9'!Q:Q,'WP9'!$A:$A,$A48,'WP9'!$F:$F,$E48)+SUMIFS('WP10'!Q:Q,'WP10'!$A:$A,$A48,'WP10'!$F:$F,$E48)+SUMIFS('WP11'!Q:Q,'WP11'!$A:$A,$A48,'WP11'!$F:$F,$E48)+SUMIFS('WP12'!Q:Q,'WP12'!$A:$A,$A48,'WP12'!$F:$F,$E48)+SUMIFS('WP13'!Q:Q,'WP13'!$A:$A,$A48,'WP13'!$F:$F,$E48)+SUMIFS('WP14'!Q:Q,'WP14'!$A:$A,$A48,'WP14'!$F:$F,$E48)+SUMIFS('WP15'!Q:Q,'WP15'!$A:$A,$A48,'WP15'!$F:$F,$E48)=0,"",SUMIFS('WP1'!Q:Q,'WP1'!$A:$A,$A48,'WP1'!$F:$F,$E48)+SUMIFS('WP2'!Q:Q,'WP2'!$A:$A,$A48,'WP2'!$F:$F,$E48)+SUMIFS('WP3'!Q:Q,'WP3'!$A:$A,$A48,'WP3'!$F:$F,$E48)+SUMIFS('WP4'!Q:Q,'WP4'!$A:$A,$A48,'WP4'!$F:$F,$E48)+SUMIFS('WP5'!Q:Q,'WP5'!$A:$A,$A48,'WP5'!$F:$F,$E48)+SUMIFS('WP6'!Q:Q,'WP6'!$A:$A,$A48,'WP6'!$F:$F,$E48)+SUMIFS('WP7'!Q:Q,'WP7'!$A:$A,$A48,'WP7'!$F:$F,$E48)++SUMIFS('WP8'!Q:Q,'WP8'!$A:$A,$A48,'WP8'!$F:$F,$E48)+SUMIFS('WP9'!Q:Q,'WP9'!$A:$A,$A48,'WP9'!$F:$F,$E48)+SUMIFS('WP10'!Q:Q,'WP10'!$A:$A,$A48,'WP10'!$F:$F,$E48)+SUMIFS('WP11'!Q:Q,'WP11'!$A:$A,$A48,'WP11'!$F:$F,$E48)+SUMIFS('WP12'!Q:Q,'WP12'!$A:$A,$A48,'WP12'!$F:$F,$E48)+SUMIFS('WP13'!Q:Q,'WP13'!$A:$A,$A48,'WP13'!$F:$F,$E48)+SUMIFS('WP14'!Q:Q,'WP14'!$A:$A,$A48,'WP14'!$F:$F,$E48)+SUMIFS('WP15'!Q:Q,'WP15'!$A:$A,$A48,'WP15'!$F:$F,$E48))</f>
        <v/>
      </c>
      <c r="Q48" s="33" t="str">
        <f t="shared" si="1"/>
        <v/>
      </c>
      <c r="R48" s="1"/>
    </row>
    <row r="49" spans="1:18" ht="11.25" customHeight="1" x14ac:dyDescent="0.25">
      <c r="A49" s="78"/>
      <c r="B49" s="109"/>
      <c r="C49" s="140"/>
      <c r="D49" s="123"/>
      <c r="E49" s="36" t="s">
        <v>15</v>
      </c>
      <c r="F49" s="31" t="str">
        <f>IF(SUMIFS('WP1'!G:G,'WP1'!$A:$A,$A49,'WP1'!$F:$F,$E49)+SUMIFS('WP2'!G:G,'WP2'!$A:$A,$A49,'WP2'!$F:$F,$E49)+SUMIFS('WP3'!G:G,'WP3'!$A:$A,$A49,'WP3'!$F:$F,$E49)+SUMIFS('WP4'!G:G,'WP4'!$A:$A,$A49,'WP4'!$F:$F,$E49)+SUMIFS('WP5'!G:G,'WP5'!$A:$A,$A49,'WP5'!$F:$F,$E49)+SUMIFS('WP6'!G:G,'WP6'!$A:$A,$A49,'WP6'!$F:$F,$E49)+SUMIFS('WP7'!G:G,'WP7'!$A:$A,$A49,'WP7'!$F:$F,$E49)++SUMIFS('WP8'!G:G,'WP8'!$A:$A,$A49,'WP8'!$F:$F,$E49)+SUMIFS('WP9'!G:G,'WP9'!$A:$A,$A49,'WP9'!$F:$F,$E49)+SUMIFS('WP10'!G:G,'WP10'!$A:$A,$A49,'WP10'!$F:$F,$E49)+SUMIFS('WP11'!G:G,'WP11'!$A:$A,$A49,'WP11'!$F:$F,$E49)+SUMIFS('WP12'!G:G,'WP12'!$A:$A,$A49,'WP12'!$F:$F,$E49)+SUMIFS('WP13'!G:G,'WP13'!$A:$A,$A49,'WP13'!$F:$F,$E49)+SUMIFS('WP14'!G:G,'WP14'!$A:$A,$A49,'WP14'!$F:$F,$E49)+SUMIFS('WP15'!G:G,'WP15'!$A:$A,$A49,'WP15'!$F:$F,$E49)=0,"",SUMIFS('WP1'!G:G,'WP1'!$A:$A,$A49,'WP1'!$F:$F,$E49)+SUMIFS('WP2'!G:G,'WP2'!$A:$A,$A49,'WP2'!$F:$F,$E49)+SUMIFS('WP3'!G:G,'WP3'!$A:$A,$A49,'WP3'!$F:$F,$E49)+SUMIFS('WP4'!G:G,'WP4'!$A:$A,$A49,'WP4'!$F:$F,$E49)+SUMIFS('WP5'!G:G,'WP5'!$A:$A,$A49,'WP5'!$F:$F,$E49)+SUMIFS('WP6'!G:G,'WP6'!$A:$A,$A49,'WP6'!$F:$F,$E49)+SUMIFS('WP7'!G:G,'WP7'!$A:$A,$A49,'WP7'!$F:$F,$E49)++SUMIFS('WP8'!G:G,'WP8'!$A:$A,$A49,'WP8'!$F:$F,$E49)+SUMIFS('WP9'!G:G,'WP9'!$A:$A,$A49,'WP9'!$F:$F,$E49)+SUMIFS('WP10'!G:G,'WP10'!$A:$A,$A49,'WP10'!$F:$F,$E49)+SUMIFS('WP11'!G:G,'WP11'!$A:$A,$A49,'WP11'!$F:$F,$E49)+SUMIFS('WP12'!G:G,'WP12'!$A:$A,$A49,'WP12'!$F:$F,$E49)+SUMIFS('WP13'!G:G,'WP13'!$A:$A,$A49,'WP13'!$F:$F,$E49)+SUMIFS('WP14'!G:G,'WP14'!$A:$A,$A49,'WP14'!$F:$F,$E49)+SUMIFS('WP15'!G:G,'WP15'!$A:$A,$A49,'WP15'!$F:$F,$E49))</f>
        <v/>
      </c>
      <c r="G49" s="31" t="str">
        <f>IF(SUMIFS('WP1'!H:H,'WP1'!$A:$A,$A49,'WP1'!$F:$F,$E49)+SUMIFS('WP2'!H:H,'WP2'!$A:$A,$A49,'WP2'!$F:$F,$E49)+SUMIFS('WP3'!H:H,'WP3'!$A:$A,$A49,'WP3'!$F:$F,$E49)+SUMIFS('WP4'!H:H,'WP4'!$A:$A,$A49,'WP4'!$F:$F,$E49)+SUMIFS('WP5'!H:H,'WP5'!$A:$A,$A49,'WP5'!$F:$F,$E49)+SUMIFS('WP6'!H:H,'WP6'!$A:$A,$A49,'WP6'!$F:$F,$E49)+SUMIFS('WP7'!H:H,'WP7'!$A:$A,$A49,'WP7'!$F:$F,$E49)++SUMIFS('WP8'!H:H,'WP8'!$A:$A,$A49,'WP8'!$F:$F,$E49)+SUMIFS('WP9'!H:H,'WP9'!$A:$A,$A49,'WP9'!$F:$F,$E49)+SUMIFS('WP10'!H:H,'WP10'!$A:$A,$A49,'WP10'!$F:$F,$E49)+SUMIFS('WP11'!H:H,'WP11'!$A:$A,$A49,'WP11'!$F:$F,$E49)+SUMIFS('WP12'!H:H,'WP12'!$A:$A,$A49,'WP12'!$F:$F,$E49)+SUMIFS('WP13'!H:H,'WP13'!$A:$A,$A49,'WP13'!$F:$F,$E49)+SUMIFS('WP14'!H:H,'WP14'!$A:$A,$A49,'WP14'!$F:$F,$E49)+SUMIFS('WP15'!H:H,'WP15'!$A:$A,$A49,'WP15'!$F:$F,$E49)=0,"",SUMIFS('WP1'!H:H,'WP1'!$A:$A,$A49,'WP1'!$F:$F,$E49)+SUMIFS('WP2'!H:H,'WP2'!$A:$A,$A49,'WP2'!$F:$F,$E49)+SUMIFS('WP3'!H:H,'WP3'!$A:$A,$A49,'WP3'!$F:$F,$E49)+SUMIFS('WP4'!H:H,'WP4'!$A:$A,$A49,'WP4'!$F:$F,$E49)+SUMIFS('WP5'!H:H,'WP5'!$A:$A,$A49,'WP5'!$F:$F,$E49)+SUMIFS('WP6'!H:H,'WP6'!$A:$A,$A49,'WP6'!$F:$F,$E49)+SUMIFS('WP7'!H:H,'WP7'!$A:$A,$A49,'WP7'!$F:$F,$E49)++SUMIFS('WP8'!H:H,'WP8'!$A:$A,$A49,'WP8'!$F:$F,$E49)+SUMIFS('WP9'!H:H,'WP9'!$A:$A,$A49,'WP9'!$F:$F,$E49)+SUMIFS('WP10'!H:H,'WP10'!$A:$A,$A49,'WP10'!$F:$F,$E49)+SUMIFS('WP11'!H:H,'WP11'!$A:$A,$A49,'WP11'!$F:$F,$E49)+SUMIFS('WP12'!H:H,'WP12'!$A:$A,$A49,'WP12'!$F:$F,$E49)+SUMIFS('WP13'!H:H,'WP13'!$A:$A,$A49,'WP13'!$F:$F,$E49)+SUMIFS('WP14'!H:H,'WP14'!$A:$A,$A49,'WP14'!$F:$F,$E49)+SUMIFS('WP15'!H:H,'WP15'!$A:$A,$A49,'WP15'!$F:$F,$E49))</f>
        <v/>
      </c>
      <c r="H49" s="31" t="str">
        <f>IF(SUMIFS('WP1'!I:I,'WP1'!$A:$A,$A49,'WP1'!$F:$F,$E49)+SUMIFS('WP2'!I:I,'WP2'!$A:$A,$A49,'WP2'!$F:$F,$E49)+SUMIFS('WP3'!I:I,'WP3'!$A:$A,$A49,'WP3'!$F:$F,$E49)+SUMIFS('WP4'!I:I,'WP4'!$A:$A,$A49,'WP4'!$F:$F,$E49)+SUMIFS('WP5'!I:I,'WP5'!$A:$A,$A49,'WP5'!$F:$F,$E49)+SUMIFS('WP6'!I:I,'WP6'!$A:$A,$A49,'WP6'!$F:$F,$E49)+SUMIFS('WP7'!I:I,'WP7'!$A:$A,$A49,'WP7'!$F:$F,$E49)++SUMIFS('WP8'!I:I,'WP8'!$A:$A,$A49,'WP8'!$F:$F,$E49)+SUMIFS('WP9'!I:I,'WP9'!$A:$A,$A49,'WP9'!$F:$F,$E49)+SUMIFS('WP10'!I:I,'WP10'!$A:$A,$A49,'WP10'!$F:$F,$E49)+SUMIFS('WP11'!I:I,'WP11'!$A:$A,$A49,'WP11'!$F:$F,$E49)+SUMIFS('WP12'!I:I,'WP12'!$A:$A,$A49,'WP12'!$F:$F,$E49)+SUMIFS('WP13'!I:I,'WP13'!$A:$A,$A49,'WP13'!$F:$F,$E49)+SUMIFS('WP14'!I:I,'WP14'!$A:$A,$A49,'WP14'!$F:$F,$E49)+SUMIFS('WP15'!I:I,'WP15'!$A:$A,$A49,'WP15'!$F:$F,$E49)=0,"",SUMIFS('WP1'!I:I,'WP1'!$A:$A,$A49,'WP1'!$F:$F,$E49)+SUMIFS('WP2'!I:I,'WP2'!$A:$A,$A49,'WP2'!$F:$F,$E49)+SUMIFS('WP3'!I:I,'WP3'!$A:$A,$A49,'WP3'!$F:$F,$E49)+SUMIFS('WP4'!I:I,'WP4'!$A:$A,$A49,'WP4'!$F:$F,$E49)+SUMIFS('WP5'!I:I,'WP5'!$A:$A,$A49,'WP5'!$F:$F,$E49)+SUMIFS('WP6'!I:I,'WP6'!$A:$A,$A49,'WP6'!$F:$F,$E49)+SUMIFS('WP7'!I:I,'WP7'!$A:$A,$A49,'WP7'!$F:$F,$E49)++SUMIFS('WP8'!I:I,'WP8'!$A:$A,$A49,'WP8'!$F:$F,$E49)+SUMIFS('WP9'!I:I,'WP9'!$A:$A,$A49,'WP9'!$F:$F,$E49)+SUMIFS('WP10'!I:I,'WP10'!$A:$A,$A49,'WP10'!$F:$F,$E49)+SUMIFS('WP11'!I:I,'WP11'!$A:$A,$A49,'WP11'!$F:$F,$E49)+SUMIFS('WP12'!I:I,'WP12'!$A:$A,$A49,'WP12'!$F:$F,$E49)+SUMIFS('WP13'!I:I,'WP13'!$A:$A,$A49,'WP13'!$F:$F,$E49)+SUMIFS('WP14'!I:I,'WP14'!$A:$A,$A49,'WP14'!$F:$F,$E49)+SUMIFS('WP15'!I:I,'WP15'!$A:$A,$A49,'WP15'!$F:$F,$E49))</f>
        <v/>
      </c>
      <c r="I49" s="31" t="str">
        <f>IF(SUMIFS('WP1'!J:J,'WP1'!$A:$A,$A49,'WP1'!$F:$F,$E49)+SUMIFS('WP2'!J:J,'WP2'!$A:$A,$A49,'WP2'!$F:$F,$E49)+SUMIFS('WP3'!J:J,'WP3'!$A:$A,$A49,'WP3'!$F:$F,$E49)+SUMIFS('WP4'!J:J,'WP4'!$A:$A,$A49,'WP4'!$F:$F,$E49)+SUMIFS('WP5'!J:J,'WP5'!$A:$A,$A49,'WP5'!$F:$F,$E49)+SUMIFS('WP6'!J:J,'WP6'!$A:$A,$A49,'WP6'!$F:$F,$E49)+SUMIFS('WP7'!J:J,'WP7'!$A:$A,$A49,'WP7'!$F:$F,$E49)++SUMIFS('WP8'!J:J,'WP8'!$A:$A,$A49,'WP8'!$F:$F,$E49)+SUMIFS('WP9'!J:J,'WP9'!$A:$A,$A49,'WP9'!$F:$F,$E49)+SUMIFS('WP10'!J:J,'WP10'!$A:$A,$A49,'WP10'!$F:$F,$E49)+SUMIFS('WP11'!J:J,'WP11'!$A:$A,$A49,'WP11'!$F:$F,$E49)+SUMIFS('WP12'!J:J,'WP12'!$A:$A,$A49,'WP12'!$F:$F,$E49)+SUMIFS('WP13'!J:J,'WP13'!$A:$A,$A49,'WP13'!$F:$F,$E49)+SUMIFS('WP14'!J:J,'WP14'!$A:$A,$A49,'WP14'!$F:$F,$E49)+SUMIFS('WP15'!J:J,'WP15'!$A:$A,$A49,'WP15'!$F:$F,$E49)=0,"",SUMIFS('WP1'!J:J,'WP1'!$A:$A,$A49,'WP1'!$F:$F,$E49)+SUMIFS('WP2'!J:J,'WP2'!$A:$A,$A49,'WP2'!$F:$F,$E49)+SUMIFS('WP3'!J:J,'WP3'!$A:$A,$A49,'WP3'!$F:$F,$E49)+SUMIFS('WP4'!J:J,'WP4'!$A:$A,$A49,'WP4'!$F:$F,$E49)+SUMIFS('WP5'!J:J,'WP5'!$A:$A,$A49,'WP5'!$F:$F,$E49)+SUMIFS('WP6'!J:J,'WP6'!$A:$A,$A49,'WP6'!$F:$F,$E49)+SUMIFS('WP7'!J:J,'WP7'!$A:$A,$A49,'WP7'!$F:$F,$E49)++SUMIFS('WP8'!J:J,'WP8'!$A:$A,$A49,'WP8'!$F:$F,$E49)+SUMIFS('WP9'!J:J,'WP9'!$A:$A,$A49,'WP9'!$F:$F,$E49)+SUMIFS('WP10'!J:J,'WP10'!$A:$A,$A49,'WP10'!$F:$F,$E49)+SUMIFS('WP11'!J:J,'WP11'!$A:$A,$A49,'WP11'!$F:$F,$E49)+SUMIFS('WP12'!J:J,'WP12'!$A:$A,$A49,'WP12'!$F:$F,$E49)+SUMIFS('WP13'!J:J,'WP13'!$A:$A,$A49,'WP13'!$F:$F,$E49)+SUMIFS('WP14'!J:J,'WP14'!$A:$A,$A49,'WP14'!$F:$F,$E49)+SUMIFS('WP15'!J:J,'WP15'!$A:$A,$A49,'WP15'!$F:$F,$E49))</f>
        <v/>
      </c>
      <c r="J49" s="31" t="str">
        <f>IF(SUMIFS('WP1'!K:K,'WP1'!$A:$A,$A49,'WP1'!$F:$F,$E49)+SUMIFS('WP2'!K:K,'WP2'!$A:$A,$A49,'WP2'!$F:$F,$E49)+SUMIFS('WP3'!K:K,'WP3'!$A:$A,$A49,'WP3'!$F:$F,$E49)+SUMIFS('WP4'!K:K,'WP4'!$A:$A,$A49,'WP4'!$F:$F,$E49)+SUMIFS('WP5'!K:K,'WP5'!$A:$A,$A49,'WP5'!$F:$F,$E49)+SUMIFS('WP6'!K:K,'WP6'!$A:$A,$A49,'WP6'!$F:$F,$E49)+SUMIFS('WP7'!K:K,'WP7'!$A:$A,$A49,'WP7'!$F:$F,$E49)++SUMIFS('WP8'!K:K,'WP8'!$A:$A,$A49,'WP8'!$F:$F,$E49)+SUMIFS('WP9'!K:K,'WP9'!$A:$A,$A49,'WP9'!$F:$F,$E49)+SUMIFS('WP10'!K:K,'WP10'!$A:$A,$A49,'WP10'!$F:$F,$E49)+SUMIFS('WP11'!K:K,'WP11'!$A:$A,$A49,'WP11'!$F:$F,$E49)+SUMIFS('WP12'!K:K,'WP12'!$A:$A,$A49,'WP12'!$F:$F,$E49)+SUMIFS('WP13'!K:K,'WP13'!$A:$A,$A49,'WP13'!$F:$F,$E49)+SUMIFS('WP14'!K:K,'WP14'!$A:$A,$A49,'WP14'!$F:$F,$E49)+SUMIFS('WP15'!K:K,'WP15'!$A:$A,$A49,'WP15'!$F:$F,$E49)=0,"",SUMIFS('WP1'!K:K,'WP1'!$A:$A,$A49,'WP1'!$F:$F,$E49)+SUMIFS('WP2'!K:K,'WP2'!$A:$A,$A49,'WP2'!$F:$F,$E49)+SUMIFS('WP3'!K:K,'WP3'!$A:$A,$A49,'WP3'!$F:$F,$E49)+SUMIFS('WP4'!K:K,'WP4'!$A:$A,$A49,'WP4'!$F:$F,$E49)+SUMIFS('WP5'!K:K,'WP5'!$A:$A,$A49,'WP5'!$F:$F,$E49)+SUMIFS('WP6'!K:K,'WP6'!$A:$A,$A49,'WP6'!$F:$F,$E49)+SUMIFS('WP7'!K:K,'WP7'!$A:$A,$A49,'WP7'!$F:$F,$E49)++SUMIFS('WP8'!K:K,'WP8'!$A:$A,$A49,'WP8'!$F:$F,$E49)+SUMIFS('WP9'!K:K,'WP9'!$A:$A,$A49,'WP9'!$F:$F,$E49)+SUMIFS('WP10'!K:K,'WP10'!$A:$A,$A49,'WP10'!$F:$F,$E49)+SUMIFS('WP11'!K:K,'WP11'!$A:$A,$A49,'WP11'!$F:$F,$E49)+SUMIFS('WP12'!K:K,'WP12'!$A:$A,$A49,'WP12'!$F:$F,$E49)+SUMIFS('WP13'!K:K,'WP13'!$A:$A,$A49,'WP13'!$F:$F,$E49)+SUMIFS('WP14'!K:K,'WP14'!$A:$A,$A49,'WP14'!$F:$F,$E49)+SUMIFS('WP15'!K:K,'WP15'!$A:$A,$A49,'WP15'!$F:$F,$E49))</f>
        <v/>
      </c>
      <c r="K49" s="31" t="str">
        <f>IF(SUMIFS('WP1'!L:L,'WP1'!$A:$A,$A49,'WP1'!$F:$F,$E49)+SUMIFS('WP2'!L:L,'WP2'!$A:$A,$A49,'WP2'!$F:$F,$E49)+SUMIFS('WP3'!L:L,'WP3'!$A:$A,$A49,'WP3'!$F:$F,$E49)+SUMIFS('WP4'!L:L,'WP4'!$A:$A,$A49,'WP4'!$F:$F,$E49)+SUMIFS('WP5'!L:L,'WP5'!$A:$A,$A49,'WP5'!$F:$F,$E49)+SUMIFS('WP6'!L:L,'WP6'!$A:$A,$A49,'WP6'!$F:$F,$E49)+SUMIFS('WP7'!L:L,'WP7'!$A:$A,$A49,'WP7'!$F:$F,$E49)++SUMIFS('WP8'!L:L,'WP8'!$A:$A,$A49,'WP8'!$F:$F,$E49)+SUMIFS('WP9'!L:L,'WP9'!$A:$A,$A49,'WP9'!$F:$F,$E49)+SUMIFS('WP10'!L:L,'WP10'!$A:$A,$A49,'WP10'!$F:$F,$E49)+SUMIFS('WP11'!L:L,'WP11'!$A:$A,$A49,'WP11'!$F:$F,$E49)+SUMIFS('WP12'!L:L,'WP12'!$A:$A,$A49,'WP12'!$F:$F,$E49)+SUMIFS('WP13'!L:L,'WP13'!$A:$A,$A49,'WP13'!$F:$F,$E49)+SUMIFS('WP14'!L:L,'WP14'!$A:$A,$A49,'WP14'!$F:$F,$E49)+SUMIFS('WP15'!L:L,'WP15'!$A:$A,$A49,'WP15'!$F:$F,$E49)=0,"",SUMIFS('WP1'!L:L,'WP1'!$A:$A,$A49,'WP1'!$F:$F,$E49)+SUMIFS('WP2'!L:L,'WP2'!$A:$A,$A49,'WP2'!$F:$F,$E49)+SUMIFS('WP3'!L:L,'WP3'!$A:$A,$A49,'WP3'!$F:$F,$E49)+SUMIFS('WP4'!L:L,'WP4'!$A:$A,$A49,'WP4'!$F:$F,$E49)+SUMIFS('WP5'!L:L,'WP5'!$A:$A,$A49,'WP5'!$F:$F,$E49)+SUMIFS('WP6'!L:L,'WP6'!$A:$A,$A49,'WP6'!$F:$F,$E49)+SUMIFS('WP7'!L:L,'WP7'!$A:$A,$A49,'WP7'!$F:$F,$E49)++SUMIFS('WP8'!L:L,'WP8'!$A:$A,$A49,'WP8'!$F:$F,$E49)+SUMIFS('WP9'!L:L,'WP9'!$A:$A,$A49,'WP9'!$F:$F,$E49)+SUMIFS('WP10'!L:L,'WP10'!$A:$A,$A49,'WP10'!$F:$F,$E49)+SUMIFS('WP11'!L:L,'WP11'!$A:$A,$A49,'WP11'!$F:$F,$E49)+SUMIFS('WP12'!L:L,'WP12'!$A:$A,$A49,'WP12'!$F:$F,$E49)+SUMIFS('WP13'!L:L,'WP13'!$A:$A,$A49,'WP13'!$F:$F,$E49)+SUMIFS('WP14'!L:L,'WP14'!$A:$A,$A49,'WP14'!$F:$F,$E49)+SUMIFS('WP15'!L:L,'WP15'!$A:$A,$A49,'WP15'!$F:$F,$E49))</f>
        <v/>
      </c>
      <c r="L49" s="31" t="str">
        <f>IF(SUMIFS('WP1'!M:M,'WP1'!$A:$A,$A49,'WP1'!$F:$F,$E49)+SUMIFS('WP2'!M:M,'WP2'!$A:$A,$A49,'WP2'!$F:$F,$E49)+SUMIFS('WP3'!M:M,'WP3'!$A:$A,$A49,'WP3'!$F:$F,$E49)+SUMIFS('WP4'!M:M,'WP4'!$A:$A,$A49,'WP4'!$F:$F,$E49)+SUMIFS('WP5'!M:M,'WP5'!$A:$A,$A49,'WP5'!$F:$F,$E49)+SUMIFS('WP6'!M:M,'WP6'!$A:$A,$A49,'WP6'!$F:$F,$E49)+SUMIFS('WP7'!M:M,'WP7'!$A:$A,$A49,'WP7'!$F:$F,$E49)++SUMIFS('WP8'!M:M,'WP8'!$A:$A,$A49,'WP8'!$F:$F,$E49)+SUMIFS('WP9'!M:M,'WP9'!$A:$A,$A49,'WP9'!$F:$F,$E49)+SUMIFS('WP10'!M:M,'WP10'!$A:$A,$A49,'WP10'!$F:$F,$E49)+SUMIFS('WP11'!M:M,'WP11'!$A:$A,$A49,'WP11'!$F:$F,$E49)+SUMIFS('WP12'!M:M,'WP12'!$A:$A,$A49,'WP12'!$F:$F,$E49)+SUMIFS('WP13'!M:M,'WP13'!$A:$A,$A49,'WP13'!$F:$F,$E49)+SUMIFS('WP14'!M:M,'WP14'!$A:$A,$A49,'WP14'!$F:$F,$E49)+SUMIFS('WP15'!M:M,'WP15'!$A:$A,$A49,'WP15'!$F:$F,$E49)=0,"",SUMIFS('WP1'!M:M,'WP1'!$A:$A,$A49,'WP1'!$F:$F,$E49)+SUMIFS('WP2'!M:M,'WP2'!$A:$A,$A49,'WP2'!$F:$F,$E49)+SUMIFS('WP3'!M:M,'WP3'!$A:$A,$A49,'WP3'!$F:$F,$E49)+SUMIFS('WP4'!M:M,'WP4'!$A:$A,$A49,'WP4'!$F:$F,$E49)+SUMIFS('WP5'!M:M,'WP5'!$A:$A,$A49,'WP5'!$F:$F,$E49)+SUMIFS('WP6'!M:M,'WP6'!$A:$A,$A49,'WP6'!$F:$F,$E49)+SUMIFS('WP7'!M:M,'WP7'!$A:$A,$A49,'WP7'!$F:$F,$E49)++SUMIFS('WP8'!M:M,'WP8'!$A:$A,$A49,'WP8'!$F:$F,$E49)+SUMIFS('WP9'!M:M,'WP9'!$A:$A,$A49,'WP9'!$F:$F,$E49)+SUMIFS('WP10'!M:M,'WP10'!$A:$A,$A49,'WP10'!$F:$F,$E49)+SUMIFS('WP11'!M:M,'WP11'!$A:$A,$A49,'WP11'!$F:$F,$E49)+SUMIFS('WP12'!M:M,'WP12'!$A:$A,$A49,'WP12'!$F:$F,$E49)+SUMIFS('WP13'!M:M,'WP13'!$A:$A,$A49,'WP13'!$F:$F,$E49)+SUMIFS('WP14'!M:M,'WP14'!$A:$A,$A49,'WP14'!$F:$F,$E49)+SUMIFS('WP15'!M:M,'WP15'!$A:$A,$A49,'WP15'!$F:$F,$E49))</f>
        <v/>
      </c>
      <c r="M49" s="31" t="str">
        <f>IF(SUMIFS('WP1'!N:N,'WP1'!$A:$A,$A49,'WP1'!$F:$F,$E49)+SUMIFS('WP2'!N:N,'WP2'!$A:$A,$A49,'WP2'!$F:$F,$E49)+SUMIFS('WP3'!N:N,'WP3'!$A:$A,$A49,'WP3'!$F:$F,$E49)+SUMIFS('WP4'!N:N,'WP4'!$A:$A,$A49,'WP4'!$F:$F,$E49)+SUMIFS('WP5'!N:N,'WP5'!$A:$A,$A49,'WP5'!$F:$F,$E49)+SUMIFS('WP6'!N:N,'WP6'!$A:$A,$A49,'WP6'!$F:$F,$E49)+SUMIFS('WP7'!N:N,'WP7'!$A:$A,$A49,'WP7'!$F:$F,$E49)++SUMIFS('WP8'!N:N,'WP8'!$A:$A,$A49,'WP8'!$F:$F,$E49)+SUMIFS('WP9'!N:N,'WP9'!$A:$A,$A49,'WP9'!$F:$F,$E49)+SUMIFS('WP10'!N:N,'WP10'!$A:$A,$A49,'WP10'!$F:$F,$E49)+SUMIFS('WP11'!N:N,'WP11'!$A:$A,$A49,'WP11'!$F:$F,$E49)+SUMIFS('WP12'!N:N,'WP12'!$A:$A,$A49,'WP12'!$F:$F,$E49)+SUMIFS('WP13'!N:N,'WP13'!$A:$A,$A49,'WP13'!$F:$F,$E49)+SUMIFS('WP14'!N:N,'WP14'!$A:$A,$A49,'WP14'!$F:$F,$E49)+SUMIFS('WP15'!N:N,'WP15'!$A:$A,$A49,'WP15'!$F:$F,$E49)=0,"",SUMIFS('WP1'!N:N,'WP1'!$A:$A,$A49,'WP1'!$F:$F,$E49)+SUMIFS('WP2'!N:N,'WP2'!$A:$A,$A49,'WP2'!$F:$F,$E49)+SUMIFS('WP3'!N:N,'WP3'!$A:$A,$A49,'WP3'!$F:$F,$E49)+SUMIFS('WP4'!N:N,'WP4'!$A:$A,$A49,'WP4'!$F:$F,$E49)+SUMIFS('WP5'!N:N,'WP5'!$A:$A,$A49,'WP5'!$F:$F,$E49)+SUMIFS('WP6'!N:N,'WP6'!$A:$A,$A49,'WP6'!$F:$F,$E49)+SUMIFS('WP7'!N:N,'WP7'!$A:$A,$A49,'WP7'!$F:$F,$E49)++SUMIFS('WP8'!N:N,'WP8'!$A:$A,$A49,'WP8'!$F:$F,$E49)+SUMIFS('WP9'!N:N,'WP9'!$A:$A,$A49,'WP9'!$F:$F,$E49)+SUMIFS('WP10'!N:N,'WP10'!$A:$A,$A49,'WP10'!$F:$F,$E49)+SUMIFS('WP11'!N:N,'WP11'!$A:$A,$A49,'WP11'!$F:$F,$E49)+SUMIFS('WP12'!N:N,'WP12'!$A:$A,$A49,'WP12'!$F:$F,$E49)+SUMIFS('WP13'!N:N,'WP13'!$A:$A,$A49,'WP13'!$F:$F,$E49)+SUMIFS('WP14'!N:N,'WP14'!$A:$A,$A49,'WP14'!$F:$F,$E49)+SUMIFS('WP15'!N:N,'WP15'!$A:$A,$A49,'WP15'!$F:$F,$E49))</f>
        <v/>
      </c>
      <c r="N49" s="31" t="str">
        <f>IF(SUMIFS('WP1'!O:O,'WP1'!$A:$A,$A49,'WP1'!$F:$F,$E49)+SUMIFS('WP2'!O:O,'WP2'!$A:$A,$A49,'WP2'!$F:$F,$E49)+SUMIFS('WP3'!O:O,'WP3'!$A:$A,$A49,'WP3'!$F:$F,$E49)+SUMIFS('WP4'!O:O,'WP4'!$A:$A,$A49,'WP4'!$F:$F,$E49)+SUMIFS('WP5'!O:O,'WP5'!$A:$A,$A49,'WP5'!$F:$F,$E49)+SUMIFS('WP6'!O:O,'WP6'!$A:$A,$A49,'WP6'!$F:$F,$E49)+SUMIFS('WP7'!O:O,'WP7'!$A:$A,$A49,'WP7'!$F:$F,$E49)++SUMIFS('WP8'!O:O,'WP8'!$A:$A,$A49,'WP8'!$F:$F,$E49)+SUMIFS('WP9'!O:O,'WP9'!$A:$A,$A49,'WP9'!$F:$F,$E49)+SUMIFS('WP10'!O:O,'WP10'!$A:$A,$A49,'WP10'!$F:$F,$E49)+SUMIFS('WP11'!O:O,'WP11'!$A:$A,$A49,'WP11'!$F:$F,$E49)+SUMIFS('WP12'!O:O,'WP12'!$A:$A,$A49,'WP12'!$F:$F,$E49)+SUMIFS('WP13'!O:O,'WP13'!$A:$A,$A49,'WP13'!$F:$F,$E49)+SUMIFS('WP14'!O:O,'WP14'!$A:$A,$A49,'WP14'!$F:$F,$E49)+SUMIFS('WP15'!O:O,'WP15'!$A:$A,$A49,'WP15'!$F:$F,$E49)=0,"",SUMIFS('WP1'!O:O,'WP1'!$A:$A,$A49,'WP1'!$F:$F,$E49)+SUMIFS('WP2'!O:O,'WP2'!$A:$A,$A49,'WP2'!$F:$F,$E49)+SUMIFS('WP3'!O:O,'WP3'!$A:$A,$A49,'WP3'!$F:$F,$E49)+SUMIFS('WP4'!O:O,'WP4'!$A:$A,$A49,'WP4'!$F:$F,$E49)+SUMIFS('WP5'!O:O,'WP5'!$A:$A,$A49,'WP5'!$F:$F,$E49)+SUMIFS('WP6'!O:O,'WP6'!$A:$A,$A49,'WP6'!$F:$F,$E49)+SUMIFS('WP7'!O:O,'WP7'!$A:$A,$A49,'WP7'!$F:$F,$E49)++SUMIFS('WP8'!O:O,'WP8'!$A:$A,$A49,'WP8'!$F:$F,$E49)+SUMIFS('WP9'!O:O,'WP9'!$A:$A,$A49,'WP9'!$F:$F,$E49)+SUMIFS('WP10'!O:O,'WP10'!$A:$A,$A49,'WP10'!$F:$F,$E49)+SUMIFS('WP11'!O:O,'WP11'!$A:$A,$A49,'WP11'!$F:$F,$E49)+SUMIFS('WP12'!O:O,'WP12'!$A:$A,$A49,'WP12'!$F:$F,$E49)+SUMIFS('WP13'!O:O,'WP13'!$A:$A,$A49,'WP13'!$F:$F,$E49)+SUMIFS('WP14'!O:O,'WP14'!$A:$A,$A49,'WP14'!$F:$F,$E49)+SUMIFS('WP15'!O:O,'WP15'!$A:$A,$A49,'WP15'!$F:$F,$E49))</f>
        <v/>
      </c>
      <c r="O49" s="33" t="str">
        <f t="shared" si="2"/>
        <v/>
      </c>
      <c r="P49" s="37" t="str">
        <f>IF(SUMIFS('WP1'!Q:Q,'WP1'!$A:$A,$A49,'WP1'!$F:$F,$E49)+SUMIFS('WP2'!Q:Q,'WP2'!$A:$A,$A49,'WP2'!$F:$F,$E49)+SUMIFS('WP3'!Q:Q,'WP3'!$A:$A,$A49,'WP3'!$F:$F,$E49)+SUMIFS('WP4'!Q:Q,'WP4'!$A:$A,$A49,'WP4'!$F:$F,$E49)+SUMIFS('WP5'!Q:Q,'WP5'!$A:$A,$A49,'WP5'!$F:$F,$E49)+SUMIFS('WP6'!Q:Q,'WP6'!$A:$A,$A49,'WP6'!$F:$F,$E49)+SUMIFS('WP7'!Q:Q,'WP7'!$A:$A,$A49,'WP7'!$F:$F,$E49)++SUMIFS('WP8'!Q:Q,'WP8'!$A:$A,$A49,'WP8'!$F:$F,$E49)+SUMIFS('WP9'!Q:Q,'WP9'!$A:$A,$A49,'WP9'!$F:$F,$E49)+SUMIFS('WP10'!Q:Q,'WP10'!$A:$A,$A49,'WP10'!$F:$F,$E49)+SUMIFS('WP11'!Q:Q,'WP11'!$A:$A,$A49,'WP11'!$F:$F,$E49)+SUMIFS('WP12'!Q:Q,'WP12'!$A:$A,$A49,'WP12'!$F:$F,$E49)+SUMIFS('WP13'!Q:Q,'WP13'!$A:$A,$A49,'WP13'!$F:$F,$E49)+SUMIFS('WP14'!Q:Q,'WP14'!$A:$A,$A49,'WP14'!$F:$F,$E49)+SUMIFS('WP15'!Q:Q,'WP15'!$A:$A,$A49,'WP15'!$F:$F,$E49)=0,"",SUMIFS('WP1'!Q:Q,'WP1'!$A:$A,$A49,'WP1'!$F:$F,$E49)+SUMIFS('WP2'!Q:Q,'WP2'!$A:$A,$A49,'WP2'!$F:$F,$E49)+SUMIFS('WP3'!Q:Q,'WP3'!$A:$A,$A49,'WP3'!$F:$F,$E49)+SUMIFS('WP4'!Q:Q,'WP4'!$A:$A,$A49,'WP4'!$F:$F,$E49)+SUMIFS('WP5'!Q:Q,'WP5'!$A:$A,$A49,'WP5'!$F:$F,$E49)+SUMIFS('WP6'!Q:Q,'WP6'!$A:$A,$A49,'WP6'!$F:$F,$E49)+SUMIFS('WP7'!Q:Q,'WP7'!$A:$A,$A49,'WP7'!$F:$F,$E49)++SUMIFS('WP8'!Q:Q,'WP8'!$A:$A,$A49,'WP8'!$F:$F,$E49)+SUMIFS('WP9'!Q:Q,'WP9'!$A:$A,$A49,'WP9'!$F:$F,$E49)+SUMIFS('WP10'!Q:Q,'WP10'!$A:$A,$A49,'WP10'!$F:$F,$E49)+SUMIFS('WP11'!Q:Q,'WP11'!$A:$A,$A49,'WP11'!$F:$F,$E49)+SUMIFS('WP12'!Q:Q,'WP12'!$A:$A,$A49,'WP12'!$F:$F,$E49)+SUMIFS('WP13'!Q:Q,'WP13'!$A:$A,$A49,'WP13'!$F:$F,$E49)+SUMIFS('WP14'!Q:Q,'WP14'!$A:$A,$A49,'WP14'!$F:$F,$E49)+SUMIFS('WP15'!Q:Q,'WP15'!$A:$A,$A49,'WP15'!$F:$F,$E49))</f>
        <v/>
      </c>
      <c r="Q49" s="33" t="str">
        <f t="shared" si="1"/>
        <v/>
      </c>
      <c r="R49" s="1"/>
    </row>
    <row r="50" spans="1:18" ht="11.25" customHeight="1" x14ac:dyDescent="0.25">
      <c r="A50" s="77"/>
      <c r="B50" s="109"/>
      <c r="C50" s="139"/>
      <c r="D50" s="122"/>
      <c r="E50" s="29" t="s">
        <v>14</v>
      </c>
      <c r="F50" s="30" t="str">
        <f>IF(SUMIFS('WP1'!G:G,'WP1'!$A:$A,$A50,'WP1'!$F:$F,$E50)+SUMIFS('WP2'!G:G,'WP2'!$A:$A,$A50,'WP2'!$F:$F,$E50)+SUMIFS('WP3'!G:G,'WP3'!$A:$A,$A50,'WP3'!$F:$F,$E50)+SUMIFS('WP4'!G:G,'WP4'!$A:$A,$A50,'WP4'!$F:$F,$E50)+SUMIFS('WP5'!G:G,'WP5'!$A:$A,$A50,'WP5'!$F:$F,$E50)+SUMIFS('WP6'!G:G,'WP6'!$A:$A,$A50,'WP6'!$F:$F,$E50)+SUMIFS('WP7'!G:G,'WP7'!$A:$A,$A50,'WP7'!$F:$F,$E50)++SUMIFS('WP8'!G:G,'WP8'!$A:$A,$A50,'WP8'!$F:$F,$E50)+SUMIFS('WP9'!G:G,'WP9'!$A:$A,$A50,'WP9'!$F:$F,$E50)+SUMIFS('WP10'!G:G,'WP10'!$A:$A,$A50,'WP10'!$F:$F,$E50)+SUMIFS('WP11'!G:G,'WP11'!$A:$A,$A50,'WP11'!$F:$F,$E50)+SUMIFS('WP12'!G:G,'WP12'!$A:$A,$A50,'WP12'!$F:$F,$E50)+SUMIFS('WP13'!G:G,'WP13'!$A:$A,$A50,'WP13'!$F:$F,$E50)+SUMIFS('WP14'!G:G,'WP14'!$A:$A,$A50,'WP14'!$F:$F,$E50)+SUMIFS('WP15'!G:G,'WP15'!$A:$A,$A50,'WP15'!$F:$F,$E50)=0,"",SUMIFS('WP1'!G:G,'WP1'!$A:$A,$A50,'WP1'!$F:$F,$E50)+SUMIFS('WP2'!G:G,'WP2'!$A:$A,$A50,'WP2'!$F:$F,$E50)+SUMIFS('WP3'!G:G,'WP3'!$A:$A,$A50,'WP3'!$F:$F,$E50)+SUMIFS('WP4'!G:G,'WP4'!$A:$A,$A50,'WP4'!$F:$F,$E50)+SUMIFS('WP5'!G:G,'WP5'!$A:$A,$A50,'WP5'!$F:$F,$E50)+SUMIFS('WP6'!G:G,'WP6'!$A:$A,$A50,'WP6'!$F:$F,$E50)+SUMIFS('WP7'!G:G,'WP7'!$A:$A,$A50,'WP7'!$F:$F,$E50)++SUMIFS('WP8'!G:G,'WP8'!$A:$A,$A50,'WP8'!$F:$F,$E50)+SUMIFS('WP9'!G:G,'WP9'!$A:$A,$A50,'WP9'!$F:$F,$E50)+SUMIFS('WP10'!G:G,'WP10'!$A:$A,$A50,'WP10'!$F:$F,$E50)+SUMIFS('WP11'!G:G,'WP11'!$A:$A,$A50,'WP11'!$F:$F,$E50)+SUMIFS('WP12'!G:G,'WP12'!$A:$A,$A50,'WP12'!$F:$F,$E50)+SUMIFS('WP13'!G:G,'WP13'!$A:$A,$A50,'WP13'!$F:$F,$E50)+SUMIFS('WP14'!G:G,'WP14'!$A:$A,$A50,'WP14'!$F:$F,$E50)+SUMIFS('WP15'!G:G,'WP15'!$A:$A,$A50,'WP15'!$F:$F,$E50))</f>
        <v/>
      </c>
      <c r="G50" s="30" t="str">
        <f>IF(SUMIFS('WP1'!H:H,'WP1'!$A:$A,$A50,'WP1'!$F:$F,$E50)+SUMIFS('WP2'!H:H,'WP2'!$A:$A,$A50,'WP2'!$F:$F,$E50)+SUMIFS('WP3'!H:H,'WP3'!$A:$A,$A50,'WP3'!$F:$F,$E50)+SUMIFS('WP4'!H:H,'WP4'!$A:$A,$A50,'WP4'!$F:$F,$E50)+SUMIFS('WP5'!H:H,'WP5'!$A:$A,$A50,'WP5'!$F:$F,$E50)+SUMIFS('WP6'!H:H,'WP6'!$A:$A,$A50,'WP6'!$F:$F,$E50)+SUMIFS('WP7'!H:H,'WP7'!$A:$A,$A50,'WP7'!$F:$F,$E50)++SUMIFS('WP8'!H:H,'WP8'!$A:$A,$A50,'WP8'!$F:$F,$E50)+SUMIFS('WP9'!H:H,'WP9'!$A:$A,$A50,'WP9'!$F:$F,$E50)+SUMIFS('WP10'!H:H,'WP10'!$A:$A,$A50,'WP10'!$F:$F,$E50)+SUMIFS('WP11'!H:H,'WP11'!$A:$A,$A50,'WP11'!$F:$F,$E50)+SUMIFS('WP12'!H:H,'WP12'!$A:$A,$A50,'WP12'!$F:$F,$E50)+SUMIFS('WP13'!H:H,'WP13'!$A:$A,$A50,'WP13'!$F:$F,$E50)+SUMIFS('WP14'!H:H,'WP14'!$A:$A,$A50,'WP14'!$F:$F,$E50)+SUMIFS('WP15'!H:H,'WP15'!$A:$A,$A50,'WP15'!$F:$F,$E50)=0,"",SUMIFS('WP1'!H:H,'WP1'!$A:$A,$A50,'WP1'!$F:$F,$E50)+SUMIFS('WP2'!H:H,'WP2'!$A:$A,$A50,'WP2'!$F:$F,$E50)+SUMIFS('WP3'!H:H,'WP3'!$A:$A,$A50,'WP3'!$F:$F,$E50)+SUMIFS('WP4'!H:H,'WP4'!$A:$A,$A50,'WP4'!$F:$F,$E50)+SUMIFS('WP5'!H:H,'WP5'!$A:$A,$A50,'WP5'!$F:$F,$E50)+SUMIFS('WP6'!H:H,'WP6'!$A:$A,$A50,'WP6'!$F:$F,$E50)+SUMIFS('WP7'!H:H,'WP7'!$A:$A,$A50,'WP7'!$F:$F,$E50)++SUMIFS('WP8'!H:H,'WP8'!$A:$A,$A50,'WP8'!$F:$F,$E50)+SUMIFS('WP9'!H:H,'WP9'!$A:$A,$A50,'WP9'!$F:$F,$E50)+SUMIFS('WP10'!H:H,'WP10'!$A:$A,$A50,'WP10'!$F:$F,$E50)+SUMIFS('WP11'!H:H,'WP11'!$A:$A,$A50,'WP11'!$F:$F,$E50)+SUMIFS('WP12'!H:H,'WP12'!$A:$A,$A50,'WP12'!$F:$F,$E50)+SUMIFS('WP13'!H:H,'WP13'!$A:$A,$A50,'WP13'!$F:$F,$E50)+SUMIFS('WP14'!H:H,'WP14'!$A:$A,$A50,'WP14'!$F:$F,$E50)+SUMIFS('WP15'!H:H,'WP15'!$A:$A,$A50,'WP15'!$F:$F,$E50))</f>
        <v/>
      </c>
      <c r="H50" s="30" t="str">
        <f>IF(SUMIFS('WP1'!I:I,'WP1'!$A:$A,$A50,'WP1'!$F:$F,$E50)+SUMIFS('WP2'!I:I,'WP2'!$A:$A,$A50,'WP2'!$F:$F,$E50)+SUMIFS('WP3'!I:I,'WP3'!$A:$A,$A50,'WP3'!$F:$F,$E50)+SUMIFS('WP4'!I:I,'WP4'!$A:$A,$A50,'WP4'!$F:$F,$E50)+SUMIFS('WP5'!I:I,'WP5'!$A:$A,$A50,'WP5'!$F:$F,$E50)+SUMIFS('WP6'!I:I,'WP6'!$A:$A,$A50,'WP6'!$F:$F,$E50)+SUMIFS('WP7'!I:I,'WP7'!$A:$A,$A50,'WP7'!$F:$F,$E50)++SUMIFS('WP8'!I:I,'WP8'!$A:$A,$A50,'WP8'!$F:$F,$E50)+SUMIFS('WP9'!I:I,'WP9'!$A:$A,$A50,'WP9'!$F:$F,$E50)+SUMIFS('WP10'!I:I,'WP10'!$A:$A,$A50,'WP10'!$F:$F,$E50)+SUMIFS('WP11'!I:I,'WP11'!$A:$A,$A50,'WP11'!$F:$F,$E50)+SUMIFS('WP12'!I:I,'WP12'!$A:$A,$A50,'WP12'!$F:$F,$E50)+SUMIFS('WP13'!I:I,'WP13'!$A:$A,$A50,'WP13'!$F:$F,$E50)+SUMIFS('WP14'!I:I,'WP14'!$A:$A,$A50,'WP14'!$F:$F,$E50)+SUMIFS('WP15'!I:I,'WP15'!$A:$A,$A50,'WP15'!$F:$F,$E50)=0,"",SUMIFS('WP1'!I:I,'WP1'!$A:$A,$A50,'WP1'!$F:$F,$E50)+SUMIFS('WP2'!I:I,'WP2'!$A:$A,$A50,'WP2'!$F:$F,$E50)+SUMIFS('WP3'!I:I,'WP3'!$A:$A,$A50,'WP3'!$F:$F,$E50)+SUMIFS('WP4'!I:I,'WP4'!$A:$A,$A50,'WP4'!$F:$F,$E50)+SUMIFS('WP5'!I:I,'WP5'!$A:$A,$A50,'WP5'!$F:$F,$E50)+SUMIFS('WP6'!I:I,'WP6'!$A:$A,$A50,'WP6'!$F:$F,$E50)+SUMIFS('WP7'!I:I,'WP7'!$A:$A,$A50,'WP7'!$F:$F,$E50)++SUMIFS('WP8'!I:I,'WP8'!$A:$A,$A50,'WP8'!$F:$F,$E50)+SUMIFS('WP9'!I:I,'WP9'!$A:$A,$A50,'WP9'!$F:$F,$E50)+SUMIFS('WP10'!I:I,'WP10'!$A:$A,$A50,'WP10'!$F:$F,$E50)+SUMIFS('WP11'!I:I,'WP11'!$A:$A,$A50,'WP11'!$F:$F,$E50)+SUMIFS('WP12'!I:I,'WP12'!$A:$A,$A50,'WP12'!$F:$F,$E50)+SUMIFS('WP13'!I:I,'WP13'!$A:$A,$A50,'WP13'!$F:$F,$E50)+SUMIFS('WP14'!I:I,'WP14'!$A:$A,$A50,'WP14'!$F:$F,$E50)+SUMIFS('WP15'!I:I,'WP15'!$A:$A,$A50,'WP15'!$F:$F,$E50))</f>
        <v/>
      </c>
      <c r="I50" s="30" t="str">
        <f>IF(SUMIFS('WP1'!J:J,'WP1'!$A:$A,$A50,'WP1'!$F:$F,$E50)+SUMIFS('WP2'!J:J,'WP2'!$A:$A,$A50,'WP2'!$F:$F,$E50)+SUMIFS('WP3'!J:J,'WP3'!$A:$A,$A50,'WP3'!$F:$F,$E50)+SUMIFS('WP4'!J:J,'WP4'!$A:$A,$A50,'WP4'!$F:$F,$E50)+SUMIFS('WP5'!J:J,'WP5'!$A:$A,$A50,'WP5'!$F:$F,$E50)+SUMIFS('WP6'!J:J,'WP6'!$A:$A,$A50,'WP6'!$F:$F,$E50)+SUMIFS('WP7'!J:J,'WP7'!$A:$A,$A50,'WP7'!$F:$F,$E50)++SUMIFS('WP8'!J:J,'WP8'!$A:$A,$A50,'WP8'!$F:$F,$E50)+SUMIFS('WP9'!J:J,'WP9'!$A:$A,$A50,'WP9'!$F:$F,$E50)+SUMIFS('WP10'!J:J,'WP10'!$A:$A,$A50,'WP10'!$F:$F,$E50)+SUMIFS('WP11'!J:J,'WP11'!$A:$A,$A50,'WP11'!$F:$F,$E50)+SUMIFS('WP12'!J:J,'WP12'!$A:$A,$A50,'WP12'!$F:$F,$E50)+SUMIFS('WP13'!J:J,'WP13'!$A:$A,$A50,'WP13'!$F:$F,$E50)+SUMIFS('WP14'!J:J,'WP14'!$A:$A,$A50,'WP14'!$F:$F,$E50)+SUMIFS('WP15'!J:J,'WP15'!$A:$A,$A50,'WP15'!$F:$F,$E50)=0,"",SUMIFS('WP1'!J:J,'WP1'!$A:$A,$A50,'WP1'!$F:$F,$E50)+SUMIFS('WP2'!J:J,'WP2'!$A:$A,$A50,'WP2'!$F:$F,$E50)+SUMIFS('WP3'!J:J,'WP3'!$A:$A,$A50,'WP3'!$F:$F,$E50)+SUMIFS('WP4'!J:J,'WP4'!$A:$A,$A50,'WP4'!$F:$F,$E50)+SUMIFS('WP5'!J:J,'WP5'!$A:$A,$A50,'WP5'!$F:$F,$E50)+SUMIFS('WP6'!J:J,'WP6'!$A:$A,$A50,'WP6'!$F:$F,$E50)+SUMIFS('WP7'!J:J,'WP7'!$A:$A,$A50,'WP7'!$F:$F,$E50)++SUMIFS('WP8'!J:J,'WP8'!$A:$A,$A50,'WP8'!$F:$F,$E50)+SUMIFS('WP9'!J:J,'WP9'!$A:$A,$A50,'WP9'!$F:$F,$E50)+SUMIFS('WP10'!J:J,'WP10'!$A:$A,$A50,'WP10'!$F:$F,$E50)+SUMIFS('WP11'!J:J,'WP11'!$A:$A,$A50,'WP11'!$F:$F,$E50)+SUMIFS('WP12'!J:J,'WP12'!$A:$A,$A50,'WP12'!$F:$F,$E50)+SUMIFS('WP13'!J:J,'WP13'!$A:$A,$A50,'WP13'!$F:$F,$E50)+SUMIFS('WP14'!J:J,'WP14'!$A:$A,$A50,'WP14'!$F:$F,$E50)+SUMIFS('WP15'!J:J,'WP15'!$A:$A,$A50,'WP15'!$F:$F,$E50))</f>
        <v/>
      </c>
      <c r="J50" s="30" t="str">
        <f>IF(SUMIFS('WP1'!K:K,'WP1'!$A:$A,$A50,'WP1'!$F:$F,$E50)+SUMIFS('WP2'!K:K,'WP2'!$A:$A,$A50,'WP2'!$F:$F,$E50)+SUMIFS('WP3'!K:K,'WP3'!$A:$A,$A50,'WP3'!$F:$F,$E50)+SUMIFS('WP4'!K:K,'WP4'!$A:$A,$A50,'WP4'!$F:$F,$E50)+SUMIFS('WP5'!K:K,'WP5'!$A:$A,$A50,'WP5'!$F:$F,$E50)+SUMIFS('WP6'!K:K,'WP6'!$A:$A,$A50,'WP6'!$F:$F,$E50)+SUMIFS('WP7'!K:K,'WP7'!$A:$A,$A50,'WP7'!$F:$F,$E50)++SUMIFS('WP8'!K:K,'WP8'!$A:$A,$A50,'WP8'!$F:$F,$E50)+SUMIFS('WP9'!K:K,'WP9'!$A:$A,$A50,'WP9'!$F:$F,$E50)+SUMIFS('WP10'!K:K,'WP10'!$A:$A,$A50,'WP10'!$F:$F,$E50)+SUMIFS('WP11'!K:K,'WP11'!$A:$A,$A50,'WP11'!$F:$F,$E50)+SUMIFS('WP12'!K:K,'WP12'!$A:$A,$A50,'WP12'!$F:$F,$E50)+SUMIFS('WP13'!K:K,'WP13'!$A:$A,$A50,'WP13'!$F:$F,$E50)+SUMIFS('WP14'!K:K,'WP14'!$A:$A,$A50,'WP14'!$F:$F,$E50)+SUMIFS('WP15'!K:K,'WP15'!$A:$A,$A50,'WP15'!$F:$F,$E50)=0,"",SUMIFS('WP1'!K:K,'WP1'!$A:$A,$A50,'WP1'!$F:$F,$E50)+SUMIFS('WP2'!K:K,'WP2'!$A:$A,$A50,'WP2'!$F:$F,$E50)+SUMIFS('WP3'!K:K,'WP3'!$A:$A,$A50,'WP3'!$F:$F,$E50)+SUMIFS('WP4'!K:K,'WP4'!$A:$A,$A50,'WP4'!$F:$F,$E50)+SUMIFS('WP5'!K:K,'WP5'!$A:$A,$A50,'WP5'!$F:$F,$E50)+SUMIFS('WP6'!K:K,'WP6'!$A:$A,$A50,'WP6'!$F:$F,$E50)+SUMIFS('WP7'!K:K,'WP7'!$A:$A,$A50,'WP7'!$F:$F,$E50)++SUMIFS('WP8'!K:K,'WP8'!$A:$A,$A50,'WP8'!$F:$F,$E50)+SUMIFS('WP9'!K:K,'WP9'!$A:$A,$A50,'WP9'!$F:$F,$E50)+SUMIFS('WP10'!K:K,'WP10'!$A:$A,$A50,'WP10'!$F:$F,$E50)+SUMIFS('WP11'!K:K,'WP11'!$A:$A,$A50,'WP11'!$F:$F,$E50)+SUMIFS('WP12'!K:K,'WP12'!$A:$A,$A50,'WP12'!$F:$F,$E50)+SUMIFS('WP13'!K:K,'WP13'!$A:$A,$A50,'WP13'!$F:$F,$E50)+SUMIFS('WP14'!K:K,'WP14'!$A:$A,$A50,'WP14'!$F:$F,$E50)+SUMIFS('WP15'!K:K,'WP15'!$A:$A,$A50,'WP15'!$F:$F,$E50))</f>
        <v/>
      </c>
      <c r="K50" s="30" t="str">
        <f>IF(SUMIFS('WP1'!L:L,'WP1'!$A:$A,$A50,'WP1'!$F:$F,$E50)+SUMIFS('WP2'!L:L,'WP2'!$A:$A,$A50,'WP2'!$F:$F,$E50)+SUMIFS('WP3'!L:L,'WP3'!$A:$A,$A50,'WP3'!$F:$F,$E50)+SUMIFS('WP4'!L:L,'WP4'!$A:$A,$A50,'WP4'!$F:$F,$E50)+SUMIFS('WP5'!L:L,'WP5'!$A:$A,$A50,'WP5'!$F:$F,$E50)+SUMIFS('WP6'!L:L,'WP6'!$A:$A,$A50,'WP6'!$F:$F,$E50)+SUMIFS('WP7'!L:L,'WP7'!$A:$A,$A50,'WP7'!$F:$F,$E50)++SUMIFS('WP8'!L:L,'WP8'!$A:$A,$A50,'WP8'!$F:$F,$E50)+SUMIFS('WP9'!L:L,'WP9'!$A:$A,$A50,'WP9'!$F:$F,$E50)+SUMIFS('WP10'!L:L,'WP10'!$A:$A,$A50,'WP10'!$F:$F,$E50)+SUMIFS('WP11'!L:L,'WP11'!$A:$A,$A50,'WP11'!$F:$F,$E50)+SUMIFS('WP12'!L:L,'WP12'!$A:$A,$A50,'WP12'!$F:$F,$E50)+SUMIFS('WP13'!L:L,'WP13'!$A:$A,$A50,'WP13'!$F:$F,$E50)+SUMIFS('WP14'!L:L,'WP14'!$A:$A,$A50,'WP14'!$F:$F,$E50)+SUMIFS('WP15'!L:L,'WP15'!$A:$A,$A50,'WP15'!$F:$F,$E50)=0,"",SUMIFS('WP1'!L:L,'WP1'!$A:$A,$A50,'WP1'!$F:$F,$E50)+SUMIFS('WP2'!L:L,'WP2'!$A:$A,$A50,'WP2'!$F:$F,$E50)+SUMIFS('WP3'!L:L,'WP3'!$A:$A,$A50,'WP3'!$F:$F,$E50)+SUMIFS('WP4'!L:L,'WP4'!$A:$A,$A50,'WP4'!$F:$F,$E50)+SUMIFS('WP5'!L:L,'WP5'!$A:$A,$A50,'WP5'!$F:$F,$E50)+SUMIFS('WP6'!L:L,'WP6'!$A:$A,$A50,'WP6'!$F:$F,$E50)+SUMIFS('WP7'!L:L,'WP7'!$A:$A,$A50,'WP7'!$F:$F,$E50)++SUMIFS('WP8'!L:L,'WP8'!$A:$A,$A50,'WP8'!$F:$F,$E50)+SUMIFS('WP9'!L:L,'WP9'!$A:$A,$A50,'WP9'!$F:$F,$E50)+SUMIFS('WP10'!L:L,'WP10'!$A:$A,$A50,'WP10'!$F:$F,$E50)+SUMIFS('WP11'!L:L,'WP11'!$A:$A,$A50,'WP11'!$F:$F,$E50)+SUMIFS('WP12'!L:L,'WP12'!$A:$A,$A50,'WP12'!$F:$F,$E50)+SUMIFS('WP13'!L:L,'WP13'!$A:$A,$A50,'WP13'!$F:$F,$E50)+SUMIFS('WP14'!L:L,'WP14'!$A:$A,$A50,'WP14'!$F:$F,$E50)+SUMIFS('WP15'!L:L,'WP15'!$A:$A,$A50,'WP15'!$F:$F,$E50))</f>
        <v/>
      </c>
      <c r="L50" s="30" t="str">
        <f>IF(SUMIFS('WP1'!M:M,'WP1'!$A:$A,$A50,'WP1'!$F:$F,$E50)+SUMIFS('WP2'!M:M,'WP2'!$A:$A,$A50,'WP2'!$F:$F,$E50)+SUMIFS('WP3'!M:M,'WP3'!$A:$A,$A50,'WP3'!$F:$F,$E50)+SUMIFS('WP4'!M:M,'WP4'!$A:$A,$A50,'WP4'!$F:$F,$E50)+SUMIFS('WP5'!M:M,'WP5'!$A:$A,$A50,'WP5'!$F:$F,$E50)+SUMIFS('WP6'!M:M,'WP6'!$A:$A,$A50,'WP6'!$F:$F,$E50)+SUMIFS('WP7'!M:M,'WP7'!$A:$A,$A50,'WP7'!$F:$F,$E50)++SUMIFS('WP8'!M:M,'WP8'!$A:$A,$A50,'WP8'!$F:$F,$E50)+SUMIFS('WP9'!M:M,'WP9'!$A:$A,$A50,'WP9'!$F:$F,$E50)+SUMIFS('WP10'!M:M,'WP10'!$A:$A,$A50,'WP10'!$F:$F,$E50)+SUMIFS('WP11'!M:M,'WP11'!$A:$A,$A50,'WP11'!$F:$F,$E50)+SUMIFS('WP12'!M:M,'WP12'!$A:$A,$A50,'WP12'!$F:$F,$E50)+SUMIFS('WP13'!M:M,'WP13'!$A:$A,$A50,'WP13'!$F:$F,$E50)+SUMIFS('WP14'!M:M,'WP14'!$A:$A,$A50,'WP14'!$F:$F,$E50)+SUMIFS('WP15'!M:M,'WP15'!$A:$A,$A50,'WP15'!$F:$F,$E50)=0,"",SUMIFS('WP1'!M:M,'WP1'!$A:$A,$A50,'WP1'!$F:$F,$E50)+SUMIFS('WP2'!M:M,'WP2'!$A:$A,$A50,'WP2'!$F:$F,$E50)+SUMIFS('WP3'!M:M,'WP3'!$A:$A,$A50,'WP3'!$F:$F,$E50)+SUMIFS('WP4'!M:M,'WP4'!$A:$A,$A50,'WP4'!$F:$F,$E50)+SUMIFS('WP5'!M:M,'WP5'!$A:$A,$A50,'WP5'!$F:$F,$E50)+SUMIFS('WP6'!M:M,'WP6'!$A:$A,$A50,'WP6'!$F:$F,$E50)+SUMIFS('WP7'!M:M,'WP7'!$A:$A,$A50,'WP7'!$F:$F,$E50)++SUMIFS('WP8'!M:M,'WP8'!$A:$A,$A50,'WP8'!$F:$F,$E50)+SUMIFS('WP9'!M:M,'WP9'!$A:$A,$A50,'WP9'!$F:$F,$E50)+SUMIFS('WP10'!M:M,'WP10'!$A:$A,$A50,'WP10'!$F:$F,$E50)+SUMIFS('WP11'!M:M,'WP11'!$A:$A,$A50,'WP11'!$F:$F,$E50)+SUMIFS('WP12'!M:M,'WP12'!$A:$A,$A50,'WP12'!$F:$F,$E50)+SUMIFS('WP13'!M:M,'WP13'!$A:$A,$A50,'WP13'!$F:$F,$E50)+SUMIFS('WP14'!M:M,'WP14'!$A:$A,$A50,'WP14'!$F:$F,$E50)+SUMIFS('WP15'!M:M,'WP15'!$A:$A,$A50,'WP15'!$F:$F,$E50))</f>
        <v/>
      </c>
      <c r="M50" s="30" t="str">
        <f>IF(SUMIFS('WP1'!N:N,'WP1'!$A:$A,$A50,'WP1'!$F:$F,$E50)+SUMIFS('WP2'!N:N,'WP2'!$A:$A,$A50,'WP2'!$F:$F,$E50)+SUMIFS('WP3'!N:N,'WP3'!$A:$A,$A50,'WP3'!$F:$F,$E50)+SUMIFS('WP4'!N:N,'WP4'!$A:$A,$A50,'WP4'!$F:$F,$E50)+SUMIFS('WP5'!N:N,'WP5'!$A:$A,$A50,'WP5'!$F:$F,$E50)+SUMIFS('WP6'!N:N,'WP6'!$A:$A,$A50,'WP6'!$F:$F,$E50)+SUMIFS('WP7'!N:N,'WP7'!$A:$A,$A50,'WP7'!$F:$F,$E50)++SUMIFS('WP8'!N:N,'WP8'!$A:$A,$A50,'WP8'!$F:$F,$E50)+SUMIFS('WP9'!N:N,'WP9'!$A:$A,$A50,'WP9'!$F:$F,$E50)+SUMIFS('WP10'!N:N,'WP10'!$A:$A,$A50,'WP10'!$F:$F,$E50)+SUMIFS('WP11'!N:N,'WP11'!$A:$A,$A50,'WP11'!$F:$F,$E50)+SUMIFS('WP12'!N:N,'WP12'!$A:$A,$A50,'WP12'!$F:$F,$E50)+SUMIFS('WP13'!N:N,'WP13'!$A:$A,$A50,'WP13'!$F:$F,$E50)+SUMIFS('WP14'!N:N,'WP14'!$A:$A,$A50,'WP14'!$F:$F,$E50)+SUMIFS('WP15'!N:N,'WP15'!$A:$A,$A50,'WP15'!$F:$F,$E50)=0,"",SUMIFS('WP1'!N:N,'WP1'!$A:$A,$A50,'WP1'!$F:$F,$E50)+SUMIFS('WP2'!N:N,'WP2'!$A:$A,$A50,'WP2'!$F:$F,$E50)+SUMIFS('WP3'!N:N,'WP3'!$A:$A,$A50,'WP3'!$F:$F,$E50)+SUMIFS('WP4'!N:N,'WP4'!$A:$A,$A50,'WP4'!$F:$F,$E50)+SUMIFS('WP5'!N:N,'WP5'!$A:$A,$A50,'WP5'!$F:$F,$E50)+SUMIFS('WP6'!N:N,'WP6'!$A:$A,$A50,'WP6'!$F:$F,$E50)+SUMIFS('WP7'!N:N,'WP7'!$A:$A,$A50,'WP7'!$F:$F,$E50)++SUMIFS('WP8'!N:N,'WP8'!$A:$A,$A50,'WP8'!$F:$F,$E50)+SUMIFS('WP9'!N:N,'WP9'!$A:$A,$A50,'WP9'!$F:$F,$E50)+SUMIFS('WP10'!N:N,'WP10'!$A:$A,$A50,'WP10'!$F:$F,$E50)+SUMIFS('WP11'!N:N,'WP11'!$A:$A,$A50,'WP11'!$F:$F,$E50)+SUMIFS('WP12'!N:N,'WP12'!$A:$A,$A50,'WP12'!$F:$F,$E50)+SUMIFS('WP13'!N:N,'WP13'!$A:$A,$A50,'WP13'!$F:$F,$E50)+SUMIFS('WP14'!N:N,'WP14'!$A:$A,$A50,'WP14'!$F:$F,$E50)+SUMIFS('WP15'!N:N,'WP15'!$A:$A,$A50,'WP15'!$F:$F,$E50))</f>
        <v/>
      </c>
      <c r="N50" s="30" t="str">
        <f>IF(SUMIFS('WP1'!O:O,'WP1'!$A:$A,$A50,'WP1'!$F:$F,$E50)+SUMIFS('WP2'!O:O,'WP2'!$A:$A,$A50,'WP2'!$F:$F,$E50)+SUMIFS('WP3'!O:O,'WP3'!$A:$A,$A50,'WP3'!$F:$F,$E50)+SUMIFS('WP4'!O:O,'WP4'!$A:$A,$A50,'WP4'!$F:$F,$E50)+SUMIFS('WP5'!O:O,'WP5'!$A:$A,$A50,'WP5'!$F:$F,$E50)+SUMIFS('WP6'!O:O,'WP6'!$A:$A,$A50,'WP6'!$F:$F,$E50)+SUMIFS('WP7'!O:O,'WP7'!$A:$A,$A50,'WP7'!$F:$F,$E50)++SUMIFS('WP8'!O:O,'WP8'!$A:$A,$A50,'WP8'!$F:$F,$E50)+SUMIFS('WP9'!O:O,'WP9'!$A:$A,$A50,'WP9'!$F:$F,$E50)+SUMIFS('WP10'!O:O,'WP10'!$A:$A,$A50,'WP10'!$F:$F,$E50)+SUMIFS('WP11'!O:O,'WP11'!$A:$A,$A50,'WP11'!$F:$F,$E50)+SUMIFS('WP12'!O:O,'WP12'!$A:$A,$A50,'WP12'!$F:$F,$E50)+SUMIFS('WP13'!O:O,'WP13'!$A:$A,$A50,'WP13'!$F:$F,$E50)+SUMIFS('WP14'!O:O,'WP14'!$A:$A,$A50,'WP14'!$F:$F,$E50)+SUMIFS('WP15'!O:O,'WP15'!$A:$A,$A50,'WP15'!$F:$F,$E50)=0,"",SUMIFS('WP1'!O:O,'WP1'!$A:$A,$A50,'WP1'!$F:$F,$E50)+SUMIFS('WP2'!O:O,'WP2'!$A:$A,$A50,'WP2'!$F:$F,$E50)+SUMIFS('WP3'!O:O,'WP3'!$A:$A,$A50,'WP3'!$F:$F,$E50)+SUMIFS('WP4'!O:O,'WP4'!$A:$A,$A50,'WP4'!$F:$F,$E50)+SUMIFS('WP5'!O:O,'WP5'!$A:$A,$A50,'WP5'!$F:$F,$E50)+SUMIFS('WP6'!O:O,'WP6'!$A:$A,$A50,'WP6'!$F:$F,$E50)+SUMIFS('WP7'!O:O,'WP7'!$A:$A,$A50,'WP7'!$F:$F,$E50)++SUMIFS('WP8'!O:O,'WP8'!$A:$A,$A50,'WP8'!$F:$F,$E50)+SUMIFS('WP9'!O:O,'WP9'!$A:$A,$A50,'WP9'!$F:$F,$E50)+SUMIFS('WP10'!O:O,'WP10'!$A:$A,$A50,'WP10'!$F:$F,$E50)+SUMIFS('WP11'!O:O,'WP11'!$A:$A,$A50,'WP11'!$F:$F,$E50)+SUMIFS('WP12'!O:O,'WP12'!$A:$A,$A50,'WP12'!$F:$F,$E50)+SUMIFS('WP13'!O:O,'WP13'!$A:$A,$A50,'WP13'!$F:$F,$E50)+SUMIFS('WP14'!O:O,'WP14'!$A:$A,$A50,'WP14'!$F:$F,$E50)+SUMIFS('WP15'!O:O,'WP15'!$A:$A,$A50,'WP15'!$F:$F,$E50))</f>
        <v/>
      </c>
      <c r="O50" s="33" t="str">
        <f t="shared" si="2"/>
        <v/>
      </c>
      <c r="P50" s="34" t="str">
        <f>IF(SUMIFS('WP1'!Q:Q,'WP1'!$A:$A,$A50,'WP1'!$F:$F,$E50)+SUMIFS('WP2'!Q:Q,'WP2'!$A:$A,$A50,'WP2'!$F:$F,$E50)+SUMIFS('WP3'!Q:Q,'WP3'!$A:$A,$A50,'WP3'!$F:$F,$E50)+SUMIFS('WP4'!Q:Q,'WP4'!$A:$A,$A50,'WP4'!$F:$F,$E50)+SUMIFS('WP5'!Q:Q,'WP5'!$A:$A,$A50,'WP5'!$F:$F,$E50)+SUMIFS('WP6'!Q:Q,'WP6'!$A:$A,$A50,'WP6'!$F:$F,$E50)+SUMIFS('WP7'!Q:Q,'WP7'!$A:$A,$A50,'WP7'!$F:$F,$E50)++SUMIFS('WP8'!Q:Q,'WP8'!$A:$A,$A50,'WP8'!$F:$F,$E50)+SUMIFS('WP9'!Q:Q,'WP9'!$A:$A,$A50,'WP9'!$F:$F,$E50)+SUMIFS('WP10'!Q:Q,'WP10'!$A:$A,$A50,'WP10'!$F:$F,$E50)+SUMIFS('WP11'!Q:Q,'WP11'!$A:$A,$A50,'WP11'!$F:$F,$E50)+SUMIFS('WP12'!Q:Q,'WP12'!$A:$A,$A50,'WP12'!$F:$F,$E50)+SUMIFS('WP13'!Q:Q,'WP13'!$A:$A,$A50,'WP13'!$F:$F,$E50)+SUMIFS('WP14'!Q:Q,'WP14'!$A:$A,$A50,'WP14'!$F:$F,$E50)+SUMIFS('WP15'!Q:Q,'WP15'!$A:$A,$A50,'WP15'!$F:$F,$E50)=0,"",SUMIFS('WP1'!Q:Q,'WP1'!$A:$A,$A50,'WP1'!$F:$F,$E50)+SUMIFS('WP2'!Q:Q,'WP2'!$A:$A,$A50,'WP2'!$F:$F,$E50)+SUMIFS('WP3'!Q:Q,'WP3'!$A:$A,$A50,'WP3'!$F:$F,$E50)+SUMIFS('WP4'!Q:Q,'WP4'!$A:$A,$A50,'WP4'!$F:$F,$E50)+SUMIFS('WP5'!Q:Q,'WP5'!$A:$A,$A50,'WP5'!$F:$F,$E50)+SUMIFS('WP6'!Q:Q,'WP6'!$A:$A,$A50,'WP6'!$F:$F,$E50)+SUMIFS('WP7'!Q:Q,'WP7'!$A:$A,$A50,'WP7'!$F:$F,$E50)++SUMIFS('WP8'!Q:Q,'WP8'!$A:$A,$A50,'WP8'!$F:$F,$E50)+SUMIFS('WP9'!Q:Q,'WP9'!$A:$A,$A50,'WP9'!$F:$F,$E50)+SUMIFS('WP10'!Q:Q,'WP10'!$A:$A,$A50,'WP10'!$F:$F,$E50)+SUMIFS('WP11'!Q:Q,'WP11'!$A:$A,$A50,'WP11'!$F:$F,$E50)+SUMIFS('WP12'!Q:Q,'WP12'!$A:$A,$A50,'WP12'!$F:$F,$E50)+SUMIFS('WP13'!Q:Q,'WP13'!$A:$A,$A50,'WP13'!$F:$F,$E50)+SUMIFS('WP14'!Q:Q,'WP14'!$A:$A,$A50,'WP14'!$F:$F,$E50)+SUMIFS('WP15'!Q:Q,'WP15'!$A:$A,$A50,'WP15'!$F:$F,$E50))</f>
        <v/>
      </c>
      <c r="Q50" s="33" t="str">
        <f t="shared" si="1"/>
        <v/>
      </c>
      <c r="R50" s="1"/>
    </row>
    <row r="51" spans="1:18" ht="11.25" customHeight="1" x14ac:dyDescent="0.25">
      <c r="A51" s="78"/>
      <c r="B51" s="109"/>
      <c r="C51" s="140"/>
      <c r="D51" s="123"/>
      <c r="E51" s="36" t="s">
        <v>15</v>
      </c>
      <c r="F51" s="31" t="str">
        <f>IF(SUMIFS('WP1'!G:G,'WP1'!$A:$A,$A51,'WP1'!$F:$F,$E51)+SUMIFS('WP2'!G:G,'WP2'!$A:$A,$A51,'WP2'!$F:$F,$E51)+SUMIFS('WP3'!G:G,'WP3'!$A:$A,$A51,'WP3'!$F:$F,$E51)+SUMIFS('WP4'!G:G,'WP4'!$A:$A,$A51,'WP4'!$F:$F,$E51)+SUMIFS('WP5'!G:G,'WP5'!$A:$A,$A51,'WP5'!$F:$F,$E51)+SUMIFS('WP6'!G:G,'WP6'!$A:$A,$A51,'WP6'!$F:$F,$E51)+SUMIFS('WP7'!G:G,'WP7'!$A:$A,$A51,'WP7'!$F:$F,$E51)++SUMIFS('WP8'!G:G,'WP8'!$A:$A,$A51,'WP8'!$F:$F,$E51)+SUMIFS('WP9'!G:G,'WP9'!$A:$A,$A51,'WP9'!$F:$F,$E51)+SUMIFS('WP10'!G:G,'WP10'!$A:$A,$A51,'WP10'!$F:$F,$E51)+SUMIFS('WP11'!G:G,'WP11'!$A:$A,$A51,'WP11'!$F:$F,$E51)+SUMIFS('WP12'!G:G,'WP12'!$A:$A,$A51,'WP12'!$F:$F,$E51)+SUMIFS('WP13'!G:G,'WP13'!$A:$A,$A51,'WP13'!$F:$F,$E51)+SUMIFS('WP14'!G:G,'WP14'!$A:$A,$A51,'WP14'!$F:$F,$E51)+SUMIFS('WP15'!G:G,'WP15'!$A:$A,$A51,'WP15'!$F:$F,$E51)=0,"",SUMIFS('WP1'!G:G,'WP1'!$A:$A,$A51,'WP1'!$F:$F,$E51)+SUMIFS('WP2'!G:G,'WP2'!$A:$A,$A51,'WP2'!$F:$F,$E51)+SUMIFS('WP3'!G:G,'WP3'!$A:$A,$A51,'WP3'!$F:$F,$E51)+SUMIFS('WP4'!G:G,'WP4'!$A:$A,$A51,'WP4'!$F:$F,$E51)+SUMIFS('WP5'!G:G,'WP5'!$A:$A,$A51,'WP5'!$F:$F,$E51)+SUMIFS('WP6'!G:G,'WP6'!$A:$A,$A51,'WP6'!$F:$F,$E51)+SUMIFS('WP7'!G:G,'WP7'!$A:$A,$A51,'WP7'!$F:$F,$E51)++SUMIFS('WP8'!G:G,'WP8'!$A:$A,$A51,'WP8'!$F:$F,$E51)+SUMIFS('WP9'!G:G,'WP9'!$A:$A,$A51,'WP9'!$F:$F,$E51)+SUMIFS('WP10'!G:G,'WP10'!$A:$A,$A51,'WP10'!$F:$F,$E51)+SUMIFS('WP11'!G:G,'WP11'!$A:$A,$A51,'WP11'!$F:$F,$E51)+SUMIFS('WP12'!G:G,'WP12'!$A:$A,$A51,'WP12'!$F:$F,$E51)+SUMIFS('WP13'!G:G,'WP13'!$A:$A,$A51,'WP13'!$F:$F,$E51)+SUMIFS('WP14'!G:G,'WP14'!$A:$A,$A51,'WP14'!$F:$F,$E51)+SUMIFS('WP15'!G:G,'WP15'!$A:$A,$A51,'WP15'!$F:$F,$E51))</f>
        <v/>
      </c>
      <c r="G51" s="31" t="str">
        <f>IF(SUMIFS('WP1'!H:H,'WP1'!$A:$A,$A51,'WP1'!$F:$F,$E51)+SUMIFS('WP2'!H:H,'WP2'!$A:$A,$A51,'WP2'!$F:$F,$E51)+SUMIFS('WP3'!H:H,'WP3'!$A:$A,$A51,'WP3'!$F:$F,$E51)+SUMIFS('WP4'!H:H,'WP4'!$A:$A,$A51,'WP4'!$F:$F,$E51)+SUMIFS('WP5'!H:H,'WP5'!$A:$A,$A51,'WP5'!$F:$F,$E51)+SUMIFS('WP6'!H:H,'WP6'!$A:$A,$A51,'WP6'!$F:$F,$E51)+SUMIFS('WP7'!H:H,'WP7'!$A:$A,$A51,'WP7'!$F:$F,$E51)++SUMIFS('WP8'!H:H,'WP8'!$A:$A,$A51,'WP8'!$F:$F,$E51)+SUMIFS('WP9'!H:H,'WP9'!$A:$A,$A51,'WP9'!$F:$F,$E51)+SUMIFS('WP10'!H:H,'WP10'!$A:$A,$A51,'WP10'!$F:$F,$E51)+SUMIFS('WP11'!H:H,'WP11'!$A:$A,$A51,'WP11'!$F:$F,$E51)+SUMIFS('WP12'!H:H,'WP12'!$A:$A,$A51,'WP12'!$F:$F,$E51)+SUMIFS('WP13'!H:H,'WP13'!$A:$A,$A51,'WP13'!$F:$F,$E51)+SUMIFS('WP14'!H:H,'WP14'!$A:$A,$A51,'WP14'!$F:$F,$E51)+SUMIFS('WP15'!H:H,'WP15'!$A:$A,$A51,'WP15'!$F:$F,$E51)=0,"",SUMIFS('WP1'!H:H,'WP1'!$A:$A,$A51,'WP1'!$F:$F,$E51)+SUMIFS('WP2'!H:H,'WP2'!$A:$A,$A51,'WP2'!$F:$F,$E51)+SUMIFS('WP3'!H:H,'WP3'!$A:$A,$A51,'WP3'!$F:$F,$E51)+SUMIFS('WP4'!H:H,'WP4'!$A:$A,$A51,'WP4'!$F:$F,$E51)+SUMIFS('WP5'!H:H,'WP5'!$A:$A,$A51,'WP5'!$F:$F,$E51)+SUMIFS('WP6'!H:H,'WP6'!$A:$A,$A51,'WP6'!$F:$F,$E51)+SUMIFS('WP7'!H:H,'WP7'!$A:$A,$A51,'WP7'!$F:$F,$E51)++SUMIFS('WP8'!H:H,'WP8'!$A:$A,$A51,'WP8'!$F:$F,$E51)+SUMIFS('WP9'!H:H,'WP9'!$A:$A,$A51,'WP9'!$F:$F,$E51)+SUMIFS('WP10'!H:H,'WP10'!$A:$A,$A51,'WP10'!$F:$F,$E51)+SUMIFS('WP11'!H:H,'WP11'!$A:$A,$A51,'WP11'!$F:$F,$E51)+SUMIFS('WP12'!H:H,'WP12'!$A:$A,$A51,'WP12'!$F:$F,$E51)+SUMIFS('WP13'!H:H,'WP13'!$A:$A,$A51,'WP13'!$F:$F,$E51)+SUMIFS('WP14'!H:H,'WP14'!$A:$A,$A51,'WP14'!$F:$F,$E51)+SUMIFS('WP15'!H:H,'WP15'!$A:$A,$A51,'WP15'!$F:$F,$E51))</f>
        <v/>
      </c>
      <c r="H51" s="31" t="str">
        <f>IF(SUMIFS('WP1'!I:I,'WP1'!$A:$A,$A51,'WP1'!$F:$F,$E51)+SUMIFS('WP2'!I:I,'WP2'!$A:$A,$A51,'WP2'!$F:$F,$E51)+SUMIFS('WP3'!I:I,'WP3'!$A:$A,$A51,'WP3'!$F:$F,$E51)+SUMIFS('WP4'!I:I,'WP4'!$A:$A,$A51,'WP4'!$F:$F,$E51)+SUMIFS('WP5'!I:I,'WP5'!$A:$A,$A51,'WP5'!$F:$F,$E51)+SUMIFS('WP6'!I:I,'WP6'!$A:$A,$A51,'WP6'!$F:$F,$E51)+SUMIFS('WP7'!I:I,'WP7'!$A:$A,$A51,'WP7'!$F:$F,$E51)++SUMIFS('WP8'!I:I,'WP8'!$A:$A,$A51,'WP8'!$F:$F,$E51)+SUMIFS('WP9'!I:I,'WP9'!$A:$A,$A51,'WP9'!$F:$F,$E51)+SUMIFS('WP10'!I:I,'WP10'!$A:$A,$A51,'WP10'!$F:$F,$E51)+SUMIFS('WP11'!I:I,'WP11'!$A:$A,$A51,'WP11'!$F:$F,$E51)+SUMIFS('WP12'!I:I,'WP12'!$A:$A,$A51,'WP12'!$F:$F,$E51)+SUMIFS('WP13'!I:I,'WP13'!$A:$A,$A51,'WP13'!$F:$F,$E51)+SUMIFS('WP14'!I:I,'WP14'!$A:$A,$A51,'WP14'!$F:$F,$E51)+SUMIFS('WP15'!I:I,'WP15'!$A:$A,$A51,'WP15'!$F:$F,$E51)=0,"",SUMIFS('WP1'!I:I,'WP1'!$A:$A,$A51,'WP1'!$F:$F,$E51)+SUMIFS('WP2'!I:I,'WP2'!$A:$A,$A51,'WP2'!$F:$F,$E51)+SUMIFS('WP3'!I:I,'WP3'!$A:$A,$A51,'WP3'!$F:$F,$E51)+SUMIFS('WP4'!I:I,'WP4'!$A:$A,$A51,'WP4'!$F:$F,$E51)+SUMIFS('WP5'!I:I,'WP5'!$A:$A,$A51,'WP5'!$F:$F,$E51)+SUMIFS('WP6'!I:I,'WP6'!$A:$A,$A51,'WP6'!$F:$F,$E51)+SUMIFS('WP7'!I:I,'WP7'!$A:$A,$A51,'WP7'!$F:$F,$E51)++SUMIFS('WP8'!I:I,'WP8'!$A:$A,$A51,'WP8'!$F:$F,$E51)+SUMIFS('WP9'!I:I,'WP9'!$A:$A,$A51,'WP9'!$F:$F,$E51)+SUMIFS('WP10'!I:I,'WP10'!$A:$A,$A51,'WP10'!$F:$F,$E51)+SUMIFS('WP11'!I:I,'WP11'!$A:$A,$A51,'WP11'!$F:$F,$E51)+SUMIFS('WP12'!I:I,'WP12'!$A:$A,$A51,'WP12'!$F:$F,$E51)+SUMIFS('WP13'!I:I,'WP13'!$A:$A,$A51,'WP13'!$F:$F,$E51)+SUMIFS('WP14'!I:I,'WP14'!$A:$A,$A51,'WP14'!$F:$F,$E51)+SUMIFS('WP15'!I:I,'WP15'!$A:$A,$A51,'WP15'!$F:$F,$E51))</f>
        <v/>
      </c>
      <c r="I51" s="31" t="str">
        <f>IF(SUMIFS('WP1'!J:J,'WP1'!$A:$A,$A51,'WP1'!$F:$F,$E51)+SUMIFS('WP2'!J:J,'WP2'!$A:$A,$A51,'WP2'!$F:$F,$E51)+SUMIFS('WP3'!J:J,'WP3'!$A:$A,$A51,'WP3'!$F:$F,$E51)+SUMIFS('WP4'!J:J,'WP4'!$A:$A,$A51,'WP4'!$F:$F,$E51)+SUMIFS('WP5'!J:J,'WP5'!$A:$A,$A51,'WP5'!$F:$F,$E51)+SUMIFS('WP6'!J:J,'WP6'!$A:$A,$A51,'WP6'!$F:$F,$E51)+SUMIFS('WP7'!J:J,'WP7'!$A:$A,$A51,'WP7'!$F:$F,$E51)++SUMIFS('WP8'!J:J,'WP8'!$A:$A,$A51,'WP8'!$F:$F,$E51)+SUMIFS('WP9'!J:J,'WP9'!$A:$A,$A51,'WP9'!$F:$F,$E51)+SUMIFS('WP10'!J:J,'WP10'!$A:$A,$A51,'WP10'!$F:$F,$E51)+SUMIFS('WP11'!J:J,'WP11'!$A:$A,$A51,'WP11'!$F:$F,$E51)+SUMIFS('WP12'!J:J,'WP12'!$A:$A,$A51,'WP12'!$F:$F,$E51)+SUMIFS('WP13'!J:J,'WP13'!$A:$A,$A51,'WP13'!$F:$F,$E51)+SUMIFS('WP14'!J:J,'WP14'!$A:$A,$A51,'WP14'!$F:$F,$E51)+SUMIFS('WP15'!J:J,'WP15'!$A:$A,$A51,'WP15'!$F:$F,$E51)=0,"",SUMIFS('WP1'!J:J,'WP1'!$A:$A,$A51,'WP1'!$F:$F,$E51)+SUMIFS('WP2'!J:J,'WP2'!$A:$A,$A51,'WP2'!$F:$F,$E51)+SUMIFS('WP3'!J:J,'WP3'!$A:$A,$A51,'WP3'!$F:$F,$E51)+SUMIFS('WP4'!J:J,'WP4'!$A:$A,$A51,'WP4'!$F:$F,$E51)+SUMIFS('WP5'!J:J,'WP5'!$A:$A,$A51,'WP5'!$F:$F,$E51)+SUMIFS('WP6'!J:J,'WP6'!$A:$A,$A51,'WP6'!$F:$F,$E51)+SUMIFS('WP7'!J:J,'WP7'!$A:$A,$A51,'WP7'!$F:$F,$E51)++SUMIFS('WP8'!J:J,'WP8'!$A:$A,$A51,'WP8'!$F:$F,$E51)+SUMIFS('WP9'!J:J,'WP9'!$A:$A,$A51,'WP9'!$F:$F,$E51)+SUMIFS('WP10'!J:J,'WP10'!$A:$A,$A51,'WP10'!$F:$F,$E51)+SUMIFS('WP11'!J:J,'WP11'!$A:$A,$A51,'WP11'!$F:$F,$E51)+SUMIFS('WP12'!J:J,'WP12'!$A:$A,$A51,'WP12'!$F:$F,$E51)+SUMIFS('WP13'!J:J,'WP13'!$A:$A,$A51,'WP13'!$F:$F,$E51)+SUMIFS('WP14'!J:J,'WP14'!$A:$A,$A51,'WP14'!$F:$F,$E51)+SUMIFS('WP15'!J:J,'WP15'!$A:$A,$A51,'WP15'!$F:$F,$E51))</f>
        <v/>
      </c>
      <c r="J51" s="31" t="str">
        <f>IF(SUMIFS('WP1'!K:K,'WP1'!$A:$A,$A51,'WP1'!$F:$F,$E51)+SUMIFS('WP2'!K:K,'WP2'!$A:$A,$A51,'WP2'!$F:$F,$E51)+SUMIFS('WP3'!K:K,'WP3'!$A:$A,$A51,'WP3'!$F:$F,$E51)+SUMIFS('WP4'!K:K,'WP4'!$A:$A,$A51,'WP4'!$F:$F,$E51)+SUMIFS('WP5'!K:K,'WP5'!$A:$A,$A51,'WP5'!$F:$F,$E51)+SUMIFS('WP6'!K:K,'WP6'!$A:$A,$A51,'WP6'!$F:$F,$E51)+SUMIFS('WP7'!K:K,'WP7'!$A:$A,$A51,'WP7'!$F:$F,$E51)++SUMIFS('WP8'!K:K,'WP8'!$A:$A,$A51,'WP8'!$F:$F,$E51)+SUMIFS('WP9'!K:K,'WP9'!$A:$A,$A51,'WP9'!$F:$F,$E51)+SUMIFS('WP10'!K:K,'WP10'!$A:$A,$A51,'WP10'!$F:$F,$E51)+SUMIFS('WP11'!K:K,'WP11'!$A:$A,$A51,'WP11'!$F:$F,$E51)+SUMIFS('WP12'!K:K,'WP12'!$A:$A,$A51,'WP12'!$F:$F,$E51)+SUMIFS('WP13'!K:K,'WP13'!$A:$A,$A51,'WP13'!$F:$F,$E51)+SUMIFS('WP14'!K:K,'WP14'!$A:$A,$A51,'WP14'!$F:$F,$E51)+SUMIFS('WP15'!K:K,'WP15'!$A:$A,$A51,'WP15'!$F:$F,$E51)=0,"",SUMIFS('WP1'!K:K,'WP1'!$A:$A,$A51,'WP1'!$F:$F,$E51)+SUMIFS('WP2'!K:K,'WP2'!$A:$A,$A51,'WP2'!$F:$F,$E51)+SUMIFS('WP3'!K:K,'WP3'!$A:$A,$A51,'WP3'!$F:$F,$E51)+SUMIFS('WP4'!K:K,'WP4'!$A:$A,$A51,'WP4'!$F:$F,$E51)+SUMIFS('WP5'!K:K,'WP5'!$A:$A,$A51,'WP5'!$F:$F,$E51)+SUMIFS('WP6'!K:K,'WP6'!$A:$A,$A51,'WP6'!$F:$F,$E51)+SUMIFS('WP7'!K:K,'WP7'!$A:$A,$A51,'WP7'!$F:$F,$E51)++SUMIFS('WP8'!K:K,'WP8'!$A:$A,$A51,'WP8'!$F:$F,$E51)+SUMIFS('WP9'!K:K,'WP9'!$A:$A,$A51,'WP9'!$F:$F,$E51)+SUMIFS('WP10'!K:K,'WP10'!$A:$A,$A51,'WP10'!$F:$F,$E51)+SUMIFS('WP11'!K:K,'WP11'!$A:$A,$A51,'WP11'!$F:$F,$E51)+SUMIFS('WP12'!K:K,'WP12'!$A:$A,$A51,'WP12'!$F:$F,$E51)+SUMIFS('WP13'!K:K,'WP13'!$A:$A,$A51,'WP13'!$F:$F,$E51)+SUMIFS('WP14'!K:K,'WP14'!$A:$A,$A51,'WP14'!$F:$F,$E51)+SUMIFS('WP15'!K:K,'WP15'!$A:$A,$A51,'WP15'!$F:$F,$E51))</f>
        <v/>
      </c>
      <c r="K51" s="31" t="str">
        <f>IF(SUMIFS('WP1'!L:L,'WP1'!$A:$A,$A51,'WP1'!$F:$F,$E51)+SUMIFS('WP2'!L:L,'WP2'!$A:$A,$A51,'WP2'!$F:$F,$E51)+SUMIFS('WP3'!L:L,'WP3'!$A:$A,$A51,'WP3'!$F:$F,$E51)+SUMIFS('WP4'!L:L,'WP4'!$A:$A,$A51,'WP4'!$F:$F,$E51)+SUMIFS('WP5'!L:L,'WP5'!$A:$A,$A51,'WP5'!$F:$F,$E51)+SUMIFS('WP6'!L:L,'WP6'!$A:$A,$A51,'WP6'!$F:$F,$E51)+SUMIFS('WP7'!L:L,'WP7'!$A:$A,$A51,'WP7'!$F:$F,$E51)++SUMIFS('WP8'!L:L,'WP8'!$A:$A,$A51,'WP8'!$F:$F,$E51)+SUMIFS('WP9'!L:L,'WP9'!$A:$A,$A51,'WP9'!$F:$F,$E51)+SUMIFS('WP10'!L:L,'WP10'!$A:$A,$A51,'WP10'!$F:$F,$E51)+SUMIFS('WP11'!L:L,'WP11'!$A:$A,$A51,'WP11'!$F:$F,$E51)+SUMIFS('WP12'!L:L,'WP12'!$A:$A,$A51,'WP12'!$F:$F,$E51)+SUMIFS('WP13'!L:L,'WP13'!$A:$A,$A51,'WP13'!$F:$F,$E51)+SUMIFS('WP14'!L:L,'WP14'!$A:$A,$A51,'WP14'!$F:$F,$E51)+SUMIFS('WP15'!L:L,'WP15'!$A:$A,$A51,'WP15'!$F:$F,$E51)=0,"",SUMIFS('WP1'!L:L,'WP1'!$A:$A,$A51,'WP1'!$F:$F,$E51)+SUMIFS('WP2'!L:L,'WP2'!$A:$A,$A51,'WP2'!$F:$F,$E51)+SUMIFS('WP3'!L:L,'WP3'!$A:$A,$A51,'WP3'!$F:$F,$E51)+SUMIFS('WP4'!L:L,'WP4'!$A:$A,$A51,'WP4'!$F:$F,$E51)+SUMIFS('WP5'!L:L,'WP5'!$A:$A,$A51,'WP5'!$F:$F,$E51)+SUMIFS('WP6'!L:L,'WP6'!$A:$A,$A51,'WP6'!$F:$F,$E51)+SUMIFS('WP7'!L:L,'WP7'!$A:$A,$A51,'WP7'!$F:$F,$E51)++SUMIFS('WP8'!L:L,'WP8'!$A:$A,$A51,'WP8'!$F:$F,$E51)+SUMIFS('WP9'!L:L,'WP9'!$A:$A,$A51,'WP9'!$F:$F,$E51)+SUMIFS('WP10'!L:L,'WP10'!$A:$A,$A51,'WP10'!$F:$F,$E51)+SUMIFS('WP11'!L:L,'WP11'!$A:$A,$A51,'WP11'!$F:$F,$E51)+SUMIFS('WP12'!L:L,'WP12'!$A:$A,$A51,'WP12'!$F:$F,$E51)+SUMIFS('WP13'!L:L,'WP13'!$A:$A,$A51,'WP13'!$F:$F,$E51)+SUMIFS('WP14'!L:L,'WP14'!$A:$A,$A51,'WP14'!$F:$F,$E51)+SUMIFS('WP15'!L:L,'WP15'!$A:$A,$A51,'WP15'!$F:$F,$E51))</f>
        <v/>
      </c>
      <c r="L51" s="31" t="str">
        <f>IF(SUMIFS('WP1'!M:M,'WP1'!$A:$A,$A51,'WP1'!$F:$F,$E51)+SUMIFS('WP2'!M:M,'WP2'!$A:$A,$A51,'WP2'!$F:$F,$E51)+SUMIFS('WP3'!M:M,'WP3'!$A:$A,$A51,'WP3'!$F:$F,$E51)+SUMIFS('WP4'!M:M,'WP4'!$A:$A,$A51,'WP4'!$F:$F,$E51)+SUMIFS('WP5'!M:M,'WP5'!$A:$A,$A51,'WP5'!$F:$F,$E51)+SUMIFS('WP6'!M:M,'WP6'!$A:$A,$A51,'WP6'!$F:$F,$E51)+SUMIFS('WP7'!M:M,'WP7'!$A:$A,$A51,'WP7'!$F:$F,$E51)++SUMIFS('WP8'!M:M,'WP8'!$A:$A,$A51,'WP8'!$F:$F,$E51)+SUMIFS('WP9'!M:M,'WP9'!$A:$A,$A51,'WP9'!$F:$F,$E51)+SUMIFS('WP10'!M:M,'WP10'!$A:$A,$A51,'WP10'!$F:$F,$E51)+SUMIFS('WP11'!M:M,'WP11'!$A:$A,$A51,'WP11'!$F:$F,$E51)+SUMIFS('WP12'!M:M,'WP12'!$A:$A,$A51,'WP12'!$F:$F,$E51)+SUMIFS('WP13'!M:M,'WP13'!$A:$A,$A51,'WP13'!$F:$F,$E51)+SUMIFS('WP14'!M:M,'WP14'!$A:$A,$A51,'WP14'!$F:$F,$E51)+SUMIFS('WP15'!M:M,'WP15'!$A:$A,$A51,'WP15'!$F:$F,$E51)=0,"",SUMIFS('WP1'!M:M,'WP1'!$A:$A,$A51,'WP1'!$F:$F,$E51)+SUMIFS('WP2'!M:M,'WP2'!$A:$A,$A51,'WP2'!$F:$F,$E51)+SUMIFS('WP3'!M:M,'WP3'!$A:$A,$A51,'WP3'!$F:$F,$E51)+SUMIFS('WP4'!M:M,'WP4'!$A:$A,$A51,'WP4'!$F:$F,$E51)+SUMIFS('WP5'!M:M,'WP5'!$A:$A,$A51,'WP5'!$F:$F,$E51)+SUMIFS('WP6'!M:M,'WP6'!$A:$A,$A51,'WP6'!$F:$F,$E51)+SUMIFS('WP7'!M:M,'WP7'!$A:$A,$A51,'WP7'!$F:$F,$E51)++SUMIFS('WP8'!M:M,'WP8'!$A:$A,$A51,'WP8'!$F:$F,$E51)+SUMIFS('WP9'!M:M,'WP9'!$A:$A,$A51,'WP9'!$F:$F,$E51)+SUMIFS('WP10'!M:M,'WP10'!$A:$A,$A51,'WP10'!$F:$F,$E51)+SUMIFS('WP11'!M:M,'WP11'!$A:$A,$A51,'WP11'!$F:$F,$E51)+SUMIFS('WP12'!M:M,'WP12'!$A:$A,$A51,'WP12'!$F:$F,$E51)+SUMIFS('WP13'!M:M,'WP13'!$A:$A,$A51,'WP13'!$F:$F,$E51)+SUMIFS('WP14'!M:M,'WP14'!$A:$A,$A51,'WP14'!$F:$F,$E51)+SUMIFS('WP15'!M:M,'WP15'!$A:$A,$A51,'WP15'!$F:$F,$E51))</f>
        <v/>
      </c>
      <c r="M51" s="31" t="str">
        <f>IF(SUMIFS('WP1'!N:N,'WP1'!$A:$A,$A51,'WP1'!$F:$F,$E51)+SUMIFS('WP2'!N:N,'WP2'!$A:$A,$A51,'WP2'!$F:$F,$E51)+SUMIFS('WP3'!N:N,'WP3'!$A:$A,$A51,'WP3'!$F:$F,$E51)+SUMIFS('WP4'!N:N,'WP4'!$A:$A,$A51,'WP4'!$F:$F,$E51)+SUMIFS('WP5'!N:N,'WP5'!$A:$A,$A51,'WP5'!$F:$F,$E51)+SUMIFS('WP6'!N:N,'WP6'!$A:$A,$A51,'WP6'!$F:$F,$E51)+SUMIFS('WP7'!N:N,'WP7'!$A:$A,$A51,'WP7'!$F:$F,$E51)++SUMIFS('WP8'!N:N,'WP8'!$A:$A,$A51,'WP8'!$F:$F,$E51)+SUMIFS('WP9'!N:N,'WP9'!$A:$A,$A51,'WP9'!$F:$F,$E51)+SUMIFS('WP10'!N:N,'WP10'!$A:$A,$A51,'WP10'!$F:$F,$E51)+SUMIFS('WP11'!N:N,'WP11'!$A:$A,$A51,'WP11'!$F:$F,$E51)+SUMIFS('WP12'!N:N,'WP12'!$A:$A,$A51,'WP12'!$F:$F,$E51)+SUMIFS('WP13'!N:N,'WP13'!$A:$A,$A51,'WP13'!$F:$F,$E51)+SUMIFS('WP14'!N:N,'WP14'!$A:$A,$A51,'WP14'!$F:$F,$E51)+SUMIFS('WP15'!N:N,'WP15'!$A:$A,$A51,'WP15'!$F:$F,$E51)=0,"",SUMIFS('WP1'!N:N,'WP1'!$A:$A,$A51,'WP1'!$F:$F,$E51)+SUMIFS('WP2'!N:N,'WP2'!$A:$A,$A51,'WP2'!$F:$F,$E51)+SUMIFS('WP3'!N:N,'WP3'!$A:$A,$A51,'WP3'!$F:$F,$E51)+SUMIFS('WP4'!N:N,'WP4'!$A:$A,$A51,'WP4'!$F:$F,$E51)+SUMIFS('WP5'!N:N,'WP5'!$A:$A,$A51,'WP5'!$F:$F,$E51)+SUMIFS('WP6'!N:N,'WP6'!$A:$A,$A51,'WP6'!$F:$F,$E51)+SUMIFS('WP7'!N:N,'WP7'!$A:$A,$A51,'WP7'!$F:$F,$E51)++SUMIFS('WP8'!N:N,'WP8'!$A:$A,$A51,'WP8'!$F:$F,$E51)+SUMIFS('WP9'!N:N,'WP9'!$A:$A,$A51,'WP9'!$F:$F,$E51)+SUMIFS('WP10'!N:N,'WP10'!$A:$A,$A51,'WP10'!$F:$F,$E51)+SUMIFS('WP11'!N:N,'WP11'!$A:$A,$A51,'WP11'!$F:$F,$E51)+SUMIFS('WP12'!N:N,'WP12'!$A:$A,$A51,'WP12'!$F:$F,$E51)+SUMIFS('WP13'!N:N,'WP13'!$A:$A,$A51,'WP13'!$F:$F,$E51)+SUMIFS('WP14'!N:N,'WP14'!$A:$A,$A51,'WP14'!$F:$F,$E51)+SUMIFS('WP15'!N:N,'WP15'!$A:$A,$A51,'WP15'!$F:$F,$E51))</f>
        <v/>
      </c>
      <c r="N51" s="31" t="str">
        <f>IF(SUMIFS('WP1'!O:O,'WP1'!$A:$A,$A51,'WP1'!$F:$F,$E51)+SUMIFS('WP2'!O:O,'WP2'!$A:$A,$A51,'WP2'!$F:$F,$E51)+SUMIFS('WP3'!O:O,'WP3'!$A:$A,$A51,'WP3'!$F:$F,$E51)+SUMIFS('WP4'!O:O,'WP4'!$A:$A,$A51,'WP4'!$F:$F,$E51)+SUMIFS('WP5'!O:O,'WP5'!$A:$A,$A51,'WP5'!$F:$F,$E51)+SUMIFS('WP6'!O:O,'WP6'!$A:$A,$A51,'WP6'!$F:$F,$E51)+SUMIFS('WP7'!O:O,'WP7'!$A:$A,$A51,'WP7'!$F:$F,$E51)++SUMIFS('WP8'!O:O,'WP8'!$A:$A,$A51,'WP8'!$F:$F,$E51)+SUMIFS('WP9'!O:O,'WP9'!$A:$A,$A51,'WP9'!$F:$F,$E51)+SUMIFS('WP10'!O:O,'WP10'!$A:$A,$A51,'WP10'!$F:$F,$E51)+SUMIFS('WP11'!O:O,'WP11'!$A:$A,$A51,'WP11'!$F:$F,$E51)+SUMIFS('WP12'!O:O,'WP12'!$A:$A,$A51,'WP12'!$F:$F,$E51)+SUMIFS('WP13'!O:O,'WP13'!$A:$A,$A51,'WP13'!$F:$F,$E51)+SUMIFS('WP14'!O:O,'WP14'!$A:$A,$A51,'WP14'!$F:$F,$E51)+SUMIFS('WP15'!O:O,'WP15'!$A:$A,$A51,'WP15'!$F:$F,$E51)=0,"",SUMIFS('WP1'!O:O,'WP1'!$A:$A,$A51,'WP1'!$F:$F,$E51)+SUMIFS('WP2'!O:O,'WP2'!$A:$A,$A51,'WP2'!$F:$F,$E51)+SUMIFS('WP3'!O:O,'WP3'!$A:$A,$A51,'WP3'!$F:$F,$E51)+SUMIFS('WP4'!O:O,'WP4'!$A:$A,$A51,'WP4'!$F:$F,$E51)+SUMIFS('WP5'!O:O,'WP5'!$A:$A,$A51,'WP5'!$F:$F,$E51)+SUMIFS('WP6'!O:O,'WP6'!$A:$A,$A51,'WP6'!$F:$F,$E51)+SUMIFS('WP7'!O:O,'WP7'!$A:$A,$A51,'WP7'!$F:$F,$E51)++SUMIFS('WP8'!O:O,'WP8'!$A:$A,$A51,'WP8'!$F:$F,$E51)+SUMIFS('WP9'!O:O,'WP9'!$A:$A,$A51,'WP9'!$F:$F,$E51)+SUMIFS('WP10'!O:O,'WP10'!$A:$A,$A51,'WP10'!$F:$F,$E51)+SUMIFS('WP11'!O:O,'WP11'!$A:$A,$A51,'WP11'!$F:$F,$E51)+SUMIFS('WP12'!O:O,'WP12'!$A:$A,$A51,'WP12'!$F:$F,$E51)+SUMIFS('WP13'!O:O,'WP13'!$A:$A,$A51,'WP13'!$F:$F,$E51)+SUMIFS('WP14'!O:O,'WP14'!$A:$A,$A51,'WP14'!$F:$F,$E51)+SUMIFS('WP15'!O:O,'WP15'!$A:$A,$A51,'WP15'!$F:$F,$E51))</f>
        <v/>
      </c>
      <c r="O51" s="33" t="str">
        <f t="shared" si="2"/>
        <v/>
      </c>
      <c r="P51" s="37" t="str">
        <f>IF(SUMIFS('WP1'!Q:Q,'WP1'!$A:$A,$A51,'WP1'!$F:$F,$E51)+SUMIFS('WP2'!Q:Q,'WP2'!$A:$A,$A51,'WP2'!$F:$F,$E51)+SUMIFS('WP3'!Q:Q,'WP3'!$A:$A,$A51,'WP3'!$F:$F,$E51)+SUMIFS('WP4'!Q:Q,'WP4'!$A:$A,$A51,'WP4'!$F:$F,$E51)+SUMIFS('WP5'!Q:Q,'WP5'!$A:$A,$A51,'WP5'!$F:$F,$E51)+SUMIFS('WP6'!Q:Q,'WP6'!$A:$A,$A51,'WP6'!$F:$F,$E51)+SUMIFS('WP7'!Q:Q,'WP7'!$A:$A,$A51,'WP7'!$F:$F,$E51)++SUMIFS('WP8'!Q:Q,'WP8'!$A:$A,$A51,'WP8'!$F:$F,$E51)+SUMIFS('WP9'!Q:Q,'WP9'!$A:$A,$A51,'WP9'!$F:$F,$E51)+SUMIFS('WP10'!Q:Q,'WP10'!$A:$A,$A51,'WP10'!$F:$F,$E51)+SUMIFS('WP11'!Q:Q,'WP11'!$A:$A,$A51,'WP11'!$F:$F,$E51)+SUMIFS('WP12'!Q:Q,'WP12'!$A:$A,$A51,'WP12'!$F:$F,$E51)+SUMIFS('WP13'!Q:Q,'WP13'!$A:$A,$A51,'WP13'!$F:$F,$E51)+SUMIFS('WP14'!Q:Q,'WP14'!$A:$A,$A51,'WP14'!$F:$F,$E51)+SUMIFS('WP15'!Q:Q,'WP15'!$A:$A,$A51,'WP15'!$F:$F,$E51)=0,"",SUMIFS('WP1'!Q:Q,'WP1'!$A:$A,$A51,'WP1'!$F:$F,$E51)+SUMIFS('WP2'!Q:Q,'WP2'!$A:$A,$A51,'WP2'!$F:$F,$E51)+SUMIFS('WP3'!Q:Q,'WP3'!$A:$A,$A51,'WP3'!$F:$F,$E51)+SUMIFS('WP4'!Q:Q,'WP4'!$A:$A,$A51,'WP4'!$F:$F,$E51)+SUMIFS('WP5'!Q:Q,'WP5'!$A:$A,$A51,'WP5'!$F:$F,$E51)+SUMIFS('WP6'!Q:Q,'WP6'!$A:$A,$A51,'WP6'!$F:$F,$E51)+SUMIFS('WP7'!Q:Q,'WP7'!$A:$A,$A51,'WP7'!$F:$F,$E51)++SUMIFS('WP8'!Q:Q,'WP8'!$A:$A,$A51,'WP8'!$F:$F,$E51)+SUMIFS('WP9'!Q:Q,'WP9'!$A:$A,$A51,'WP9'!$F:$F,$E51)+SUMIFS('WP10'!Q:Q,'WP10'!$A:$A,$A51,'WP10'!$F:$F,$E51)+SUMIFS('WP11'!Q:Q,'WP11'!$A:$A,$A51,'WP11'!$F:$F,$E51)+SUMIFS('WP12'!Q:Q,'WP12'!$A:$A,$A51,'WP12'!$F:$F,$E51)+SUMIFS('WP13'!Q:Q,'WP13'!$A:$A,$A51,'WP13'!$F:$F,$E51)+SUMIFS('WP14'!Q:Q,'WP14'!$A:$A,$A51,'WP14'!$F:$F,$E51)+SUMIFS('WP15'!Q:Q,'WP15'!$A:$A,$A51,'WP15'!$F:$F,$E51))</f>
        <v/>
      </c>
      <c r="Q51" s="33" t="str">
        <f t="shared" si="1"/>
        <v/>
      </c>
      <c r="R51" s="1"/>
    </row>
    <row r="52" spans="1:18" ht="11.25" customHeight="1" x14ac:dyDescent="0.25">
      <c r="A52" s="77"/>
      <c r="B52" s="109"/>
      <c r="C52" s="139"/>
      <c r="D52" s="122"/>
      <c r="E52" s="29" t="s">
        <v>14</v>
      </c>
      <c r="F52" s="30" t="str">
        <f>IF(SUMIFS('WP1'!G:G,'WP1'!$A:$A,$A52,'WP1'!$F:$F,$E52)+SUMIFS('WP2'!G:G,'WP2'!$A:$A,$A52,'WP2'!$F:$F,$E52)+SUMIFS('WP3'!G:G,'WP3'!$A:$A,$A52,'WP3'!$F:$F,$E52)+SUMIFS('WP4'!G:G,'WP4'!$A:$A,$A52,'WP4'!$F:$F,$E52)+SUMIFS('WP5'!G:G,'WP5'!$A:$A,$A52,'WP5'!$F:$F,$E52)+SUMIFS('WP6'!G:G,'WP6'!$A:$A,$A52,'WP6'!$F:$F,$E52)+SUMIFS('WP7'!G:G,'WP7'!$A:$A,$A52,'WP7'!$F:$F,$E52)++SUMIFS('WP8'!G:G,'WP8'!$A:$A,$A52,'WP8'!$F:$F,$E52)+SUMIFS('WP9'!G:G,'WP9'!$A:$A,$A52,'WP9'!$F:$F,$E52)+SUMIFS('WP10'!G:G,'WP10'!$A:$A,$A52,'WP10'!$F:$F,$E52)+SUMIFS('WP11'!G:G,'WP11'!$A:$A,$A52,'WP11'!$F:$F,$E52)+SUMIFS('WP12'!G:G,'WP12'!$A:$A,$A52,'WP12'!$F:$F,$E52)+SUMIFS('WP13'!G:G,'WP13'!$A:$A,$A52,'WP13'!$F:$F,$E52)+SUMIFS('WP14'!G:G,'WP14'!$A:$A,$A52,'WP14'!$F:$F,$E52)+SUMIFS('WP15'!G:G,'WP15'!$A:$A,$A52,'WP15'!$F:$F,$E52)=0,"",SUMIFS('WP1'!G:G,'WP1'!$A:$A,$A52,'WP1'!$F:$F,$E52)+SUMIFS('WP2'!G:G,'WP2'!$A:$A,$A52,'WP2'!$F:$F,$E52)+SUMIFS('WP3'!G:G,'WP3'!$A:$A,$A52,'WP3'!$F:$F,$E52)+SUMIFS('WP4'!G:G,'WP4'!$A:$A,$A52,'WP4'!$F:$F,$E52)+SUMIFS('WP5'!G:G,'WP5'!$A:$A,$A52,'WP5'!$F:$F,$E52)+SUMIFS('WP6'!G:G,'WP6'!$A:$A,$A52,'WP6'!$F:$F,$E52)+SUMIFS('WP7'!G:G,'WP7'!$A:$A,$A52,'WP7'!$F:$F,$E52)++SUMIFS('WP8'!G:G,'WP8'!$A:$A,$A52,'WP8'!$F:$F,$E52)+SUMIFS('WP9'!G:G,'WP9'!$A:$A,$A52,'WP9'!$F:$F,$E52)+SUMIFS('WP10'!G:G,'WP10'!$A:$A,$A52,'WP10'!$F:$F,$E52)+SUMIFS('WP11'!G:G,'WP11'!$A:$A,$A52,'WP11'!$F:$F,$E52)+SUMIFS('WP12'!G:G,'WP12'!$A:$A,$A52,'WP12'!$F:$F,$E52)+SUMIFS('WP13'!G:G,'WP13'!$A:$A,$A52,'WP13'!$F:$F,$E52)+SUMIFS('WP14'!G:G,'WP14'!$A:$A,$A52,'WP14'!$F:$F,$E52)+SUMIFS('WP15'!G:G,'WP15'!$A:$A,$A52,'WP15'!$F:$F,$E52))</f>
        <v/>
      </c>
      <c r="G52" s="30" t="str">
        <f>IF(SUMIFS('WP1'!H:H,'WP1'!$A:$A,$A52,'WP1'!$F:$F,$E52)+SUMIFS('WP2'!H:H,'WP2'!$A:$A,$A52,'WP2'!$F:$F,$E52)+SUMIFS('WP3'!H:H,'WP3'!$A:$A,$A52,'WP3'!$F:$F,$E52)+SUMIFS('WP4'!H:H,'WP4'!$A:$A,$A52,'WP4'!$F:$F,$E52)+SUMIFS('WP5'!H:H,'WP5'!$A:$A,$A52,'WP5'!$F:$F,$E52)+SUMIFS('WP6'!H:H,'WP6'!$A:$A,$A52,'WP6'!$F:$F,$E52)+SUMIFS('WP7'!H:H,'WP7'!$A:$A,$A52,'WP7'!$F:$F,$E52)++SUMIFS('WP8'!H:H,'WP8'!$A:$A,$A52,'WP8'!$F:$F,$E52)+SUMIFS('WP9'!H:H,'WP9'!$A:$A,$A52,'WP9'!$F:$F,$E52)+SUMIFS('WP10'!H:H,'WP10'!$A:$A,$A52,'WP10'!$F:$F,$E52)+SUMIFS('WP11'!H:H,'WP11'!$A:$A,$A52,'WP11'!$F:$F,$E52)+SUMIFS('WP12'!H:H,'WP12'!$A:$A,$A52,'WP12'!$F:$F,$E52)+SUMIFS('WP13'!H:H,'WP13'!$A:$A,$A52,'WP13'!$F:$F,$E52)+SUMIFS('WP14'!H:H,'WP14'!$A:$A,$A52,'WP14'!$F:$F,$E52)+SUMIFS('WP15'!H:H,'WP15'!$A:$A,$A52,'WP15'!$F:$F,$E52)=0,"",SUMIFS('WP1'!H:H,'WP1'!$A:$A,$A52,'WP1'!$F:$F,$E52)+SUMIFS('WP2'!H:H,'WP2'!$A:$A,$A52,'WP2'!$F:$F,$E52)+SUMIFS('WP3'!H:H,'WP3'!$A:$A,$A52,'WP3'!$F:$F,$E52)+SUMIFS('WP4'!H:H,'WP4'!$A:$A,$A52,'WP4'!$F:$F,$E52)+SUMIFS('WP5'!H:H,'WP5'!$A:$A,$A52,'WP5'!$F:$F,$E52)+SUMIFS('WP6'!H:H,'WP6'!$A:$A,$A52,'WP6'!$F:$F,$E52)+SUMIFS('WP7'!H:H,'WP7'!$A:$A,$A52,'WP7'!$F:$F,$E52)++SUMIFS('WP8'!H:H,'WP8'!$A:$A,$A52,'WP8'!$F:$F,$E52)+SUMIFS('WP9'!H:H,'WP9'!$A:$A,$A52,'WP9'!$F:$F,$E52)+SUMIFS('WP10'!H:H,'WP10'!$A:$A,$A52,'WP10'!$F:$F,$E52)+SUMIFS('WP11'!H:H,'WP11'!$A:$A,$A52,'WP11'!$F:$F,$E52)+SUMIFS('WP12'!H:H,'WP12'!$A:$A,$A52,'WP12'!$F:$F,$E52)+SUMIFS('WP13'!H:H,'WP13'!$A:$A,$A52,'WP13'!$F:$F,$E52)+SUMIFS('WP14'!H:H,'WP14'!$A:$A,$A52,'WP14'!$F:$F,$E52)+SUMIFS('WP15'!H:H,'WP15'!$A:$A,$A52,'WP15'!$F:$F,$E52))</f>
        <v/>
      </c>
      <c r="H52" s="30" t="str">
        <f>IF(SUMIFS('WP1'!I:I,'WP1'!$A:$A,$A52,'WP1'!$F:$F,$E52)+SUMIFS('WP2'!I:I,'WP2'!$A:$A,$A52,'WP2'!$F:$F,$E52)+SUMIFS('WP3'!I:I,'WP3'!$A:$A,$A52,'WP3'!$F:$F,$E52)+SUMIFS('WP4'!I:I,'WP4'!$A:$A,$A52,'WP4'!$F:$F,$E52)+SUMIFS('WP5'!I:I,'WP5'!$A:$A,$A52,'WP5'!$F:$F,$E52)+SUMIFS('WP6'!I:I,'WP6'!$A:$A,$A52,'WP6'!$F:$F,$E52)+SUMIFS('WP7'!I:I,'WP7'!$A:$A,$A52,'WP7'!$F:$F,$E52)++SUMIFS('WP8'!I:I,'WP8'!$A:$A,$A52,'WP8'!$F:$F,$E52)+SUMIFS('WP9'!I:I,'WP9'!$A:$A,$A52,'WP9'!$F:$F,$E52)+SUMIFS('WP10'!I:I,'WP10'!$A:$A,$A52,'WP10'!$F:$F,$E52)+SUMIFS('WP11'!I:I,'WP11'!$A:$A,$A52,'WP11'!$F:$F,$E52)+SUMIFS('WP12'!I:I,'WP12'!$A:$A,$A52,'WP12'!$F:$F,$E52)+SUMIFS('WP13'!I:I,'WP13'!$A:$A,$A52,'WP13'!$F:$F,$E52)+SUMIFS('WP14'!I:I,'WP14'!$A:$A,$A52,'WP14'!$F:$F,$E52)+SUMIFS('WP15'!I:I,'WP15'!$A:$A,$A52,'WP15'!$F:$F,$E52)=0,"",SUMIFS('WP1'!I:I,'WP1'!$A:$A,$A52,'WP1'!$F:$F,$E52)+SUMIFS('WP2'!I:I,'WP2'!$A:$A,$A52,'WP2'!$F:$F,$E52)+SUMIFS('WP3'!I:I,'WP3'!$A:$A,$A52,'WP3'!$F:$F,$E52)+SUMIFS('WP4'!I:I,'WP4'!$A:$A,$A52,'WP4'!$F:$F,$E52)+SUMIFS('WP5'!I:I,'WP5'!$A:$A,$A52,'WP5'!$F:$F,$E52)+SUMIFS('WP6'!I:I,'WP6'!$A:$A,$A52,'WP6'!$F:$F,$E52)+SUMIFS('WP7'!I:I,'WP7'!$A:$A,$A52,'WP7'!$F:$F,$E52)++SUMIFS('WP8'!I:I,'WP8'!$A:$A,$A52,'WP8'!$F:$F,$E52)+SUMIFS('WP9'!I:I,'WP9'!$A:$A,$A52,'WP9'!$F:$F,$E52)+SUMIFS('WP10'!I:I,'WP10'!$A:$A,$A52,'WP10'!$F:$F,$E52)+SUMIFS('WP11'!I:I,'WP11'!$A:$A,$A52,'WP11'!$F:$F,$E52)+SUMIFS('WP12'!I:I,'WP12'!$A:$A,$A52,'WP12'!$F:$F,$E52)+SUMIFS('WP13'!I:I,'WP13'!$A:$A,$A52,'WP13'!$F:$F,$E52)+SUMIFS('WP14'!I:I,'WP14'!$A:$A,$A52,'WP14'!$F:$F,$E52)+SUMIFS('WP15'!I:I,'WP15'!$A:$A,$A52,'WP15'!$F:$F,$E52))</f>
        <v/>
      </c>
      <c r="I52" s="30" t="str">
        <f>IF(SUMIFS('WP1'!J:J,'WP1'!$A:$A,$A52,'WP1'!$F:$F,$E52)+SUMIFS('WP2'!J:J,'WP2'!$A:$A,$A52,'WP2'!$F:$F,$E52)+SUMIFS('WP3'!J:J,'WP3'!$A:$A,$A52,'WP3'!$F:$F,$E52)+SUMIFS('WP4'!J:J,'WP4'!$A:$A,$A52,'WP4'!$F:$F,$E52)+SUMIFS('WP5'!J:J,'WP5'!$A:$A,$A52,'WP5'!$F:$F,$E52)+SUMIFS('WP6'!J:J,'WP6'!$A:$A,$A52,'WP6'!$F:$F,$E52)+SUMIFS('WP7'!J:J,'WP7'!$A:$A,$A52,'WP7'!$F:$F,$E52)++SUMIFS('WP8'!J:J,'WP8'!$A:$A,$A52,'WP8'!$F:$F,$E52)+SUMIFS('WP9'!J:J,'WP9'!$A:$A,$A52,'WP9'!$F:$F,$E52)+SUMIFS('WP10'!J:J,'WP10'!$A:$A,$A52,'WP10'!$F:$F,$E52)+SUMIFS('WP11'!J:J,'WP11'!$A:$A,$A52,'WP11'!$F:$F,$E52)+SUMIFS('WP12'!J:J,'WP12'!$A:$A,$A52,'WP12'!$F:$F,$E52)+SUMIFS('WP13'!J:J,'WP13'!$A:$A,$A52,'WP13'!$F:$F,$E52)+SUMIFS('WP14'!J:J,'WP14'!$A:$A,$A52,'WP14'!$F:$F,$E52)+SUMIFS('WP15'!J:J,'WP15'!$A:$A,$A52,'WP15'!$F:$F,$E52)=0,"",SUMIFS('WP1'!J:J,'WP1'!$A:$A,$A52,'WP1'!$F:$F,$E52)+SUMIFS('WP2'!J:J,'WP2'!$A:$A,$A52,'WP2'!$F:$F,$E52)+SUMIFS('WP3'!J:J,'WP3'!$A:$A,$A52,'WP3'!$F:$F,$E52)+SUMIFS('WP4'!J:J,'WP4'!$A:$A,$A52,'WP4'!$F:$F,$E52)+SUMIFS('WP5'!J:J,'WP5'!$A:$A,$A52,'WP5'!$F:$F,$E52)+SUMIFS('WP6'!J:J,'WP6'!$A:$A,$A52,'WP6'!$F:$F,$E52)+SUMIFS('WP7'!J:J,'WP7'!$A:$A,$A52,'WP7'!$F:$F,$E52)++SUMIFS('WP8'!J:J,'WP8'!$A:$A,$A52,'WP8'!$F:$F,$E52)+SUMIFS('WP9'!J:J,'WP9'!$A:$A,$A52,'WP9'!$F:$F,$E52)+SUMIFS('WP10'!J:J,'WP10'!$A:$A,$A52,'WP10'!$F:$F,$E52)+SUMIFS('WP11'!J:J,'WP11'!$A:$A,$A52,'WP11'!$F:$F,$E52)+SUMIFS('WP12'!J:J,'WP12'!$A:$A,$A52,'WP12'!$F:$F,$E52)+SUMIFS('WP13'!J:J,'WP13'!$A:$A,$A52,'WP13'!$F:$F,$E52)+SUMIFS('WP14'!J:J,'WP14'!$A:$A,$A52,'WP14'!$F:$F,$E52)+SUMIFS('WP15'!J:J,'WP15'!$A:$A,$A52,'WP15'!$F:$F,$E52))</f>
        <v/>
      </c>
      <c r="J52" s="30" t="str">
        <f>IF(SUMIFS('WP1'!K:K,'WP1'!$A:$A,$A52,'WP1'!$F:$F,$E52)+SUMIFS('WP2'!K:K,'WP2'!$A:$A,$A52,'WP2'!$F:$F,$E52)+SUMIFS('WP3'!K:K,'WP3'!$A:$A,$A52,'WP3'!$F:$F,$E52)+SUMIFS('WP4'!K:K,'WP4'!$A:$A,$A52,'WP4'!$F:$F,$E52)+SUMIFS('WP5'!K:K,'WP5'!$A:$A,$A52,'WP5'!$F:$F,$E52)+SUMIFS('WP6'!K:K,'WP6'!$A:$A,$A52,'WP6'!$F:$F,$E52)+SUMIFS('WP7'!K:K,'WP7'!$A:$A,$A52,'WP7'!$F:$F,$E52)++SUMIFS('WP8'!K:K,'WP8'!$A:$A,$A52,'WP8'!$F:$F,$E52)+SUMIFS('WP9'!K:K,'WP9'!$A:$A,$A52,'WP9'!$F:$F,$E52)+SUMIFS('WP10'!K:K,'WP10'!$A:$A,$A52,'WP10'!$F:$F,$E52)+SUMIFS('WP11'!K:K,'WP11'!$A:$A,$A52,'WP11'!$F:$F,$E52)+SUMIFS('WP12'!K:K,'WP12'!$A:$A,$A52,'WP12'!$F:$F,$E52)+SUMIFS('WP13'!K:K,'WP13'!$A:$A,$A52,'WP13'!$F:$F,$E52)+SUMIFS('WP14'!K:K,'WP14'!$A:$A,$A52,'WP14'!$F:$F,$E52)+SUMIFS('WP15'!K:K,'WP15'!$A:$A,$A52,'WP15'!$F:$F,$E52)=0,"",SUMIFS('WP1'!K:K,'WP1'!$A:$A,$A52,'WP1'!$F:$F,$E52)+SUMIFS('WP2'!K:K,'WP2'!$A:$A,$A52,'WP2'!$F:$F,$E52)+SUMIFS('WP3'!K:K,'WP3'!$A:$A,$A52,'WP3'!$F:$F,$E52)+SUMIFS('WP4'!K:K,'WP4'!$A:$A,$A52,'WP4'!$F:$F,$E52)+SUMIFS('WP5'!K:K,'WP5'!$A:$A,$A52,'WP5'!$F:$F,$E52)+SUMIFS('WP6'!K:K,'WP6'!$A:$A,$A52,'WP6'!$F:$F,$E52)+SUMIFS('WP7'!K:K,'WP7'!$A:$A,$A52,'WP7'!$F:$F,$E52)++SUMIFS('WP8'!K:K,'WP8'!$A:$A,$A52,'WP8'!$F:$F,$E52)+SUMIFS('WP9'!K:K,'WP9'!$A:$A,$A52,'WP9'!$F:$F,$E52)+SUMIFS('WP10'!K:K,'WP10'!$A:$A,$A52,'WP10'!$F:$F,$E52)+SUMIFS('WP11'!K:K,'WP11'!$A:$A,$A52,'WP11'!$F:$F,$E52)+SUMIFS('WP12'!K:K,'WP12'!$A:$A,$A52,'WP12'!$F:$F,$E52)+SUMIFS('WP13'!K:K,'WP13'!$A:$A,$A52,'WP13'!$F:$F,$E52)+SUMIFS('WP14'!K:K,'WP14'!$A:$A,$A52,'WP14'!$F:$F,$E52)+SUMIFS('WP15'!K:K,'WP15'!$A:$A,$A52,'WP15'!$F:$F,$E52))</f>
        <v/>
      </c>
      <c r="K52" s="30" t="str">
        <f>IF(SUMIFS('WP1'!L:L,'WP1'!$A:$A,$A52,'WP1'!$F:$F,$E52)+SUMIFS('WP2'!L:L,'WP2'!$A:$A,$A52,'WP2'!$F:$F,$E52)+SUMIFS('WP3'!L:L,'WP3'!$A:$A,$A52,'WP3'!$F:$F,$E52)+SUMIFS('WP4'!L:L,'WP4'!$A:$A,$A52,'WP4'!$F:$F,$E52)+SUMIFS('WP5'!L:L,'WP5'!$A:$A,$A52,'WP5'!$F:$F,$E52)+SUMIFS('WP6'!L:L,'WP6'!$A:$A,$A52,'WP6'!$F:$F,$E52)+SUMIFS('WP7'!L:L,'WP7'!$A:$A,$A52,'WP7'!$F:$F,$E52)++SUMIFS('WP8'!L:L,'WP8'!$A:$A,$A52,'WP8'!$F:$F,$E52)+SUMIFS('WP9'!L:L,'WP9'!$A:$A,$A52,'WP9'!$F:$F,$E52)+SUMIFS('WP10'!L:L,'WP10'!$A:$A,$A52,'WP10'!$F:$F,$E52)+SUMIFS('WP11'!L:L,'WP11'!$A:$A,$A52,'WP11'!$F:$F,$E52)+SUMIFS('WP12'!L:L,'WP12'!$A:$A,$A52,'WP12'!$F:$F,$E52)+SUMIFS('WP13'!L:L,'WP13'!$A:$A,$A52,'WP13'!$F:$F,$E52)+SUMIFS('WP14'!L:L,'WP14'!$A:$A,$A52,'WP14'!$F:$F,$E52)+SUMIFS('WP15'!L:L,'WP15'!$A:$A,$A52,'WP15'!$F:$F,$E52)=0,"",SUMIFS('WP1'!L:L,'WP1'!$A:$A,$A52,'WP1'!$F:$F,$E52)+SUMIFS('WP2'!L:L,'WP2'!$A:$A,$A52,'WP2'!$F:$F,$E52)+SUMIFS('WP3'!L:L,'WP3'!$A:$A,$A52,'WP3'!$F:$F,$E52)+SUMIFS('WP4'!L:L,'WP4'!$A:$A,$A52,'WP4'!$F:$F,$E52)+SUMIFS('WP5'!L:L,'WP5'!$A:$A,$A52,'WP5'!$F:$F,$E52)+SUMIFS('WP6'!L:L,'WP6'!$A:$A,$A52,'WP6'!$F:$F,$E52)+SUMIFS('WP7'!L:L,'WP7'!$A:$A,$A52,'WP7'!$F:$F,$E52)++SUMIFS('WP8'!L:L,'WP8'!$A:$A,$A52,'WP8'!$F:$F,$E52)+SUMIFS('WP9'!L:L,'WP9'!$A:$A,$A52,'WP9'!$F:$F,$E52)+SUMIFS('WP10'!L:L,'WP10'!$A:$A,$A52,'WP10'!$F:$F,$E52)+SUMIFS('WP11'!L:L,'WP11'!$A:$A,$A52,'WP11'!$F:$F,$E52)+SUMIFS('WP12'!L:L,'WP12'!$A:$A,$A52,'WP12'!$F:$F,$E52)+SUMIFS('WP13'!L:L,'WP13'!$A:$A,$A52,'WP13'!$F:$F,$E52)+SUMIFS('WP14'!L:L,'WP14'!$A:$A,$A52,'WP14'!$F:$F,$E52)+SUMIFS('WP15'!L:L,'WP15'!$A:$A,$A52,'WP15'!$F:$F,$E52))</f>
        <v/>
      </c>
      <c r="L52" s="30" t="str">
        <f>IF(SUMIFS('WP1'!M:M,'WP1'!$A:$A,$A52,'WP1'!$F:$F,$E52)+SUMIFS('WP2'!M:M,'WP2'!$A:$A,$A52,'WP2'!$F:$F,$E52)+SUMIFS('WP3'!M:M,'WP3'!$A:$A,$A52,'WP3'!$F:$F,$E52)+SUMIFS('WP4'!M:M,'WP4'!$A:$A,$A52,'WP4'!$F:$F,$E52)+SUMIFS('WP5'!M:M,'WP5'!$A:$A,$A52,'WP5'!$F:$F,$E52)+SUMIFS('WP6'!M:M,'WP6'!$A:$A,$A52,'WP6'!$F:$F,$E52)+SUMIFS('WP7'!M:M,'WP7'!$A:$A,$A52,'WP7'!$F:$F,$E52)++SUMIFS('WP8'!M:M,'WP8'!$A:$A,$A52,'WP8'!$F:$F,$E52)+SUMIFS('WP9'!M:M,'WP9'!$A:$A,$A52,'WP9'!$F:$F,$E52)+SUMIFS('WP10'!M:M,'WP10'!$A:$A,$A52,'WP10'!$F:$F,$E52)+SUMIFS('WP11'!M:M,'WP11'!$A:$A,$A52,'WP11'!$F:$F,$E52)+SUMIFS('WP12'!M:M,'WP12'!$A:$A,$A52,'WP12'!$F:$F,$E52)+SUMIFS('WP13'!M:M,'WP13'!$A:$A,$A52,'WP13'!$F:$F,$E52)+SUMIFS('WP14'!M:M,'WP14'!$A:$A,$A52,'WP14'!$F:$F,$E52)+SUMIFS('WP15'!M:M,'WP15'!$A:$A,$A52,'WP15'!$F:$F,$E52)=0,"",SUMIFS('WP1'!M:M,'WP1'!$A:$A,$A52,'WP1'!$F:$F,$E52)+SUMIFS('WP2'!M:M,'WP2'!$A:$A,$A52,'WP2'!$F:$F,$E52)+SUMIFS('WP3'!M:M,'WP3'!$A:$A,$A52,'WP3'!$F:$F,$E52)+SUMIFS('WP4'!M:M,'WP4'!$A:$A,$A52,'WP4'!$F:$F,$E52)+SUMIFS('WP5'!M:M,'WP5'!$A:$A,$A52,'WP5'!$F:$F,$E52)+SUMIFS('WP6'!M:M,'WP6'!$A:$A,$A52,'WP6'!$F:$F,$E52)+SUMIFS('WP7'!M:M,'WP7'!$A:$A,$A52,'WP7'!$F:$F,$E52)++SUMIFS('WP8'!M:M,'WP8'!$A:$A,$A52,'WP8'!$F:$F,$E52)+SUMIFS('WP9'!M:M,'WP9'!$A:$A,$A52,'WP9'!$F:$F,$E52)+SUMIFS('WP10'!M:M,'WP10'!$A:$A,$A52,'WP10'!$F:$F,$E52)+SUMIFS('WP11'!M:M,'WP11'!$A:$A,$A52,'WP11'!$F:$F,$E52)+SUMIFS('WP12'!M:M,'WP12'!$A:$A,$A52,'WP12'!$F:$F,$E52)+SUMIFS('WP13'!M:M,'WP13'!$A:$A,$A52,'WP13'!$F:$F,$E52)+SUMIFS('WP14'!M:M,'WP14'!$A:$A,$A52,'WP14'!$F:$F,$E52)+SUMIFS('WP15'!M:M,'WP15'!$A:$A,$A52,'WP15'!$F:$F,$E52))</f>
        <v/>
      </c>
      <c r="M52" s="30" t="str">
        <f>IF(SUMIFS('WP1'!N:N,'WP1'!$A:$A,$A52,'WP1'!$F:$F,$E52)+SUMIFS('WP2'!N:N,'WP2'!$A:$A,$A52,'WP2'!$F:$F,$E52)+SUMIFS('WP3'!N:N,'WP3'!$A:$A,$A52,'WP3'!$F:$F,$E52)+SUMIFS('WP4'!N:N,'WP4'!$A:$A,$A52,'WP4'!$F:$F,$E52)+SUMIFS('WP5'!N:N,'WP5'!$A:$A,$A52,'WP5'!$F:$F,$E52)+SUMIFS('WP6'!N:N,'WP6'!$A:$A,$A52,'WP6'!$F:$F,$E52)+SUMIFS('WP7'!N:N,'WP7'!$A:$A,$A52,'WP7'!$F:$F,$E52)++SUMIFS('WP8'!N:N,'WP8'!$A:$A,$A52,'WP8'!$F:$F,$E52)+SUMIFS('WP9'!N:N,'WP9'!$A:$A,$A52,'WP9'!$F:$F,$E52)+SUMIFS('WP10'!N:N,'WP10'!$A:$A,$A52,'WP10'!$F:$F,$E52)+SUMIFS('WP11'!N:N,'WP11'!$A:$A,$A52,'WP11'!$F:$F,$E52)+SUMIFS('WP12'!N:N,'WP12'!$A:$A,$A52,'WP12'!$F:$F,$E52)+SUMIFS('WP13'!N:N,'WP13'!$A:$A,$A52,'WP13'!$F:$F,$E52)+SUMIFS('WP14'!N:N,'WP14'!$A:$A,$A52,'WP14'!$F:$F,$E52)+SUMIFS('WP15'!N:N,'WP15'!$A:$A,$A52,'WP15'!$F:$F,$E52)=0,"",SUMIFS('WP1'!N:N,'WP1'!$A:$A,$A52,'WP1'!$F:$F,$E52)+SUMIFS('WP2'!N:N,'WP2'!$A:$A,$A52,'WP2'!$F:$F,$E52)+SUMIFS('WP3'!N:N,'WP3'!$A:$A,$A52,'WP3'!$F:$F,$E52)+SUMIFS('WP4'!N:N,'WP4'!$A:$A,$A52,'WP4'!$F:$F,$E52)+SUMIFS('WP5'!N:N,'WP5'!$A:$A,$A52,'WP5'!$F:$F,$E52)+SUMIFS('WP6'!N:N,'WP6'!$A:$A,$A52,'WP6'!$F:$F,$E52)+SUMIFS('WP7'!N:N,'WP7'!$A:$A,$A52,'WP7'!$F:$F,$E52)++SUMIFS('WP8'!N:N,'WP8'!$A:$A,$A52,'WP8'!$F:$F,$E52)+SUMIFS('WP9'!N:N,'WP9'!$A:$A,$A52,'WP9'!$F:$F,$E52)+SUMIFS('WP10'!N:N,'WP10'!$A:$A,$A52,'WP10'!$F:$F,$E52)+SUMIFS('WP11'!N:N,'WP11'!$A:$A,$A52,'WP11'!$F:$F,$E52)+SUMIFS('WP12'!N:N,'WP12'!$A:$A,$A52,'WP12'!$F:$F,$E52)+SUMIFS('WP13'!N:N,'WP13'!$A:$A,$A52,'WP13'!$F:$F,$E52)+SUMIFS('WP14'!N:N,'WP14'!$A:$A,$A52,'WP14'!$F:$F,$E52)+SUMIFS('WP15'!N:N,'WP15'!$A:$A,$A52,'WP15'!$F:$F,$E52))</f>
        <v/>
      </c>
      <c r="N52" s="30" t="str">
        <f>IF(SUMIFS('WP1'!O:O,'WP1'!$A:$A,$A52,'WP1'!$F:$F,$E52)+SUMIFS('WP2'!O:O,'WP2'!$A:$A,$A52,'WP2'!$F:$F,$E52)+SUMIFS('WP3'!O:O,'WP3'!$A:$A,$A52,'WP3'!$F:$F,$E52)+SUMIFS('WP4'!O:O,'WP4'!$A:$A,$A52,'WP4'!$F:$F,$E52)+SUMIFS('WP5'!O:O,'WP5'!$A:$A,$A52,'WP5'!$F:$F,$E52)+SUMIFS('WP6'!O:O,'WP6'!$A:$A,$A52,'WP6'!$F:$F,$E52)+SUMIFS('WP7'!O:O,'WP7'!$A:$A,$A52,'WP7'!$F:$F,$E52)++SUMIFS('WP8'!O:O,'WP8'!$A:$A,$A52,'WP8'!$F:$F,$E52)+SUMIFS('WP9'!O:O,'WP9'!$A:$A,$A52,'WP9'!$F:$F,$E52)+SUMIFS('WP10'!O:O,'WP10'!$A:$A,$A52,'WP10'!$F:$F,$E52)+SUMIFS('WP11'!O:O,'WP11'!$A:$A,$A52,'WP11'!$F:$F,$E52)+SUMIFS('WP12'!O:O,'WP12'!$A:$A,$A52,'WP12'!$F:$F,$E52)+SUMIFS('WP13'!O:O,'WP13'!$A:$A,$A52,'WP13'!$F:$F,$E52)+SUMIFS('WP14'!O:O,'WP14'!$A:$A,$A52,'WP14'!$F:$F,$E52)+SUMIFS('WP15'!O:O,'WP15'!$A:$A,$A52,'WP15'!$F:$F,$E52)=0,"",SUMIFS('WP1'!O:O,'WP1'!$A:$A,$A52,'WP1'!$F:$F,$E52)+SUMIFS('WP2'!O:O,'WP2'!$A:$A,$A52,'WP2'!$F:$F,$E52)+SUMIFS('WP3'!O:O,'WP3'!$A:$A,$A52,'WP3'!$F:$F,$E52)+SUMIFS('WP4'!O:O,'WP4'!$A:$A,$A52,'WP4'!$F:$F,$E52)+SUMIFS('WP5'!O:O,'WP5'!$A:$A,$A52,'WP5'!$F:$F,$E52)+SUMIFS('WP6'!O:O,'WP6'!$A:$A,$A52,'WP6'!$F:$F,$E52)+SUMIFS('WP7'!O:O,'WP7'!$A:$A,$A52,'WP7'!$F:$F,$E52)++SUMIFS('WP8'!O:O,'WP8'!$A:$A,$A52,'WP8'!$F:$F,$E52)+SUMIFS('WP9'!O:O,'WP9'!$A:$A,$A52,'WP9'!$F:$F,$E52)+SUMIFS('WP10'!O:O,'WP10'!$A:$A,$A52,'WP10'!$F:$F,$E52)+SUMIFS('WP11'!O:O,'WP11'!$A:$A,$A52,'WP11'!$F:$F,$E52)+SUMIFS('WP12'!O:O,'WP12'!$A:$A,$A52,'WP12'!$F:$F,$E52)+SUMIFS('WP13'!O:O,'WP13'!$A:$A,$A52,'WP13'!$F:$F,$E52)+SUMIFS('WP14'!O:O,'WP14'!$A:$A,$A52,'WP14'!$F:$F,$E52)+SUMIFS('WP15'!O:O,'WP15'!$A:$A,$A52,'WP15'!$F:$F,$E52))</f>
        <v/>
      </c>
      <c r="O52" s="33" t="str">
        <f t="shared" si="2"/>
        <v/>
      </c>
      <c r="P52" s="34" t="str">
        <f>IF(SUMIFS('WP1'!Q:Q,'WP1'!$A:$A,$A52,'WP1'!$F:$F,$E52)+SUMIFS('WP2'!Q:Q,'WP2'!$A:$A,$A52,'WP2'!$F:$F,$E52)+SUMIFS('WP3'!Q:Q,'WP3'!$A:$A,$A52,'WP3'!$F:$F,$E52)+SUMIFS('WP4'!Q:Q,'WP4'!$A:$A,$A52,'WP4'!$F:$F,$E52)+SUMIFS('WP5'!Q:Q,'WP5'!$A:$A,$A52,'WP5'!$F:$F,$E52)+SUMIFS('WP6'!Q:Q,'WP6'!$A:$A,$A52,'WP6'!$F:$F,$E52)+SUMIFS('WP7'!Q:Q,'WP7'!$A:$A,$A52,'WP7'!$F:$F,$E52)++SUMIFS('WP8'!Q:Q,'WP8'!$A:$A,$A52,'WP8'!$F:$F,$E52)+SUMIFS('WP9'!Q:Q,'WP9'!$A:$A,$A52,'WP9'!$F:$F,$E52)+SUMIFS('WP10'!Q:Q,'WP10'!$A:$A,$A52,'WP10'!$F:$F,$E52)+SUMIFS('WP11'!Q:Q,'WP11'!$A:$A,$A52,'WP11'!$F:$F,$E52)+SUMIFS('WP12'!Q:Q,'WP12'!$A:$A,$A52,'WP12'!$F:$F,$E52)+SUMIFS('WP13'!Q:Q,'WP13'!$A:$A,$A52,'WP13'!$F:$F,$E52)+SUMIFS('WP14'!Q:Q,'WP14'!$A:$A,$A52,'WP14'!$F:$F,$E52)+SUMIFS('WP15'!Q:Q,'WP15'!$A:$A,$A52,'WP15'!$F:$F,$E52)=0,"",SUMIFS('WP1'!Q:Q,'WP1'!$A:$A,$A52,'WP1'!$F:$F,$E52)+SUMIFS('WP2'!Q:Q,'WP2'!$A:$A,$A52,'WP2'!$F:$F,$E52)+SUMIFS('WP3'!Q:Q,'WP3'!$A:$A,$A52,'WP3'!$F:$F,$E52)+SUMIFS('WP4'!Q:Q,'WP4'!$A:$A,$A52,'WP4'!$F:$F,$E52)+SUMIFS('WP5'!Q:Q,'WP5'!$A:$A,$A52,'WP5'!$F:$F,$E52)+SUMIFS('WP6'!Q:Q,'WP6'!$A:$A,$A52,'WP6'!$F:$F,$E52)+SUMIFS('WP7'!Q:Q,'WP7'!$A:$A,$A52,'WP7'!$F:$F,$E52)++SUMIFS('WP8'!Q:Q,'WP8'!$A:$A,$A52,'WP8'!$F:$F,$E52)+SUMIFS('WP9'!Q:Q,'WP9'!$A:$A,$A52,'WP9'!$F:$F,$E52)+SUMIFS('WP10'!Q:Q,'WP10'!$A:$A,$A52,'WP10'!$F:$F,$E52)+SUMIFS('WP11'!Q:Q,'WP11'!$A:$A,$A52,'WP11'!$F:$F,$E52)+SUMIFS('WP12'!Q:Q,'WP12'!$A:$A,$A52,'WP12'!$F:$F,$E52)+SUMIFS('WP13'!Q:Q,'WP13'!$A:$A,$A52,'WP13'!$F:$F,$E52)+SUMIFS('WP14'!Q:Q,'WP14'!$A:$A,$A52,'WP14'!$F:$F,$E52)+SUMIFS('WP15'!Q:Q,'WP15'!$A:$A,$A52,'WP15'!$F:$F,$E52))</f>
        <v/>
      </c>
      <c r="Q52" s="33" t="str">
        <f t="shared" si="1"/>
        <v/>
      </c>
      <c r="R52" s="1"/>
    </row>
    <row r="53" spans="1:18" ht="11.25" customHeight="1" x14ac:dyDescent="0.25">
      <c r="A53" s="78"/>
      <c r="B53" s="109"/>
      <c r="C53" s="140"/>
      <c r="D53" s="123"/>
      <c r="E53" s="36" t="s">
        <v>15</v>
      </c>
      <c r="F53" s="31" t="str">
        <f>IF(SUMIFS('WP1'!G:G,'WP1'!$A:$A,$A53,'WP1'!$F:$F,$E53)+SUMIFS('WP2'!G:G,'WP2'!$A:$A,$A53,'WP2'!$F:$F,$E53)+SUMIFS('WP3'!G:G,'WP3'!$A:$A,$A53,'WP3'!$F:$F,$E53)+SUMIFS('WP4'!G:G,'WP4'!$A:$A,$A53,'WP4'!$F:$F,$E53)+SUMIFS('WP5'!G:G,'WP5'!$A:$A,$A53,'WP5'!$F:$F,$E53)+SUMIFS('WP6'!G:G,'WP6'!$A:$A,$A53,'WP6'!$F:$F,$E53)+SUMIFS('WP7'!G:G,'WP7'!$A:$A,$A53,'WP7'!$F:$F,$E53)++SUMIFS('WP8'!G:G,'WP8'!$A:$A,$A53,'WP8'!$F:$F,$E53)+SUMIFS('WP9'!G:G,'WP9'!$A:$A,$A53,'WP9'!$F:$F,$E53)+SUMIFS('WP10'!G:G,'WP10'!$A:$A,$A53,'WP10'!$F:$F,$E53)+SUMIFS('WP11'!G:G,'WP11'!$A:$A,$A53,'WP11'!$F:$F,$E53)+SUMIFS('WP12'!G:G,'WP12'!$A:$A,$A53,'WP12'!$F:$F,$E53)+SUMIFS('WP13'!G:G,'WP13'!$A:$A,$A53,'WP13'!$F:$F,$E53)+SUMIFS('WP14'!G:G,'WP14'!$A:$A,$A53,'WP14'!$F:$F,$E53)+SUMIFS('WP15'!G:G,'WP15'!$A:$A,$A53,'WP15'!$F:$F,$E53)=0,"",SUMIFS('WP1'!G:G,'WP1'!$A:$A,$A53,'WP1'!$F:$F,$E53)+SUMIFS('WP2'!G:G,'WP2'!$A:$A,$A53,'WP2'!$F:$F,$E53)+SUMIFS('WP3'!G:G,'WP3'!$A:$A,$A53,'WP3'!$F:$F,$E53)+SUMIFS('WP4'!G:G,'WP4'!$A:$A,$A53,'WP4'!$F:$F,$E53)+SUMIFS('WP5'!G:G,'WP5'!$A:$A,$A53,'WP5'!$F:$F,$E53)+SUMIFS('WP6'!G:G,'WP6'!$A:$A,$A53,'WP6'!$F:$F,$E53)+SUMIFS('WP7'!G:G,'WP7'!$A:$A,$A53,'WP7'!$F:$F,$E53)++SUMIFS('WP8'!G:G,'WP8'!$A:$A,$A53,'WP8'!$F:$F,$E53)+SUMIFS('WP9'!G:G,'WP9'!$A:$A,$A53,'WP9'!$F:$F,$E53)+SUMIFS('WP10'!G:G,'WP10'!$A:$A,$A53,'WP10'!$F:$F,$E53)+SUMIFS('WP11'!G:G,'WP11'!$A:$A,$A53,'WP11'!$F:$F,$E53)+SUMIFS('WP12'!G:G,'WP12'!$A:$A,$A53,'WP12'!$F:$F,$E53)+SUMIFS('WP13'!G:G,'WP13'!$A:$A,$A53,'WP13'!$F:$F,$E53)+SUMIFS('WP14'!G:G,'WP14'!$A:$A,$A53,'WP14'!$F:$F,$E53)+SUMIFS('WP15'!G:G,'WP15'!$A:$A,$A53,'WP15'!$F:$F,$E53))</f>
        <v/>
      </c>
      <c r="G53" s="31" t="str">
        <f>IF(SUMIFS('WP1'!H:H,'WP1'!$A:$A,$A53,'WP1'!$F:$F,$E53)+SUMIFS('WP2'!H:H,'WP2'!$A:$A,$A53,'WP2'!$F:$F,$E53)+SUMIFS('WP3'!H:H,'WP3'!$A:$A,$A53,'WP3'!$F:$F,$E53)+SUMIFS('WP4'!H:H,'WP4'!$A:$A,$A53,'WP4'!$F:$F,$E53)+SUMIFS('WP5'!H:H,'WP5'!$A:$A,$A53,'WP5'!$F:$F,$E53)+SUMIFS('WP6'!H:H,'WP6'!$A:$A,$A53,'WP6'!$F:$F,$E53)+SUMIFS('WP7'!H:H,'WP7'!$A:$A,$A53,'WP7'!$F:$F,$E53)++SUMIFS('WP8'!H:H,'WP8'!$A:$A,$A53,'WP8'!$F:$F,$E53)+SUMIFS('WP9'!H:H,'WP9'!$A:$A,$A53,'WP9'!$F:$F,$E53)+SUMIFS('WP10'!H:H,'WP10'!$A:$A,$A53,'WP10'!$F:$F,$E53)+SUMIFS('WP11'!H:H,'WP11'!$A:$A,$A53,'WP11'!$F:$F,$E53)+SUMIFS('WP12'!H:H,'WP12'!$A:$A,$A53,'WP12'!$F:$F,$E53)+SUMIFS('WP13'!H:H,'WP13'!$A:$A,$A53,'WP13'!$F:$F,$E53)+SUMIFS('WP14'!H:H,'WP14'!$A:$A,$A53,'WP14'!$F:$F,$E53)+SUMIFS('WP15'!H:H,'WP15'!$A:$A,$A53,'WP15'!$F:$F,$E53)=0,"",SUMIFS('WP1'!H:H,'WP1'!$A:$A,$A53,'WP1'!$F:$F,$E53)+SUMIFS('WP2'!H:H,'WP2'!$A:$A,$A53,'WP2'!$F:$F,$E53)+SUMIFS('WP3'!H:H,'WP3'!$A:$A,$A53,'WP3'!$F:$F,$E53)+SUMIFS('WP4'!H:H,'WP4'!$A:$A,$A53,'WP4'!$F:$F,$E53)+SUMIFS('WP5'!H:H,'WP5'!$A:$A,$A53,'WP5'!$F:$F,$E53)+SUMIFS('WP6'!H:H,'WP6'!$A:$A,$A53,'WP6'!$F:$F,$E53)+SUMIFS('WP7'!H:H,'WP7'!$A:$A,$A53,'WP7'!$F:$F,$E53)++SUMIFS('WP8'!H:H,'WP8'!$A:$A,$A53,'WP8'!$F:$F,$E53)+SUMIFS('WP9'!H:H,'WP9'!$A:$A,$A53,'WP9'!$F:$F,$E53)+SUMIFS('WP10'!H:H,'WP10'!$A:$A,$A53,'WP10'!$F:$F,$E53)+SUMIFS('WP11'!H:H,'WP11'!$A:$A,$A53,'WP11'!$F:$F,$E53)+SUMIFS('WP12'!H:H,'WP12'!$A:$A,$A53,'WP12'!$F:$F,$E53)+SUMIFS('WP13'!H:H,'WP13'!$A:$A,$A53,'WP13'!$F:$F,$E53)+SUMIFS('WP14'!H:H,'WP14'!$A:$A,$A53,'WP14'!$F:$F,$E53)+SUMIFS('WP15'!H:H,'WP15'!$A:$A,$A53,'WP15'!$F:$F,$E53))</f>
        <v/>
      </c>
      <c r="H53" s="31" t="str">
        <f>IF(SUMIFS('WP1'!I:I,'WP1'!$A:$A,$A53,'WP1'!$F:$F,$E53)+SUMIFS('WP2'!I:I,'WP2'!$A:$A,$A53,'WP2'!$F:$F,$E53)+SUMIFS('WP3'!I:I,'WP3'!$A:$A,$A53,'WP3'!$F:$F,$E53)+SUMIFS('WP4'!I:I,'WP4'!$A:$A,$A53,'WP4'!$F:$F,$E53)+SUMIFS('WP5'!I:I,'WP5'!$A:$A,$A53,'WP5'!$F:$F,$E53)+SUMIFS('WP6'!I:I,'WP6'!$A:$A,$A53,'WP6'!$F:$F,$E53)+SUMIFS('WP7'!I:I,'WP7'!$A:$A,$A53,'WP7'!$F:$F,$E53)++SUMIFS('WP8'!I:I,'WP8'!$A:$A,$A53,'WP8'!$F:$F,$E53)+SUMIFS('WP9'!I:I,'WP9'!$A:$A,$A53,'WP9'!$F:$F,$E53)+SUMIFS('WP10'!I:I,'WP10'!$A:$A,$A53,'WP10'!$F:$F,$E53)+SUMIFS('WP11'!I:I,'WP11'!$A:$A,$A53,'WP11'!$F:$F,$E53)+SUMIFS('WP12'!I:I,'WP12'!$A:$A,$A53,'WP12'!$F:$F,$E53)+SUMIFS('WP13'!I:I,'WP13'!$A:$A,$A53,'WP13'!$F:$F,$E53)+SUMIFS('WP14'!I:I,'WP14'!$A:$A,$A53,'WP14'!$F:$F,$E53)+SUMIFS('WP15'!I:I,'WP15'!$A:$A,$A53,'WP15'!$F:$F,$E53)=0,"",SUMIFS('WP1'!I:I,'WP1'!$A:$A,$A53,'WP1'!$F:$F,$E53)+SUMIFS('WP2'!I:I,'WP2'!$A:$A,$A53,'WP2'!$F:$F,$E53)+SUMIFS('WP3'!I:I,'WP3'!$A:$A,$A53,'WP3'!$F:$F,$E53)+SUMIFS('WP4'!I:I,'WP4'!$A:$A,$A53,'WP4'!$F:$F,$E53)+SUMIFS('WP5'!I:I,'WP5'!$A:$A,$A53,'WP5'!$F:$F,$E53)+SUMIFS('WP6'!I:I,'WP6'!$A:$A,$A53,'WP6'!$F:$F,$E53)+SUMIFS('WP7'!I:I,'WP7'!$A:$A,$A53,'WP7'!$F:$F,$E53)++SUMIFS('WP8'!I:I,'WP8'!$A:$A,$A53,'WP8'!$F:$F,$E53)+SUMIFS('WP9'!I:I,'WP9'!$A:$A,$A53,'WP9'!$F:$F,$E53)+SUMIFS('WP10'!I:I,'WP10'!$A:$A,$A53,'WP10'!$F:$F,$E53)+SUMIFS('WP11'!I:I,'WP11'!$A:$A,$A53,'WP11'!$F:$F,$E53)+SUMIFS('WP12'!I:I,'WP12'!$A:$A,$A53,'WP12'!$F:$F,$E53)+SUMIFS('WP13'!I:I,'WP13'!$A:$A,$A53,'WP13'!$F:$F,$E53)+SUMIFS('WP14'!I:I,'WP14'!$A:$A,$A53,'WP14'!$F:$F,$E53)+SUMIFS('WP15'!I:I,'WP15'!$A:$A,$A53,'WP15'!$F:$F,$E53))</f>
        <v/>
      </c>
      <c r="I53" s="31" t="str">
        <f>IF(SUMIFS('WP1'!J:J,'WP1'!$A:$A,$A53,'WP1'!$F:$F,$E53)+SUMIFS('WP2'!J:J,'WP2'!$A:$A,$A53,'WP2'!$F:$F,$E53)+SUMIFS('WP3'!J:J,'WP3'!$A:$A,$A53,'WP3'!$F:$F,$E53)+SUMIFS('WP4'!J:J,'WP4'!$A:$A,$A53,'WP4'!$F:$F,$E53)+SUMIFS('WP5'!J:J,'WP5'!$A:$A,$A53,'WP5'!$F:$F,$E53)+SUMIFS('WP6'!J:J,'WP6'!$A:$A,$A53,'WP6'!$F:$F,$E53)+SUMIFS('WP7'!J:J,'WP7'!$A:$A,$A53,'WP7'!$F:$F,$E53)++SUMIFS('WP8'!J:J,'WP8'!$A:$A,$A53,'WP8'!$F:$F,$E53)+SUMIFS('WP9'!J:J,'WP9'!$A:$A,$A53,'WP9'!$F:$F,$E53)+SUMIFS('WP10'!J:J,'WP10'!$A:$A,$A53,'WP10'!$F:$F,$E53)+SUMIFS('WP11'!J:J,'WP11'!$A:$A,$A53,'WP11'!$F:$F,$E53)+SUMIFS('WP12'!J:J,'WP12'!$A:$A,$A53,'WP12'!$F:$F,$E53)+SUMIFS('WP13'!J:J,'WP13'!$A:$A,$A53,'WP13'!$F:$F,$E53)+SUMIFS('WP14'!J:J,'WP14'!$A:$A,$A53,'WP14'!$F:$F,$E53)+SUMIFS('WP15'!J:J,'WP15'!$A:$A,$A53,'WP15'!$F:$F,$E53)=0,"",SUMIFS('WP1'!J:J,'WP1'!$A:$A,$A53,'WP1'!$F:$F,$E53)+SUMIFS('WP2'!J:J,'WP2'!$A:$A,$A53,'WP2'!$F:$F,$E53)+SUMIFS('WP3'!J:J,'WP3'!$A:$A,$A53,'WP3'!$F:$F,$E53)+SUMIFS('WP4'!J:J,'WP4'!$A:$A,$A53,'WP4'!$F:$F,$E53)+SUMIFS('WP5'!J:J,'WP5'!$A:$A,$A53,'WP5'!$F:$F,$E53)+SUMIFS('WP6'!J:J,'WP6'!$A:$A,$A53,'WP6'!$F:$F,$E53)+SUMIFS('WP7'!J:J,'WP7'!$A:$A,$A53,'WP7'!$F:$F,$E53)++SUMIFS('WP8'!J:J,'WP8'!$A:$A,$A53,'WP8'!$F:$F,$E53)+SUMIFS('WP9'!J:J,'WP9'!$A:$A,$A53,'WP9'!$F:$F,$E53)+SUMIFS('WP10'!J:J,'WP10'!$A:$A,$A53,'WP10'!$F:$F,$E53)+SUMIFS('WP11'!J:J,'WP11'!$A:$A,$A53,'WP11'!$F:$F,$E53)+SUMIFS('WP12'!J:J,'WP12'!$A:$A,$A53,'WP12'!$F:$F,$E53)+SUMIFS('WP13'!J:J,'WP13'!$A:$A,$A53,'WP13'!$F:$F,$E53)+SUMIFS('WP14'!J:J,'WP14'!$A:$A,$A53,'WP14'!$F:$F,$E53)+SUMIFS('WP15'!J:J,'WP15'!$A:$A,$A53,'WP15'!$F:$F,$E53))</f>
        <v/>
      </c>
      <c r="J53" s="31" t="str">
        <f>IF(SUMIFS('WP1'!K:K,'WP1'!$A:$A,$A53,'WP1'!$F:$F,$E53)+SUMIFS('WP2'!K:K,'WP2'!$A:$A,$A53,'WP2'!$F:$F,$E53)+SUMIFS('WP3'!K:K,'WP3'!$A:$A,$A53,'WP3'!$F:$F,$E53)+SUMIFS('WP4'!K:K,'WP4'!$A:$A,$A53,'WP4'!$F:$F,$E53)+SUMIFS('WP5'!K:K,'WP5'!$A:$A,$A53,'WP5'!$F:$F,$E53)+SUMIFS('WP6'!K:K,'WP6'!$A:$A,$A53,'WP6'!$F:$F,$E53)+SUMIFS('WP7'!K:K,'WP7'!$A:$A,$A53,'WP7'!$F:$F,$E53)++SUMIFS('WP8'!K:K,'WP8'!$A:$A,$A53,'WP8'!$F:$F,$E53)+SUMIFS('WP9'!K:K,'WP9'!$A:$A,$A53,'WP9'!$F:$F,$E53)+SUMIFS('WP10'!K:K,'WP10'!$A:$A,$A53,'WP10'!$F:$F,$E53)+SUMIFS('WP11'!K:K,'WP11'!$A:$A,$A53,'WP11'!$F:$F,$E53)+SUMIFS('WP12'!K:K,'WP12'!$A:$A,$A53,'WP12'!$F:$F,$E53)+SUMIFS('WP13'!K:K,'WP13'!$A:$A,$A53,'WP13'!$F:$F,$E53)+SUMIFS('WP14'!K:K,'WP14'!$A:$A,$A53,'WP14'!$F:$F,$E53)+SUMIFS('WP15'!K:K,'WP15'!$A:$A,$A53,'WP15'!$F:$F,$E53)=0,"",SUMIFS('WP1'!K:K,'WP1'!$A:$A,$A53,'WP1'!$F:$F,$E53)+SUMIFS('WP2'!K:K,'WP2'!$A:$A,$A53,'WP2'!$F:$F,$E53)+SUMIFS('WP3'!K:K,'WP3'!$A:$A,$A53,'WP3'!$F:$F,$E53)+SUMIFS('WP4'!K:K,'WP4'!$A:$A,$A53,'WP4'!$F:$F,$E53)+SUMIFS('WP5'!K:K,'WP5'!$A:$A,$A53,'WP5'!$F:$F,$E53)+SUMIFS('WP6'!K:K,'WP6'!$A:$A,$A53,'WP6'!$F:$F,$E53)+SUMIFS('WP7'!K:K,'WP7'!$A:$A,$A53,'WP7'!$F:$F,$E53)++SUMIFS('WP8'!K:K,'WP8'!$A:$A,$A53,'WP8'!$F:$F,$E53)+SUMIFS('WP9'!K:K,'WP9'!$A:$A,$A53,'WP9'!$F:$F,$E53)+SUMIFS('WP10'!K:K,'WP10'!$A:$A,$A53,'WP10'!$F:$F,$E53)+SUMIFS('WP11'!K:K,'WP11'!$A:$A,$A53,'WP11'!$F:$F,$E53)+SUMIFS('WP12'!K:K,'WP12'!$A:$A,$A53,'WP12'!$F:$F,$E53)+SUMIFS('WP13'!K:K,'WP13'!$A:$A,$A53,'WP13'!$F:$F,$E53)+SUMIFS('WP14'!K:K,'WP14'!$A:$A,$A53,'WP14'!$F:$F,$E53)+SUMIFS('WP15'!K:K,'WP15'!$A:$A,$A53,'WP15'!$F:$F,$E53))</f>
        <v/>
      </c>
      <c r="K53" s="31" t="str">
        <f>IF(SUMIFS('WP1'!L:L,'WP1'!$A:$A,$A53,'WP1'!$F:$F,$E53)+SUMIFS('WP2'!L:L,'WP2'!$A:$A,$A53,'WP2'!$F:$F,$E53)+SUMIFS('WP3'!L:L,'WP3'!$A:$A,$A53,'WP3'!$F:$F,$E53)+SUMIFS('WP4'!L:L,'WP4'!$A:$A,$A53,'WP4'!$F:$F,$E53)+SUMIFS('WP5'!L:L,'WP5'!$A:$A,$A53,'WP5'!$F:$F,$E53)+SUMIFS('WP6'!L:L,'WP6'!$A:$A,$A53,'WP6'!$F:$F,$E53)+SUMIFS('WP7'!L:L,'WP7'!$A:$A,$A53,'WP7'!$F:$F,$E53)++SUMIFS('WP8'!L:L,'WP8'!$A:$A,$A53,'WP8'!$F:$F,$E53)+SUMIFS('WP9'!L:L,'WP9'!$A:$A,$A53,'WP9'!$F:$F,$E53)+SUMIFS('WP10'!L:L,'WP10'!$A:$A,$A53,'WP10'!$F:$F,$E53)+SUMIFS('WP11'!L:L,'WP11'!$A:$A,$A53,'WP11'!$F:$F,$E53)+SUMIFS('WP12'!L:L,'WP12'!$A:$A,$A53,'WP12'!$F:$F,$E53)+SUMIFS('WP13'!L:L,'WP13'!$A:$A,$A53,'WP13'!$F:$F,$E53)+SUMIFS('WP14'!L:L,'WP14'!$A:$A,$A53,'WP14'!$F:$F,$E53)+SUMIFS('WP15'!L:L,'WP15'!$A:$A,$A53,'WP15'!$F:$F,$E53)=0,"",SUMIFS('WP1'!L:L,'WP1'!$A:$A,$A53,'WP1'!$F:$F,$E53)+SUMIFS('WP2'!L:L,'WP2'!$A:$A,$A53,'WP2'!$F:$F,$E53)+SUMIFS('WP3'!L:L,'WP3'!$A:$A,$A53,'WP3'!$F:$F,$E53)+SUMIFS('WP4'!L:L,'WP4'!$A:$A,$A53,'WP4'!$F:$F,$E53)+SUMIFS('WP5'!L:L,'WP5'!$A:$A,$A53,'WP5'!$F:$F,$E53)+SUMIFS('WP6'!L:L,'WP6'!$A:$A,$A53,'WP6'!$F:$F,$E53)+SUMIFS('WP7'!L:L,'WP7'!$A:$A,$A53,'WP7'!$F:$F,$E53)++SUMIFS('WP8'!L:L,'WP8'!$A:$A,$A53,'WP8'!$F:$F,$E53)+SUMIFS('WP9'!L:L,'WP9'!$A:$A,$A53,'WP9'!$F:$F,$E53)+SUMIFS('WP10'!L:L,'WP10'!$A:$A,$A53,'WP10'!$F:$F,$E53)+SUMIFS('WP11'!L:L,'WP11'!$A:$A,$A53,'WP11'!$F:$F,$E53)+SUMIFS('WP12'!L:L,'WP12'!$A:$A,$A53,'WP12'!$F:$F,$E53)+SUMIFS('WP13'!L:L,'WP13'!$A:$A,$A53,'WP13'!$F:$F,$E53)+SUMIFS('WP14'!L:L,'WP14'!$A:$A,$A53,'WP14'!$F:$F,$E53)+SUMIFS('WP15'!L:L,'WP15'!$A:$A,$A53,'WP15'!$F:$F,$E53))</f>
        <v/>
      </c>
      <c r="L53" s="31" t="str">
        <f>IF(SUMIFS('WP1'!M:M,'WP1'!$A:$A,$A53,'WP1'!$F:$F,$E53)+SUMIFS('WP2'!M:M,'WP2'!$A:$A,$A53,'WP2'!$F:$F,$E53)+SUMIFS('WP3'!M:M,'WP3'!$A:$A,$A53,'WP3'!$F:$F,$E53)+SUMIFS('WP4'!M:M,'WP4'!$A:$A,$A53,'WP4'!$F:$F,$E53)+SUMIFS('WP5'!M:M,'WP5'!$A:$A,$A53,'WP5'!$F:$F,$E53)+SUMIFS('WP6'!M:M,'WP6'!$A:$A,$A53,'WP6'!$F:$F,$E53)+SUMIFS('WP7'!M:M,'WP7'!$A:$A,$A53,'WP7'!$F:$F,$E53)++SUMIFS('WP8'!M:M,'WP8'!$A:$A,$A53,'WP8'!$F:$F,$E53)+SUMIFS('WP9'!M:M,'WP9'!$A:$A,$A53,'WP9'!$F:$F,$E53)+SUMIFS('WP10'!M:M,'WP10'!$A:$A,$A53,'WP10'!$F:$F,$E53)+SUMIFS('WP11'!M:M,'WP11'!$A:$A,$A53,'WP11'!$F:$F,$E53)+SUMIFS('WP12'!M:M,'WP12'!$A:$A,$A53,'WP12'!$F:$F,$E53)+SUMIFS('WP13'!M:M,'WP13'!$A:$A,$A53,'WP13'!$F:$F,$E53)+SUMIFS('WP14'!M:M,'WP14'!$A:$A,$A53,'WP14'!$F:$F,$E53)+SUMIFS('WP15'!M:M,'WP15'!$A:$A,$A53,'WP15'!$F:$F,$E53)=0,"",SUMIFS('WP1'!M:M,'WP1'!$A:$A,$A53,'WP1'!$F:$F,$E53)+SUMIFS('WP2'!M:M,'WP2'!$A:$A,$A53,'WP2'!$F:$F,$E53)+SUMIFS('WP3'!M:M,'WP3'!$A:$A,$A53,'WP3'!$F:$F,$E53)+SUMIFS('WP4'!M:M,'WP4'!$A:$A,$A53,'WP4'!$F:$F,$E53)+SUMIFS('WP5'!M:M,'WP5'!$A:$A,$A53,'WP5'!$F:$F,$E53)+SUMIFS('WP6'!M:M,'WP6'!$A:$A,$A53,'WP6'!$F:$F,$E53)+SUMIFS('WP7'!M:M,'WP7'!$A:$A,$A53,'WP7'!$F:$F,$E53)++SUMIFS('WP8'!M:M,'WP8'!$A:$A,$A53,'WP8'!$F:$F,$E53)+SUMIFS('WP9'!M:M,'WP9'!$A:$A,$A53,'WP9'!$F:$F,$E53)+SUMIFS('WP10'!M:M,'WP10'!$A:$A,$A53,'WP10'!$F:$F,$E53)+SUMIFS('WP11'!M:M,'WP11'!$A:$A,$A53,'WP11'!$F:$F,$E53)+SUMIFS('WP12'!M:M,'WP12'!$A:$A,$A53,'WP12'!$F:$F,$E53)+SUMIFS('WP13'!M:M,'WP13'!$A:$A,$A53,'WP13'!$F:$F,$E53)+SUMIFS('WP14'!M:M,'WP14'!$A:$A,$A53,'WP14'!$F:$F,$E53)+SUMIFS('WP15'!M:M,'WP15'!$A:$A,$A53,'WP15'!$F:$F,$E53))</f>
        <v/>
      </c>
      <c r="M53" s="31" t="str">
        <f>IF(SUMIFS('WP1'!N:N,'WP1'!$A:$A,$A53,'WP1'!$F:$F,$E53)+SUMIFS('WP2'!N:N,'WP2'!$A:$A,$A53,'WP2'!$F:$F,$E53)+SUMIFS('WP3'!N:N,'WP3'!$A:$A,$A53,'WP3'!$F:$F,$E53)+SUMIFS('WP4'!N:N,'WP4'!$A:$A,$A53,'WP4'!$F:$F,$E53)+SUMIFS('WP5'!N:N,'WP5'!$A:$A,$A53,'WP5'!$F:$F,$E53)+SUMIFS('WP6'!N:N,'WP6'!$A:$A,$A53,'WP6'!$F:$F,$E53)+SUMIFS('WP7'!N:N,'WP7'!$A:$A,$A53,'WP7'!$F:$F,$E53)++SUMIFS('WP8'!N:N,'WP8'!$A:$A,$A53,'WP8'!$F:$F,$E53)+SUMIFS('WP9'!N:N,'WP9'!$A:$A,$A53,'WP9'!$F:$F,$E53)+SUMIFS('WP10'!N:N,'WP10'!$A:$A,$A53,'WP10'!$F:$F,$E53)+SUMIFS('WP11'!N:N,'WP11'!$A:$A,$A53,'WP11'!$F:$F,$E53)+SUMIFS('WP12'!N:N,'WP12'!$A:$A,$A53,'WP12'!$F:$F,$E53)+SUMIFS('WP13'!N:N,'WP13'!$A:$A,$A53,'WP13'!$F:$F,$E53)+SUMIFS('WP14'!N:N,'WP14'!$A:$A,$A53,'WP14'!$F:$F,$E53)+SUMIFS('WP15'!N:N,'WP15'!$A:$A,$A53,'WP15'!$F:$F,$E53)=0,"",SUMIFS('WP1'!N:N,'WP1'!$A:$A,$A53,'WP1'!$F:$F,$E53)+SUMIFS('WP2'!N:N,'WP2'!$A:$A,$A53,'WP2'!$F:$F,$E53)+SUMIFS('WP3'!N:N,'WP3'!$A:$A,$A53,'WP3'!$F:$F,$E53)+SUMIFS('WP4'!N:N,'WP4'!$A:$A,$A53,'WP4'!$F:$F,$E53)+SUMIFS('WP5'!N:N,'WP5'!$A:$A,$A53,'WP5'!$F:$F,$E53)+SUMIFS('WP6'!N:N,'WP6'!$A:$A,$A53,'WP6'!$F:$F,$E53)+SUMIFS('WP7'!N:N,'WP7'!$A:$A,$A53,'WP7'!$F:$F,$E53)++SUMIFS('WP8'!N:N,'WP8'!$A:$A,$A53,'WP8'!$F:$F,$E53)+SUMIFS('WP9'!N:N,'WP9'!$A:$A,$A53,'WP9'!$F:$F,$E53)+SUMIFS('WP10'!N:N,'WP10'!$A:$A,$A53,'WP10'!$F:$F,$E53)+SUMIFS('WP11'!N:N,'WP11'!$A:$A,$A53,'WP11'!$F:$F,$E53)+SUMIFS('WP12'!N:N,'WP12'!$A:$A,$A53,'WP12'!$F:$F,$E53)+SUMIFS('WP13'!N:N,'WP13'!$A:$A,$A53,'WP13'!$F:$F,$E53)+SUMIFS('WP14'!N:N,'WP14'!$A:$A,$A53,'WP14'!$F:$F,$E53)+SUMIFS('WP15'!N:N,'WP15'!$A:$A,$A53,'WP15'!$F:$F,$E53))</f>
        <v/>
      </c>
      <c r="N53" s="31" t="str">
        <f>IF(SUMIFS('WP1'!O:O,'WP1'!$A:$A,$A53,'WP1'!$F:$F,$E53)+SUMIFS('WP2'!O:O,'WP2'!$A:$A,$A53,'WP2'!$F:$F,$E53)+SUMIFS('WP3'!O:O,'WP3'!$A:$A,$A53,'WP3'!$F:$F,$E53)+SUMIFS('WP4'!O:O,'WP4'!$A:$A,$A53,'WP4'!$F:$F,$E53)+SUMIFS('WP5'!O:O,'WP5'!$A:$A,$A53,'WP5'!$F:$F,$E53)+SUMIFS('WP6'!O:O,'WP6'!$A:$A,$A53,'WP6'!$F:$F,$E53)+SUMIFS('WP7'!O:O,'WP7'!$A:$A,$A53,'WP7'!$F:$F,$E53)++SUMIFS('WP8'!O:O,'WP8'!$A:$A,$A53,'WP8'!$F:$F,$E53)+SUMIFS('WP9'!O:O,'WP9'!$A:$A,$A53,'WP9'!$F:$F,$E53)+SUMIFS('WP10'!O:O,'WP10'!$A:$A,$A53,'WP10'!$F:$F,$E53)+SUMIFS('WP11'!O:O,'WP11'!$A:$A,$A53,'WP11'!$F:$F,$E53)+SUMIFS('WP12'!O:O,'WP12'!$A:$A,$A53,'WP12'!$F:$F,$E53)+SUMIFS('WP13'!O:O,'WP13'!$A:$A,$A53,'WP13'!$F:$F,$E53)+SUMIFS('WP14'!O:O,'WP14'!$A:$A,$A53,'WP14'!$F:$F,$E53)+SUMIFS('WP15'!O:O,'WP15'!$A:$A,$A53,'WP15'!$F:$F,$E53)=0,"",SUMIFS('WP1'!O:O,'WP1'!$A:$A,$A53,'WP1'!$F:$F,$E53)+SUMIFS('WP2'!O:O,'WP2'!$A:$A,$A53,'WP2'!$F:$F,$E53)+SUMIFS('WP3'!O:O,'WP3'!$A:$A,$A53,'WP3'!$F:$F,$E53)+SUMIFS('WP4'!O:O,'WP4'!$A:$A,$A53,'WP4'!$F:$F,$E53)+SUMIFS('WP5'!O:O,'WP5'!$A:$A,$A53,'WP5'!$F:$F,$E53)+SUMIFS('WP6'!O:O,'WP6'!$A:$A,$A53,'WP6'!$F:$F,$E53)+SUMIFS('WP7'!O:O,'WP7'!$A:$A,$A53,'WP7'!$F:$F,$E53)++SUMIFS('WP8'!O:O,'WP8'!$A:$A,$A53,'WP8'!$F:$F,$E53)+SUMIFS('WP9'!O:O,'WP9'!$A:$A,$A53,'WP9'!$F:$F,$E53)+SUMIFS('WP10'!O:O,'WP10'!$A:$A,$A53,'WP10'!$F:$F,$E53)+SUMIFS('WP11'!O:O,'WP11'!$A:$A,$A53,'WP11'!$F:$F,$E53)+SUMIFS('WP12'!O:O,'WP12'!$A:$A,$A53,'WP12'!$F:$F,$E53)+SUMIFS('WP13'!O:O,'WP13'!$A:$A,$A53,'WP13'!$F:$F,$E53)+SUMIFS('WP14'!O:O,'WP14'!$A:$A,$A53,'WP14'!$F:$F,$E53)+SUMIFS('WP15'!O:O,'WP15'!$A:$A,$A53,'WP15'!$F:$F,$E53))</f>
        <v/>
      </c>
      <c r="O53" s="33" t="str">
        <f t="shared" si="2"/>
        <v/>
      </c>
      <c r="P53" s="37" t="str">
        <f>IF(SUMIFS('WP1'!Q:Q,'WP1'!$A:$A,$A53,'WP1'!$F:$F,$E53)+SUMIFS('WP2'!Q:Q,'WP2'!$A:$A,$A53,'WP2'!$F:$F,$E53)+SUMIFS('WP3'!Q:Q,'WP3'!$A:$A,$A53,'WP3'!$F:$F,$E53)+SUMIFS('WP4'!Q:Q,'WP4'!$A:$A,$A53,'WP4'!$F:$F,$E53)+SUMIFS('WP5'!Q:Q,'WP5'!$A:$A,$A53,'WP5'!$F:$F,$E53)+SUMIFS('WP6'!Q:Q,'WP6'!$A:$A,$A53,'WP6'!$F:$F,$E53)+SUMIFS('WP7'!Q:Q,'WP7'!$A:$A,$A53,'WP7'!$F:$F,$E53)++SUMIFS('WP8'!Q:Q,'WP8'!$A:$A,$A53,'WP8'!$F:$F,$E53)+SUMIFS('WP9'!Q:Q,'WP9'!$A:$A,$A53,'WP9'!$F:$F,$E53)+SUMIFS('WP10'!Q:Q,'WP10'!$A:$A,$A53,'WP10'!$F:$F,$E53)+SUMIFS('WP11'!Q:Q,'WP11'!$A:$A,$A53,'WP11'!$F:$F,$E53)+SUMIFS('WP12'!Q:Q,'WP12'!$A:$A,$A53,'WP12'!$F:$F,$E53)+SUMIFS('WP13'!Q:Q,'WP13'!$A:$A,$A53,'WP13'!$F:$F,$E53)+SUMIFS('WP14'!Q:Q,'WP14'!$A:$A,$A53,'WP14'!$F:$F,$E53)+SUMIFS('WP15'!Q:Q,'WP15'!$A:$A,$A53,'WP15'!$F:$F,$E53)=0,"",SUMIFS('WP1'!Q:Q,'WP1'!$A:$A,$A53,'WP1'!$F:$F,$E53)+SUMIFS('WP2'!Q:Q,'WP2'!$A:$A,$A53,'WP2'!$F:$F,$E53)+SUMIFS('WP3'!Q:Q,'WP3'!$A:$A,$A53,'WP3'!$F:$F,$E53)+SUMIFS('WP4'!Q:Q,'WP4'!$A:$A,$A53,'WP4'!$F:$F,$E53)+SUMIFS('WP5'!Q:Q,'WP5'!$A:$A,$A53,'WP5'!$F:$F,$E53)+SUMIFS('WP6'!Q:Q,'WP6'!$A:$A,$A53,'WP6'!$F:$F,$E53)+SUMIFS('WP7'!Q:Q,'WP7'!$A:$A,$A53,'WP7'!$F:$F,$E53)++SUMIFS('WP8'!Q:Q,'WP8'!$A:$A,$A53,'WP8'!$F:$F,$E53)+SUMIFS('WP9'!Q:Q,'WP9'!$A:$A,$A53,'WP9'!$F:$F,$E53)+SUMIFS('WP10'!Q:Q,'WP10'!$A:$A,$A53,'WP10'!$F:$F,$E53)+SUMIFS('WP11'!Q:Q,'WP11'!$A:$A,$A53,'WP11'!$F:$F,$E53)+SUMIFS('WP12'!Q:Q,'WP12'!$A:$A,$A53,'WP12'!$F:$F,$E53)+SUMIFS('WP13'!Q:Q,'WP13'!$A:$A,$A53,'WP13'!$F:$F,$E53)+SUMIFS('WP14'!Q:Q,'WP14'!$A:$A,$A53,'WP14'!$F:$F,$E53)+SUMIFS('WP15'!Q:Q,'WP15'!$A:$A,$A53,'WP15'!$F:$F,$E53))</f>
        <v/>
      </c>
      <c r="Q53" s="33" t="str">
        <f t="shared" si="1"/>
        <v/>
      </c>
      <c r="R53" s="1"/>
    </row>
    <row r="54" spans="1:18" ht="11.25" customHeight="1" x14ac:dyDescent="0.25">
      <c r="A54" s="77"/>
      <c r="B54" s="109"/>
      <c r="C54" s="139"/>
      <c r="D54" s="122"/>
      <c r="E54" s="29" t="s">
        <v>14</v>
      </c>
      <c r="F54" s="30" t="str">
        <f>IF(SUMIFS('WP1'!G:G,'WP1'!$A:$A,$A54,'WP1'!$F:$F,$E54)+SUMIFS('WP2'!G:G,'WP2'!$A:$A,$A54,'WP2'!$F:$F,$E54)+SUMIFS('WP3'!G:G,'WP3'!$A:$A,$A54,'WP3'!$F:$F,$E54)+SUMIFS('WP4'!G:G,'WP4'!$A:$A,$A54,'WP4'!$F:$F,$E54)+SUMIFS('WP5'!G:G,'WP5'!$A:$A,$A54,'WP5'!$F:$F,$E54)+SUMIFS('WP6'!G:G,'WP6'!$A:$A,$A54,'WP6'!$F:$F,$E54)+SUMIFS('WP7'!G:G,'WP7'!$A:$A,$A54,'WP7'!$F:$F,$E54)++SUMIFS('WP8'!G:G,'WP8'!$A:$A,$A54,'WP8'!$F:$F,$E54)+SUMIFS('WP9'!G:G,'WP9'!$A:$A,$A54,'WP9'!$F:$F,$E54)+SUMIFS('WP10'!G:G,'WP10'!$A:$A,$A54,'WP10'!$F:$F,$E54)+SUMIFS('WP11'!G:G,'WP11'!$A:$A,$A54,'WP11'!$F:$F,$E54)+SUMIFS('WP12'!G:G,'WP12'!$A:$A,$A54,'WP12'!$F:$F,$E54)+SUMIFS('WP13'!G:G,'WP13'!$A:$A,$A54,'WP13'!$F:$F,$E54)+SUMIFS('WP14'!G:G,'WP14'!$A:$A,$A54,'WP14'!$F:$F,$E54)+SUMIFS('WP15'!G:G,'WP15'!$A:$A,$A54,'WP15'!$F:$F,$E54)=0,"",SUMIFS('WP1'!G:G,'WP1'!$A:$A,$A54,'WP1'!$F:$F,$E54)+SUMIFS('WP2'!G:G,'WP2'!$A:$A,$A54,'WP2'!$F:$F,$E54)+SUMIFS('WP3'!G:G,'WP3'!$A:$A,$A54,'WP3'!$F:$F,$E54)+SUMIFS('WP4'!G:G,'WP4'!$A:$A,$A54,'WP4'!$F:$F,$E54)+SUMIFS('WP5'!G:G,'WP5'!$A:$A,$A54,'WP5'!$F:$F,$E54)+SUMIFS('WP6'!G:G,'WP6'!$A:$A,$A54,'WP6'!$F:$F,$E54)+SUMIFS('WP7'!G:G,'WP7'!$A:$A,$A54,'WP7'!$F:$F,$E54)++SUMIFS('WP8'!G:G,'WP8'!$A:$A,$A54,'WP8'!$F:$F,$E54)+SUMIFS('WP9'!G:G,'WP9'!$A:$A,$A54,'WP9'!$F:$F,$E54)+SUMIFS('WP10'!G:G,'WP10'!$A:$A,$A54,'WP10'!$F:$F,$E54)+SUMIFS('WP11'!G:G,'WP11'!$A:$A,$A54,'WP11'!$F:$F,$E54)+SUMIFS('WP12'!G:G,'WP12'!$A:$A,$A54,'WP12'!$F:$F,$E54)+SUMIFS('WP13'!G:G,'WP13'!$A:$A,$A54,'WP13'!$F:$F,$E54)+SUMIFS('WP14'!G:G,'WP14'!$A:$A,$A54,'WP14'!$F:$F,$E54)+SUMIFS('WP15'!G:G,'WP15'!$A:$A,$A54,'WP15'!$F:$F,$E54))</f>
        <v/>
      </c>
      <c r="G54" s="30" t="str">
        <f>IF(SUMIFS('WP1'!H:H,'WP1'!$A:$A,$A54,'WP1'!$F:$F,$E54)+SUMIFS('WP2'!H:H,'WP2'!$A:$A,$A54,'WP2'!$F:$F,$E54)+SUMIFS('WP3'!H:H,'WP3'!$A:$A,$A54,'WP3'!$F:$F,$E54)+SUMIFS('WP4'!H:H,'WP4'!$A:$A,$A54,'WP4'!$F:$F,$E54)+SUMIFS('WP5'!H:H,'WP5'!$A:$A,$A54,'WP5'!$F:$F,$E54)+SUMIFS('WP6'!H:H,'WP6'!$A:$A,$A54,'WP6'!$F:$F,$E54)+SUMIFS('WP7'!H:H,'WP7'!$A:$A,$A54,'WP7'!$F:$F,$E54)++SUMIFS('WP8'!H:H,'WP8'!$A:$A,$A54,'WP8'!$F:$F,$E54)+SUMIFS('WP9'!H:H,'WP9'!$A:$A,$A54,'WP9'!$F:$F,$E54)+SUMIFS('WP10'!H:H,'WP10'!$A:$A,$A54,'WP10'!$F:$F,$E54)+SUMIFS('WP11'!H:H,'WP11'!$A:$A,$A54,'WP11'!$F:$F,$E54)+SUMIFS('WP12'!H:H,'WP12'!$A:$A,$A54,'WP12'!$F:$F,$E54)+SUMIFS('WP13'!H:H,'WP13'!$A:$A,$A54,'WP13'!$F:$F,$E54)+SUMIFS('WP14'!H:H,'WP14'!$A:$A,$A54,'WP14'!$F:$F,$E54)+SUMIFS('WP15'!H:H,'WP15'!$A:$A,$A54,'WP15'!$F:$F,$E54)=0,"",SUMIFS('WP1'!H:H,'WP1'!$A:$A,$A54,'WP1'!$F:$F,$E54)+SUMIFS('WP2'!H:H,'WP2'!$A:$A,$A54,'WP2'!$F:$F,$E54)+SUMIFS('WP3'!H:H,'WP3'!$A:$A,$A54,'WP3'!$F:$F,$E54)+SUMIFS('WP4'!H:H,'WP4'!$A:$A,$A54,'WP4'!$F:$F,$E54)+SUMIFS('WP5'!H:H,'WP5'!$A:$A,$A54,'WP5'!$F:$F,$E54)+SUMIFS('WP6'!H:H,'WP6'!$A:$A,$A54,'WP6'!$F:$F,$E54)+SUMIFS('WP7'!H:H,'WP7'!$A:$A,$A54,'WP7'!$F:$F,$E54)++SUMIFS('WP8'!H:H,'WP8'!$A:$A,$A54,'WP8'!$F:$F,$E54)+SUMIFS('WP9'!H:H,'WP9'!$A:$A,$A54,'WP9'!$F:$F,$E54)+SUMIFS('WP10'!H:H,'WP10'!$A:$A,$A54,'WP10'!$F:$F,$E54)+SUMIFS('WP11'!H:H,'WP11'!$A:$A,$A54,'WP11'!$F:$F,$E54)+SUMIFS('WP12'!H:H,'WP12'!$A:$A,$A54,'WP12'!$F:$F,$E54)+SUMIFS('WP13'!H:H,'WP13'!$A:$A,$A54,'WP13'!$F:$F,$E54)+SUMIFS('WP14'!H:H,'WP14'!$A:$A,$A54,'WP14'!$F:$F,$E54)+SUMIFS('WP15'!H:H,'WP15'!$A:$A,$A54,'WP15'!$F:$F,$E54))</f>
        <v/>
      </c>
      <c r="H54" s="30" t="str">
        <f>IF(SUMIFS('WP1'!I:I,'WP1'!$A:$A,$A54,'WP1'!$F:$F,$E54)+SUMIFS('WP2'!I:I,'WP2'!$A:$A,$A54,'WP2'!$F:$F,$E54)+SUMIFS('WP3'!I:I,'WP3'!$A:$A,$A54,'WP3'!$F:$F,$E54)+SUMIFS('WP4'!I:I,'WP4'!$A:$A,$A54,'WP4'!$F:$F,$E54)+SUMIFS('WP5'!I:I,'WP5'!$A:$A,$A54,'WP5'!$F:$F,$E54)+SUMIFS('WP6'!I:I,'WP6'!$A:$A,$A54,'WP6'!$F:$F,$E54)+SUMIFS('WP7'!I:I,'WP7'!$A:$A,$A54,'WP7'!$F:$F,$E54)++SUMIFS('WP8'!I:I,'WP8'!$A:$A,$A54,'WP8'!$F:$F,$E54)+SUMIFS('WP9'!I:I,'WP9'!$A:$A,$A54,'WP9'!$F:$F,$E54)+SUMIFS('WP10'!I:I,'WP10'!$A:$A,$A54,'WP10'!$F:$F,$E54)+SUMIFS('WP11'!I:I,'WP11'!$A:$A,$A54,'WP11'!$F:$F,$E54)+SUMIFS('WP12'!I:I,'WP12'!$A:$A,$A54,'WP12'!$F:$F,$E54)+SUMIFS('WP13'!I:I,'WP13'!$A:$A,$A54,'WP13'!$F:$F,$E54)+SUMIFS('WP14'!I:I,'WP14'!$A:$A,$A54,'WP14'!$F:$F,$E54)+SUMIFS('WP15'!I:I,'WP15'!$A:$A,$A54,'WP15'!$F:$F,$E54)=0,"",SUMIFS('WP1'!I:I,'WP1'!$A:$A,$A54,'WP1'!$F:$F,$E54)+SUMIFS('WP2'!I:I,'WP2'!$A:$A,$A54,'WP2'!$F:$F,$E54)+SUMIFS('WP3'!I:I,'WP3'!$A:$A,$A54,'WP3'!$F:$F,$E54)+SUMIFS('WP4'!I:I,'WP4'!$A:$A,$A54,'WP4'!$F:$F,$E54)+SUMIFS('WP5'!I:I,'WP5'!$A:$A,$A54,'WP5'!$F:$F,$E54)+SUMIFS('WP6'!I:I,'WP6'!$A:$A,$A54,'WP6'!$F:$F,$E54)+SUMIFS('WP7'!I:I,'WP7'!$A:$A,$A54,'WP7'!$F:$F,$E54)++SUMIFS('WP8'!I:I,'WP8'!$A:$A,$A54,'WP8'!$F:$F,$E54)+SUMIFS('WP9'!I:I,'WP9'!$A:$A,$A54,'WP9'!$F:$F,$E54)+SUMIFS('WP10'!I:I,'WP10'!$A:$A,$A54,'WP10'!$F:$F,$E54)+SUMIFS('WP11'!I:I,'WP11'!$A:$A,$A54,'WP11'!$F:$F,$E54)+SUMIFS('WP12'!I:I,'WP12'!$A:$A,$A54,'WP12'!$F:$F,$E54)+SUMIFS('WP13'!I:I,'WP13'!$A:$A,$A54,'WP13'!$F:$F,$E54)+SUMIFS('WP14'!I:I,'WP14'!$A:$A,$A54,'WP14'!$F:$F,$E54)+SUMIFS('WP15'!I:I,'WP15'!$A:$A,$A54,'WP15'!$F:$F,$E54))</f>
        <v/>
      </c>
      <c r="I54" s="30" t="str">
        <f>IF(SUMIFS('WP1'!J:J,'WP1'!$A:$A,$A54,'WP1'!$F:$F,$E54)+SUMIFS('WP2'!J:J,'WP2'!$A:$A,$A54,'WP2'!$F:$F,$E54)+SUMIFS('WP3'!J:J,'WP3'!$A:$A,$A54,'WP3'!$F:$F,$E54)+SUMIFS('WP4'!J:J,'WP4'!$A:$A,$A54,'WP4'!$F:$F,$E54)+SUMIFS('WP5'!J:J,'WP5'!$A:$A,$A54,'WP5'!$F:$F,$E54)+SUMIFS('WP6'!J:J,'WP6'!$A:$A,$A54,'WP6'!$F:$F,$E54)+SUMIFS('WP7'!J:J,'WP7'!$A:$A,$A54,'WP7'!$F:$F,$E54)++SUMIFS('WP8'!J:J,'WP8'!$A:$A,$A54,'WP8'!$F:$F,$E54)+SUMIFS('WP9'!J:J,'WP9'!$A:$A,$A54,'WP9'!$F:$F,$E54)+SUMIFS('WP10'!J:J,'WP10'!$A:$A,$A54,'WP10'!$F:$F,$E54)+SUMIFS('WP11'!J:J,'WP11'!$A:$A,$A54,'WP11'!$F:$F,$E54)+SUMIFS('WP12'!J:J,'WP12'!$A:$A,$A54,'WP12'!$F:$F,$E54)+SUMIFS('WP13'!J:J,'WP13'!$A:$A,$A54,'WP13'!$F:$F,$E54)+SUMIFS('WP14'!J:J,'WP14'!$A:$A,$A54,'WP14'!$F:$F,$E54)+SUMIFS('WP15'!J:J,'WP15'!$A:$A,$A54,'WP15'!$F:$F,$E54)=0,"",SUMIFS('WP1'!J:J,'WP1'!$A:$A,$A54,'WP1'!$F:$F,$E54)+SUMIFS('WP2'!J:J,'WP2'!$A:$A,$A54,'WP2'!$F:$F,$E54)+SUMIFS('WP3'!J:J,'WP3'!$A:$A,$A54,'WP3'!$F:$F,$E54)+SUMIFS('WP4'!J:J,'WP4'!$A:$A,$A54,'WP4'!$F:$F,$E54)+SUMIFS('WP5'!J:J,'WP5'!$A:$A,$A54,'WP5'!$F:$F,$E54)+SUMIFS('WP6'!J:J,'WP6'!$A:$A,$A54,'WP6'!$F:$F,$E54)+SUMIFS('WP7'!J:J,'WP7'!$A:$A,$A54,'WP7'!$F:$F,$E54)++SUMIFS('WP8'!J:J,'WP8'!$A:$A,$A54,'WP8'!$F:$F,$E54)+SUMIFS('WP9'!J:J,'WP9'!$A:$A,$A54,'WP9'!$F:$F,$E54)+SUMIFS('WP10'!J:J,'WP10'!$A:$A,$A54,'WP10'!$F:$F,$E54)+SUMIFS('WP11'!J:J,'WP11'!$A:$A,$A54,'WP11'!$F:$F,$E54)+SUMIFS('WP12'!J:J,'WP12'!$A:$A,$A54,'WP12'!$F:$F,$E54)+SUMIFS('WP13'!J:J,'WP13'!$A:$A,$A54,'WP13'!$F:$F,$E54)+SUMIFS('WP14'!J:J,'WP14'!$A:$A,$A54,'WP14'!$F:$F,$E54)+SUMIFS('WP15'!J:J,'WP15'!$A:$A,$A54,'WP15'!$F:$F,$E54))</f>
        <v/>
      </c>
      <c r="J54" s="30" t="str">
        <f>IF(SUMIFS('WP1'!K:K,'WP1'!$A:$A,$A54,'WP1'!$F:$F,$E54)+SUMIFS('WP2'!K:K,'WP2'!$A:$A,$A54,'WP2'!$F:$F,$E54)+SUMIFS('WP3'!K:K,'WP3'!$A:$A,$A54,'WP3'!$F:$F,$E54)+SUMIFS('WP4'!K:K,'WP4'!$A:$A,$A54,'WP4'!$F:$F,$E54)+SUMIFS('WP5'!K:K,'WP5'!$A:$A,$A54,'WP5'!$F:$F,$E54)+SUMIFS('WP6'!K:K,'WP6'!$A:$A,$A54,'WP6'!$F:$F,$E54)+SUMIFS('WP7'!K:K,'WP7'!$A:$A,$A54,'WP7'!$F:$F,$E54)++SUMIFS('WP8'!K:K,'WP8'!$A:$A,$A54,'WP8'!$F:$F,$E54)+SUMIFS('WP9'!K:K,'WP9'!$A:$A,$A54,'WP9'!$F:$F,$E54)+SUMIFS('WP10'!K:K,'WP10'!$A:$A,$A54,'WP10'!$F:$F,$E54)+SUMIFS('WP11'!K:K,'WP11'!$A:$A,$A54,'WP11'!$F:$F,$E54)+SUMIFS('WP12'!K:K,'WP12'!$A:$A,$A54,'WP12'!$F:$F,$E54)+SUMIFS('WP13'!K:K,'WP13'!$A:$A,$A54,'WP13'!$F:$F,$E54)+SUMIFS('WP14'!K:K,'WP14'!$A:$A,$A54,'WP14'!$F:$F,$E54)+SUMIFS('WP15'!K:K,'WP15'!$A:$A,$A54,'WP15'!$F:$F,$E54)=0,"",SUMIFS('WP1'!K:K,'WP1'!$A:$A,$A54,'WP1'!$F:$F,$E54)+SUMIFS('WP2'!K:K,'WP2'!$A:$A,$A54,'WP2'!$F:$F,$E54)+SUMIFS('WP3'!K:K,'WP3'!$A:$A,$A54,'WP3'!$F:$F,$E54)+SUMIFS('WP4'!K:K,'WP4'!$A:$A,$A54,'WP4'!$F:$F,$E54)+SUMIFS('WP5'!K:K,'WP5'!$A:$A,$A54,'WP5'!$F:$F,$E54)+SUMIFS('WP6'!K:K,'WP6'!$A:$A,$A54,'WP6'!$F:$F,$E54)+SUMIFS('WP7'!K:K,'WP7'!$A:$A,$A54,'WP7'!$F:$F,$E54)++SUMIFS('WP8'!K:K,'WP8'!$A:$A,$A54,'WP8'!$F:$F,$E54)+SUMIFS('WP9'!K:K,'WP9'!$A:$A,$A54,'WP9'!$F:$F,$E54)+SUMIFS('WP10'!K:K,'WP10'!$A:$A,$A54,'WP10'!$F:$F,$E54)+SUMIFS('WP11'!K:K,'WP11'!$A:$A,$A54,'WP11'!$F:$F,$E54)+SUMIFS('WP12'!K:K,'WP12'!$A:$A,$A54,'WP12'!$F:$F,$E54)+SUMIFS('WP13'!K:K,'WP13'!$A:$A,$A54,'WP13'!$F:$F,$E54)+SUMIFS('WP14'!K:K,'WP14'!$A:$A,$A54,'WP14'!$F:$F,$E54)+SUMIFS('WP15'!K:K,'WP15'!$A:$A,$A54,'WP15'!$F:$F,$E54))</f>
        <v/>
      </c>
      <c r="K54" s="30" t="str">
        <f>IF(SUMIFS('WP1'!L:L,'WP1'!$A:$A,$A54,'WP1'!$F:$F,$E54)+SUMIFS('WP2'!L:L,'WP2'!$A:$A,$A54,'WP2'!$F:$F,$E54)+SUMIFS('WP3'!L:L,'WP3'!$A:$A,$A54,'WP3'!$F:$F,$E54)+SUMIFS('WP4'!L:L,'WP4'!$A:$A,$A54,'WP4'!$F:$F,$E54)+SUMIFS('WP5'!L:L,'WP5'!$A:$A,$A54,'WP5'!$F:$F,$E54)+SUMIFS('WP6'!L:L,'WP6'!$A:$A,$A54,'WP6'!$F:$F,$E54)+SUMIFS('WP7'!L:L,'WP7'!$A:$A,$A54,'WP7'!$F:$F,$E54)++SUMIFS('WP8'!L:L,'WP8'!$A:$A,$A54,'WP8'!$F:$F,$E54)+SUMIFS('WP9'!L:L,'WP9'!$A:$A,$A54,'WP9'!$F:$F,$E54)+SUMIFS('WP10'!L:L,'WP10'!$A:$A,$A54,'WP10'!$F:$F,$E54)+SUMIFS('WP11'!L:L,'WP11'!$A:$A,$A54,'WP11'!$F:$F,$E54)+SUMIFS('WP12'!L:L,'WP12'!$A:$A,$A54,'WP12'!$F:$F,$E54)+SUMIFS('WP13'!L:L,'WP13'!$A:$A,$A54,'WP13'!$F:$F,$E54)+SUMIFS('WP14'!L:L,'WP14'!$A:$A,$A54,'WP14'!$F:$F,$E54)+SUMIFS('WP15'!L:L,'WP15'!$A:$A,$A54,'WP15'!$F:$F,$E54)=0,"",SUMIFS('WP1'!L:L,'WP1'!$A:$A,$A54,'WP1'!$F:$F,$E54)+SUMIFS('WP2'!L:L,'WP2'!$A:$A,$A54,'WP2'!$F:$F,$E54)+SUMIFS('WP3'!L:L,'WP3'!$A:$A,$A54,'WP3'!$F:$F,$E54)+SUMIFS('WP4'!L:L,'WP4'!$A:$A,$A54,'WP4'!$F:$F,$E54)+SUMIFS('WP5'!L:L,'WP5'!$A:$A,$A54,'WP5'!$F:$F,$E54)+SUMIFS('WP6'!L:L,'WP6'!$A:$A,$A54,'WP6'!$F:$F,$E54)+SUMIFS('WP7'!L:L,'WP7'!$A:$A,$A54,'WP7'!$F:$F,$E54)++SUMIFS('WP8'!L:L,'WP8'!$A:$A,$A54,'WP8'!$F:$F,$E54)+SUMIFS('WP9'!L:L,'WP9'!$A:$A,$A54,'WP9'!$F:$F,$E54)+SUMIFS('WP10'!L:L,'WP10'!$A:$A,$A54,'WP10'!$F:$F,$E54)+SUMIFS('WP11'!L:L,'WP11'!$A:$A,$A54,'WP11'!$F:$F,$E54)+SUMIFS('WP12'!L:L,'WP12'!$A:$A,$A54,'WP12'!$F:$F,$E54)+SUMIFS('WP13'!L:L,'WP13'!$A:$A,$A54,'WP13'!$F:$F,$E54)+SUMIFS('WP14'!L:L,'WP14'!$A:$A,$A54,'WP14'!$F:$F,$E54)+SUMIFS('WP15'!L:L,'WP15'!$A:$A,$A54,'WP15'!$F:$F,$E54))</f>
        <v/>
      </c>
      <c r="L54" s="30" t="str">
        <f>IF(SUMIFS('WP1'!M:M,'WP1'!$A:$A,$A54,'WP1'!$F:$F,$E54)+SUMIFS('WP2'!M:M,'WP2'!$A:$A,$A54,'WP2'!$F:$F,$E54)+SUMIFS('WP3'!M:M,'WP3'!$A:$A,$A54,'WP3'!$F:$F,$E54)+SUMIFS('WP4'!M:M,'WP4'!$A:$A,$A54,'WP4'!$F:$F,$E54)+SUMIFS('WP5'!M:M,'WP5'!$A:$A,$A54,'WP5'!$F:$F,$E54)+SUMIFS('WP6'!M:M,'WP6'!$A:$A,$A54,'WP6'!$F:$F,$E54)+SUMIFS('WP7'!M:M,'WP7'!$A:$A,$A54,'WP7'!$F:$F,$E54)++SUMIFS('WP8'!M:M,'WP8'!$A:$A,$A54,'WP8'!$F:$F,$E54)+SUMIFS('WP9'!M:M,'WP9'!$A:$A,$A54,'WP9'!$F:$F,$E54)+SUMIFS('WP10'!M:M,'WP10'!$A:$A,$A54,'WP10'!$F:$F,$E54)+SUMIFS('WP11'!M:M,'WP11'!$A:$A,$A54,'WP11'!$F:$F,$E54)+SUMIFS('WP12'!M:M,'WP12'!$A:$A,$A54,'WP12'!$F:$F,$E54)+SUMIFS('WP13'!M:M,'WP13'!$A:$A,$A54,'WP13'!$F:$F,$E54)+SUMIFS('WP14'!M:M,'WP14'!$A:$A,$A54,'WP14'!$F:$F,$E54)+SUMIFS('WP15'!M:M,'WP15'!$A:$A,$A54,'WP15'!$F:$F,$E54)=0,"",SUMIFS('WP1'!M:M,'WP1'!$A:$A,$A54,'WP1'!$F:$F,$E54)+SUMIFS('WP2'!M:M,'WP2'!$A:$A,$A54,'WP2'!$F:$F,$E54)+SUMIFS('WP3'!M:M,'WP3'!$A:$A,$A54,'WP3'!$F:$F,$E54)+SUMIFS('WP4'!M:M,'WP4'!$A:$A,$A54,'WP4'!$F:$F,$E54)+SUMIFS('WP5'!M:M,'WP5'!$A:$A,$A54,'WP5'!$F:$F,$E54)+SUMIFS('WP6'!M:M,'WP6'!$A:$A,$A54,'WP6'!$F:$F,$E54)+SUMIFS('WP7'!M:M,'WP7'!$A:$A,$A54,'WP7'!$F:$F,$E54)++SUMIFS('WP8'!M:M,'WP8'!$A:$A,$A54,'WP8'!$F:$F,$E54)+SUMIFS('WP9'!M:M,'WP9'!$A:$A,$A54,'WP9'!$F:$F,$E54)+SUMIFS('WP10'!M:M,'WP10'!$A:$A,$A54,'WP10'!$F:$F,$E54)+SUMIFS('WP11'!M:M,'WP11'!$A:$A,$A54,'WP11'!$F:$F,$E54)+SUMIFS('WP12'!M:M,'WP12'!$A:$A,$A54,'WP12'!$F:$F,$E54)+SUMIFS('WP13'!M:M,'WP13'!$A:$A,$A54,'WP13'!$F:$F,$E54)+SUMIFS('WP14'!M:M,'WP14'!$A:$A,$A54,'WP14'!$F:$F,$E54)+SUMIFS('WP15'!M:M,'WP15'!$A:$A,$A54,'WP15'!$F:$F,$E54))</f>
        <v/>
      </c>
      <c r="M54" s="30" t="str">
        <f>IF(SUMIFS('WP1'!N:N,'WP1'!$A:$A,$A54,'WP1'!$F:$F,$E54)+SUMIFS('WP2'!N:N,'WP2'!$A:$A,$A54,'WP2'!$F:$F,$E54)+SUMIFS('WP3'!N:N,'WP3'!$A:$A,$A54,'WP3'!$F:$F,$E54)+SUMIFS('WP4'!N:N,'WP4'!$A:$A,$A54,'WP4'!$F:$F,$E54)+SUMIFS('WP5'!N:N,'WP5'!$A:$A,$A54,'WP5'!$F:$F,$E54)+SUMIFS('WP6'!N:N,'WP6'!$A:$A,$A54,'WP6'!$F:$F,$E54)+SUMIFS('WP7'!N:N,'WP7'!$A:$A,$A54,'WP7'!$F:$F,$E54)++SUMIFS('WP8'!N:N,'WP8'!$A:$A,$A54,'WP8'!$F:$F,$E54)+SUMIFS('WP9'!N:N,'WP9'!$A:$A,$A54,'WP9'!$F:$F,$E54)+SUMIFS('WP10'!N:N,'WP10'!$A:$A,$A54,'WP10'!$F:$F,$E54)+SUMIFS('WP11'!N:N,'WP11'!$A:$A,$A54,'WP11'!$F:$F,$E54)+SUMIFS('WP12'!N:N,'WP12'!$A:$A,$A54,'WP12'!$F:$F,$E54)+SUMIFS('WP13'!N:N,'WP13'!$A:$A,$A54,'WP13'!$F:$F,$E54)+SUMIFS('WP14'!N:N,'WP14'!$A:$A,$A54,'WP14'!$F:$F,$E54)+SUMIFS('WP15'!N:N,'WP15'!$A:$A,$A54,'WP15'!$F:$F,$E54)=0,"",SUMIFS('WP1'!N:N,'WP1'!$A:$A,$A54,'WP1'!$F:$F,$E54)+SUMIFS('WP2'!N:N,'WP2'!$A:$A,$A54,'WP2'!$F:$F,$E54)+SUMIFS('WP3'!N:N,'WP3'!$A:$A,$A54,'WP3'!$F:$F,$E54)+SUMIFS('WP4'!N:N,'WP4'!$A:$A,$A54,'WP4'!$F:$F,$E54)+SUMIFS('WP5'!N:N,'WP5'!$A:$A,$A54,'WP5'!$F:$F,$E54)+SUMIFS('WP6'!N:N,'WP6'!$A:$A,$A54,'WP6'!$F:$F,$E54)+SUMIFS('WP7'!N:N,'WP7'!$A:$A,$A54,'WP7'!$F:$F,$E54)++SUMIFS('WP8'!N:N,'WP8'!$A:$A,$A54,'WP8'!$F:$F,$E54)+SUMIFS('WP9'!N:N,'WP9'!$A:$A,$A54,'WP9'!$F:$F,$E54)+SUMIFS('WP10'!N:N,'WP10'!$A:$A,$A54,'WP10'!$F:$F,$E54)+SUMIFS('WP11'!N:N,'WP11'!$A:$A,$A54,'WP11'!$F:$F,$E54)+SUMIFS('WP12'!N:N,'WP12'!$A:$A,$A54,'WP12'!$F:$F,$E54)+SUMIFS('WP13'!N:N,'WP13'!$A:$A,$A54,'WP13'!$F:$F,$E54)+SUMIFS('WP14'!N:N,'WP14'!$A:$A,$A54,'WP14'!$F:$F,$E54)+SUMIFS('WP15'!N:N,'WP15'!$A:$A,$A54,'WP15'!$F:$F,$E54))</f>
        <v/>
      </c>
      <c r="N54" s="30" t="str">
        <f>IF(SUMIFS('WP1'!O:O,'WP1'!$A:$A,$A54,'WP1'!$F:$F,$E54)+SUMIFS('WP2'!O:O,'WP2'!$A:$A,$A54,'WP2'!$F:$F,$E54)+SUMIFS('WP3'!O:O,'WP3'!$A:$A,$A54,'WP3'!$F:$F,$E54)+SUMIFS('WP4'!O:O,'WP4'!$A:$A,$A54,'WP4'!$F:$F,$E54)+SUMIFS('WP5'!O:O,'WP5'!$A:$A,$A54,'WP5'!$F:$F,$E54)+SUMIFS('WP6'!O:O,'WP6'!$A:$A,$A54,'WP6'!$F:$F,$E54)+SUMIFS('WP7'!O:O,'WP7'!$A:$A,$A54,'WP7'!$F:$F,$E54)++SUMIFS('WP8'!O:O,'WP8'!$A:$A,$A54,'WP8'!$F:$F,$E54)+SUMIFS('WP9'!O:O,'WP9'!$A:$A,$A54,'WP9'!$F:$F,$E54)+SUMIFS('WP10'!O:O,'WP10'!$A:$A,$A54,'WP10'!$F:$F,$E54)+SUMIFS('WP11'!O:O,'WP11'!$A:$A,$A54,'WP11'!$F:$F,$E54)+SUMIFS('WP12'!O:O,'WP12'!$A:$A,$A54,'WP12'!$F:$F,$E54)+SUMIFS('WP13'!O:O,'WP13'!$A:$A,$A54,'WP13'!$F:$F,$E54)+SUMIFS('WP14'!O:O,'WP14'!$A:$A,$A54,'WP14'!$F:$F,$E54)+SUMIFS('WP15'!O:O,'WP15'!$A:$A,$A54,'WP15'!$F:$F,$E54)=0,"",SUMIFS('WP1'!O:O,'WP1'!$A:$A,$A54,'WP1'!$F:$F,$E54)+SUMIFS('WP2'!O:O,'WP2'!$A:$A,$A54,'WP2'!$F:$F,$E54)+SUMIFS('WP3'!O:O,'WP3'!$A:$A,$A54,'WP3'!$F:$F,$E54)+SUMIFS('WP4'!O:O,'WP4'!$A:$A,$A54,'WP4'!$F:$F,$E54)+SUMIFS('WP5'!O:O,'WP5'!$A:$A,$A54,'WP5'!$F:$F,$E54)+SUMIFS('WP6'!O:O,'WP6'!$A:$A,$A54,'WP6'!$F:$F,$E54)+SUMIFS('WP7'!O:O,'WP7'!$A:$A,$A54,'WP7'!$F:$F,$E54)++SUMIFS('WP8'!O:O,'WP8'!$A:$A,$A54,'WP8'!$F:$F,$E54)+SUMIFS('WP9'!O:O,'WP9'!$A:$A,$A54,'WP9'!$F:$F,$E54)+SUMIFS('WP10'!O:O,'WP10'!$A:$A,$A54,'WP10'!$F:$F,$E54)+SUMIFS('WP11'!O:O,'WP11'!$A:$A,$A54,'WP11'!$F:$F,$E54)+SUMIFS('WP12'!O:O,'WP12'!$A:$A,$A54,'WP12'!$F:$F,$E54)+SUMIFS('WP13'!O:O,'WP13'!$A:$A,$A54,'WP13'!$F:$F,$E54)+SUMIFS('WP14'!O:O,'WP14'!$A:$A,$A54,'WP14'!$F:$F,$E54)+SUMIFS('WP15'!O:O,'WP15'!$A:$A,$A54,'WP15'!$F:$F,$E54))</f>
        <v/>
      </c>
      <c r="O54" s="33" t="str">
        <f t="shared" si="2"/>
        <v/>
      </c>
      <c r="P54" s="34" t="str">
        <f>IF(SUMIFS('WP1'!Q:Q,'WP1'!$A:$A,$A54,'WP1'!$F:$F,$E54)+SUMIFS('WP2'!Q:Q,'WP2'!$A:$A,$A54,'WP2'!$F:$F,$E54)+SUMIFS('WP3'!Q:Q,'WP3'!$A:$A,$A54,'WP3'!$F:$F,$E54)+SUMIFS('WP4'!Q:Q,'WP4'!$A:$A,$A54,'WP4'!$F:$F,$E54)+SUMIFS('WP5'!Q:Q,'WP5'!$A:$A,$A54,'WP5'!$F:$F,$E54)+SUMIFS('WP6'!Q:Q,'WP6'!$A:$A,$A54,'WP6'!$F:$F,$E54)+SUMIFS('WP7'!Q:Q,'WP7'!$A:$A,$A54,'WP7'!$F:$F,$E54)++SUMIFS('WP8'!Q:Q,'WP8'!$A:$A,$A54,'WP8'!$F:$F,$E54)+SUMIFS('WP9'!Q:Q,'WP9'!$A:$A,$A54,'WP9'!$F:$F,$E54)+SUMIFS('WP10'!Q:Q,'WP10'!$A:$A,$A54,'WP10'!$F:$F,$E54)+SUMIFS('WP11'!Q:Q,'WP11'!$A:$A,$A54,'WP11'!$F:$F,$E54)+SUMIFS('WP12'!Q:Q,'WP12'!$A:$A,$A54,'WP12'!$F:$F,$E54)+SUMIFS('WP13'!Q:Q,'WP13'!$A:$A,$A54,'WP13'!$F:$F,$E54)+SUMIFS('WP14'!Q:Q,'WP14'!$A:$A,$A54,'WP14'!$F:$F,$E54)+SUMIFS('WP15'!Q:Q,'WP15'!$A:$A,$A54,'WP15'!$F:$F,$E54)=0,"",SUMIFS('WP1'!Q:Q,'WP1'!$A:$A,$A54,'WP1'!$F:$F,$E54)+SUMIFS('WP2'!Q:Q,'WP2'!$A:$A,$A54,'WP2'!$F:$F,$E54)+SUMIFS('WP3'!Q:Q,'WP3'!$A:$A,$A54,'WP3'!$F:$F,$E54)+SUMIFS('WP4'!Q:Q,'WP4'!$A:$A,$A54,'WP4'!$F:$F,$E54)+SUMIFS('WP5'!Q:Q,'WP5'!$A:$A,$A54,'WP5'!$F:$F,$E54)+SUMIFS('WP6'!Q:Q,'WP6'!$A:$A,$A54,'WP6'!$F:$F,$E54)+SUMIFS('WP7'!Q:Q,'WP7'!$A:$A,$A54,'WP7'!$F:$F,$E54)++SUMIFS('WP8'!Q:Q,'WP8'!$A:$A,$A54,'WP8'!$F:$F,$E54)+SUMIFS('WP9'!Q:Q,'WP9'!$A:$A,$A54,'WP9'!$F:$F,$E54)+SUMIFS('WP10'!Q:Q,'WP10'!$A:$A,$A54,'WP10'!$F:$F,$E54)+SUMIFS('WP11'!Q:Q,'WP11'!$A:$A,$A54,'WP11'!$F:$F,$E54)+SUMIFS('WP12'!Q:Q,'WP12'!$A:$A,$A54,'WP12'!$F:$F,$E54)+SUMIFS('WP13'!Q:Q,'WP13'!$A:$A,$A54,'WP13'!$F:$F,$E54)+SUMIFS('WP14'!Q:Q,'WP14'!$A:$A,$A54,'WP14'!$F:$F,$E54)+SUMIFS('WP15'!Q:Q,'WP15'!$A:$A,$A54,'WP15'!$F:$F,$E54))</f>
        <v/>
      </c>
      <c r="Q54" s="33" t="str">
        <f t="shared" si="1"/>
        <v/>
      </c>
      <c r="R54" s="1"/>
    </row>
    <row r="55" spans="1:18" ht="11.25" customHeight="1" x14ac:dyDescent="0.25">
      <c r="A55" s="78"/>
      <c r="B55" s="109"/>
      <c r="C55" s="140"/>
      <c r="D55" s="123"/>
      <c r="E55" s="36" t="s">
        <v>15</v>
      </c>
      <c r="F55" s="31" t="str">
        <f>IF(SUMIFS('WP1'!G:G,'WP1'!$A:$A,$A55,'WP1'!$F:$F,$E55)+SUMIFS('WP2'!G:G,'WP2'!$A:$A,$A55,'WP2'!$F:$F,$E55)+SUMIFS('WP3'!G:G,'WP3'!$A:$A,$A55,'WP3'!$F:$F,$E55)+SUMIFS('WP4'!G:G,'WP4'!$A:$A,$A55,'WP4'!$F:$F,$E55)+SUMIFS('WP5'!G:G,'WP5'!$A:$A,$A55,'WP5'!$F:$F,$E55)+SUMIFS('WP6'!G:G,'WP6'!$A:$A,$A55,'WP6'!$F:$F,$E55)+SUMIFS('WP7'!G:G,'WP7'!$A:$A,$A55,'WP7'!$F:$F,$E55)++SUMIFS('WP8'!G:G,'WP8'!$A:$A,$A55,'WP8'!$F:$F,$E55)+SUMIFS('WP9'!G:G,'WP9'!$A:$A,$A55,'WP9'!$F:$F,$E55)+SUMIFS('WP10'!G:G,'WP10'!$A:$A,$A55,'WP10'!$F:$F,$E55)+SUMIFS('WP11'!G:G,'WP11'!$A:$A,$A55,'WP11'!$F:$F,$E55)+SUMIFS('WP12'!G:G,'WP12'!$A:$A,$A55,'WP12'!$F:$F,$E55)+SUMIFS('WP13'!G:G,'WP13'!$A:$A,$A55,'WP13'!$F:$F,$E55)+SUMIFS('WP14'!G:G,'WP14'!$A:$A,$A55,'WP14'!$F:$F,$E55)+SUMIFS('WP15'!G:G,'WP15'!$A:$A,$A55,'WP15'!$F:$F,$E55)=0,"",SUMIFS('WP1'!G:G,'WP1'!$A:$A,$A55,'WP1'!$F:$F,$E55)+SUMIFS('WP2'!G:G,'WP2'!$A:$A,$A55,'WP2'!$F:$F,$E55)+SUMIFS('WP3'!G:G,'WP3'!$A:$A,$A55,'WP3'!$F:$F,$E55)+SUMIFS('WP4'!G:G,'WP4'!$A:$A,$A55,'WP4'!$F:$F,$E55)+SUMIFS('WP5'!G:G,'WP5'!$A:$A,$A55,'WP5'!$F:$F,$E55)+SUMIFS('WP6'!G:G,'WP6'!$A:$A,$A55,'WP6'!$F:$F,$E55)+SUMIFS('WP7'!G:G,'WP7'!$A:$A,$A55,'WP7'!$F:$F,$E55)++SUMIFS('WP8'!G:G,'WP8'!$A:$A,$A55,'WP8'!$F:$F,$E55)+SUMIFS('WP9'!G:G,'WP9'!$A:$A,$A55,'WP9'!$F:$F,$E55)+SUMIFS('WP10'!G:G,'WP10'!$A:$A,$A55,'WP10'!$F:$F,$E55)+SUMIFS('WP11'!G:G,'WP11'!$A:$A,$A55,'WP11'!$F:$F,$E55)+SUMIFS('WP12'!G:G,'WP12'!$A:$A,$A55,'WP12'!$F:$F,$E55)+SUMIFS('WP13'!G:G,'WP13'!$A:$A,$A55,'WP13'!$F:$F,$E55)+SUMIFS('WP14'!G:G,'WP14'!$A:$A,$A55,'WP14'!$F:$F,$E55)+SUMIFS('WP15'!G:G,'WP15'!$A:$A,$A55,'WP15'!$F:$F,$E55))</f>
        <v/>
      </c>
      <c r="G55" s="31" t="str">
        <f>IF(SUMIFS('WP1'!H:H,'WP1'!$A:$A,$A55,'WP1'!$F:$F,$E55)+SUMIFS('WP2'!H:H,'WP2'!$A:$A,$A55,'WP2'!$F:$F,$E55)+SUMIFS('WP3'!H:H,'WP3'!$A:$A,$A55,'WP3'!$F:$F,$E55)+SUMIFS('WP4'!H:H,'WP4'!$A:$A,$A55,'WP4'!$F:$F,$E55)+SUMIFS('WP5'!H:H,'WP5'!$A:$A,$A55,'WP5'!$F:$F,$E55)+SUMIFS('WP6'!H:H,'WP6'!$A:$A,$A55,'WP6'!$F:$F,$E55)+SUMIFS('WP7'!H:H,'WP7'!$A:$A,$A55,'WP7'!$F:$F,$E55)++SUMIFS('WP8'!H:H,'WP8'!$A:$A,$A55,'WP8'!$F:$F,$E55)+SUMIFS('WP9'!H:H,'WP9'!$A:$A,$A55,'WP9'!$F:$F,$E55)+SUMIFS('WP10'!H:H,'WP10'!$A:$A,$A55,'WP10'!$F:$F,$E55)+SUMIFS('WP11'!H:H,'WP11'!$A:$A,$A55,'WP11'!$F:$F,$E55)+SUMIFS('WP12'!H:H,'WP12'!$A:$A,$A55,'WP12'!$F:$F,$E55)+SUMIFS('WP13'!H:H,'WP13'!$A:$A,$A55,'WP13'!$F:$F,$E55)+SUMIFS('WP14'!H:H,'WP14'!$A:$A,$A55,'WP14'!$F:$F,$E55)+SUMIFS('WP15'!H:H,'WP15'!$A:$A,$A55,'WP15'!$F:$F,$E55)=0,"",SUMIFS('WP1'!H:H,'WP1'!$A:$A,$A55,'WP1'!$F:$F,$E55)+SUMIFS('WP2'!H:H,'WP2'!$A:$A,$A55,'WP2'!$F:$F,$E55)+SUMIFS('WP3'!H:H,'WP3'!$A:$A,$A55,'WP3'!$F:$F,$E55)+SUMIFS('WP4'!H:H,'WP4'!$A:$A,$A55,'WP4'!$F:$F,$E55)+SUMIFS('WP5'!H:H,'WP5'!$A:$A,$A55,'WP5'!$F:$F,$E55)+SUMIFS('WP6'!H:H,'WP6'!$A:$A,$A55,'WP6'!$F:$F,$E55)+SUMIFS('WP7'!H:H,'WP7'!$A:$A,$A55,'WP7'!$F:$F,$E55)++SUMIFS('WP8'!H:H,'WP8'!$A:$A,$A55,'WP8'!$F:$F,$E55)+SUMIFS('WP9'!H:H,'WP9'!$A:$A,$A55,'WP9'!$F:$F,$E55)+SUMIFS('WP10'!H:H,'WP10'!$A:$A,$A55,'WP10'!$F:$F,$E55)+SUMIFS('WP11'!H:H,'WP11'!$A:$A,$A55,'WP11'!$F:$F,$E55)+SUMIFS('WP12'!H:H,'WP12'!$A:$A,$A55,'WP12'!$F:$F,$E55)+SUMIFS('WP13'!H:H,'WP13'!$A:$A,$A55,'WP13'!$F:$F,$E55)+SUMIFS('WP14'!H:H,'WP14'!$A:$A,$A55,'WP14'!$F:$F,$E55)+SUMIFS('WP15'!H:H,'WP15'!$A:$A,$A55,'WP15'!$F:$F,$E55))</f>
        <v/>
      </c>
      <c r="H55" s="31" t="str">
        <f>IF(SUMIFS('WP1'!I:I,'WP1'!$A:$A,$A55,'WP1'!$F:$F,$E55)+SUMIFS('WP2'!I:I,'WP2'!$A:$A,$A55,'WP2'!$F:$F,$E55)+SUMIFS('WP3'!I:I,'WP3'!$A:$A,$A55,'WP3'!$F:$F,$E55)+SUMIFS('WP4'!I:I,'WP4'!$A:$A,$A55,'WP4'!$F:$F,$E55)+SUMIFS('WP5'!I:I,'WP5'!$A:$A,$A55,'WP5'!$F:$F,$E55)+SUMIFS('WP6'!I:I,'WP6'!$A:$A,$A55,'WP6'!$F:$F,$E55)+SUMIFS('WP7'!I:I,'WP7'!$A:$A,$A55,'WP7'!$F:$F,$E55)++SUMIFS('WP8'!I:I,'WP8'!$A:$A,$A55,'WP8'!$F:$F,$E55)+SUMIFS('WP9'!I:I,'WP9'!$A:$A,$A55,'WP9'!$F:$F,$E55)+SUMIFS('WP10'!I:I,'WP10'!$A:$A,$A55,'WP10'!$F:$F,$E55)+SUMIFS('WP11'!I:I,'WP11'!$A:$A,$A55,'WP11'!$F:$F,$E55)+SUMIFS('WP12'!I:I,'WP12'!$A:$A,$A55,'WP12'!$F:$F,$E55)+SUMIFS('WP13'!I:I,'WP13'!$A:$A,$A55,'WP13'!$F:$F,$E55)+SUMIFS('WP14'!I:I,'WP14'!$A:$A,$A55,'WP14'!$F:$F,$E55)+SUMIFS('WP15'!I:I,'WP15'!$A:$A,$A55,'WP15'!$F:$F,$E55)=0,"",SUMIFS('WP1'!I:I,'WP1'!$A:$A,$A55,'WP1'!$F:$F,$E55)+SUMIFS('WP2'!I:I,'WP2'!$A:$A,$A55,'WP2'!$F:$F,$E55)+SUMIFS('WP3'!I:I,'WP3'!$A:$A,$A55,'WP3'!$F:$F,$E55)+SUMIFS('WP4'!I:I,'WP4'!$A:$A,$A55,'WP4'!$F:$F,$E55)+SUMIFS('WP5'!I:I,'WP5'!$A:$A,$A55,'WP5'!$F:$F,$E55)+SUMIFS('WP6'!I:I,'WP6'!$A:$A,$A55,'WP6'!$F:$F,$E55)+SUMIFS('WP7'!I:I,'WP7'!$A:$A,$A55,'WP7'!$F:$F,$E55)++SUMIFS('WP8'!I:I,'WP8'!$A:$A,$A55,'WP8'!$F:$F,$E55)+SUMIFS('WP9'!I:I,'WP9'!$A:$A,$A55,'WP9'!$F:$F,$E55)+SUMIFS('WP10'!I:I,'WP10'!$A:$A,$A55,'WP10'!$F:$F,$E55)+SUMIFS('WP11'!I:I,'WP11'!$A:$A,$A55,'WP11'!$F:$F,$E55)+SUMIFS('WP12'!I:I,'WP12'!$A:$A,$A55,'WP12'!$F:$F,$E55)+SUMIFS('WP13'!I:I,'WP13'!$A:$A,$A55,'WP13'!$F:$F,$E55)+SUMIFS('WP14'!I:I,'WP14'!$A:$A,$A55,'WP14'!$F:$F,$E55)+SUMIFS('WP15'!I:I,'WP15'!$A:$A,$A55,'WP15'!$F:$F,$E55))</f>
        <v/>
      </c>
      <c r="I55" s="31" t="str">
        <f>IF(SUMIFS('WP1'!J:J,'WP1'!$A:$A,$A55,'WP1'!$F:$F,$E55)+SUMIFS('WP2'!J:J,'WP2'!$A:$A,$A55,'WP2'!$F:$F,$E55)+SUMIFS('WP3'!J:J,'WP3'!$A:$A,$A55,'WP3'!$F:$F,$E55)+SUMIFS('WP4'!J:J,'WP4'!$A:$A,$A55,'WP4'!$F:$F,$E55)+SUMIFS('WP5'!J:J,'WP5'!$A:$A,$A55,'WP5'!$F:$F,$E55)+SUMIFS('WP6'!J:J,'WP6'!$A:$A,$A55,'WP6'!$F:$F,$E55)+SUMIFS('WP7'!J:J,'WP7'!$A:$A,$A55,'WP7'!$F:$F,$E55)++SUMIFS('WP8'!J:J,'WP8'!$A:$A,$A55,'WP8'!$F:$F,$E55)+SUMIFS('WP9'!J:J,'WP9'!$A:$A,$A55,'WP9'!$F:$F,$E55)+SUMIFS('WP10'!J:J,'WP10'!$A:$A,$A55,'WP10'!$F:$F,$E55)+SUMIFS('WP11'!J:J,'WP11'!$A:$A,$A55,'WP11'!$F:$F,$E55)+SUMIFS('WP12'!J:J,'WP12'!$A:$A,$A55,'WP12'!$F:$F,$E55)+SUMIFS('WP13'!J:J,'WP13'!$A:$A,$A55,'WP13'!$F:$F,$E55)+SUMIFS('WP14'!J:J,'WP14'!$A:$A,$A55,'WP14'!$F:$F,$E55)+SUMIFS('WP15'!J:J,'WP15'!$A:$A,$A55,'WP15'!$F:$F,$E55)=0,"",SUMIFS('WP1'!J:J,'WP1'!$A:$A,$A55,'WP1'!$F:$F,$E55)+SUMIFS('WP2'!J:J,'WP2'!$A:$A,$A55,'WP2'!$F:$F,$E55)+SUMIFS('WP3'!J:J,'WP3'!$A:$A,$A55,'WP3'!$F:$F,$E55)+SUMIFS('WP4'!J:J,'WP4'!$A:$A,$A55,'WP4'!$F:$F,$E55)+SUMIFS('WP5'!J:J,'WP5'!$A:$A,$A55,'WP5'!$F:$F,$E55)+SUMIFS('WP6'!J:J,'WP6'!$A:$A,$A55,'WP6'!$F:$F,$E55)+SUMIFS('WP7'!J:J,'WP7'!$A:$A,$A55,'WP7'!$F:$F,$E55)++SUMIFS('WP8'!J:J,'WP8'!$A:$A,$A55,'WP8'!$F:$F,$E55)+SUMIFS('WP9'!J:J,'WP9'!$A:$A,$A55,'WP9'!$F:$F,$E55)+SUMIFS('WP10'!J:J,'WP10'!$A:$A,$A55,'WP10'!$F:$F,$E55)+SUMIFS('WP11'!J:J,'WP11'!$A:$A,$A55,'WP11'!$F:$F,$E55)+SUMIFS('WP12'!J:J,'WP12'!$A:$A,$A55,'WP12'!$F:$F,$E55)+SUMIFS('WP13'!J:J,'WP13'!$A:$A,$A55,'WP13'!$F:$F,$E55)+SUMIFS('WP14'!J:J,'WP14'!$A:$A,$A55,'WP14'!$F:$F,$E55)+SUMIFS('WP15'!J:J,'WP15'!$A:$A,$A55,'WP15'!$F:$F,$E55))</f>
        <v/>
      </c>
      <c r="J55" s="31" t="str">
        <f>IF(SUMIFS('WP1'!K:K,'WP1'!$A:$A,$A55,'WP1'!$F:$F,$E55)+SUMIFS('WP2'!K:K,'WP2'!$A:$A,$A55,'WP2'!$F:$F,$E55)+SUMIFS('WP3'!K:K,'WP3'!$A:$A,$A55,'WP3'!$F:$F,$E55)+SUMIFS('WP4'!K:K,'WP4'!$A:$A,$A55,'WP4'!$F:$F,$E55)+SUMIFS('WP5'!K:K,'WP5'!$A:$A,$A55,'WP5'!$F:$F,$E55)+SUMIFS('WP6'!K:K,'WP6'!$A:$A,$A55,'WP6'!$F:$F,$E55)+SUMIFS('WP7'!K:K,'WP7'!$A:$A,$A55,'WP7'!$F:$F,$E55)++SUMIFS('WP8'!K:K,'WP8'!$A:$A,$A55,'WP8'!$F:$F,$E55)+SUMIFS('WP9'!K:K,'WP9'!$A:$A,$A55,'WP9'!$F:$F,$E55)+SUMIFS('WP10'!K:K,'WP10'!$A:$A,$A55,'WP10'!$F:$F,$E55)+SUMIFS('WP11'!K:K,'WP11'!$A:$A,$A55,'WP11'!$F:$F,$E55)+SUMIFS('WP12'!K:K,'WP12'!$A:$A,$A55,'WP12'!$F:$F,$E55)+SUMIFS('WP13'!K:K,'WP13'!$A:$A,$A55,'WP13'!$F:$F,$E55)+SUMIFS('WP14'!K:K,'WP14'!$A:$A,$A55,'WP14'!$F:$F,$E55)+SUMIFS('WP15'!K:K,'WP15'!$A:$A,$A55,'WP15'!$F:$F,$E55)=0,"",SUMIFS('WP1'!K:K,'WP1'!$A:$A,$A55,'WP1'!$F:$F,$E55)+SUMIFS('WP2'!K:K,'WP2'!$A:$A,$A55,'WP2'!$F:$F,$E55)+SUMIFS('WP3'!K:K,'WP3'!$A:$A,$A55,'WP3'!$F:$F,$E55)+SUMIFS('WP4'!K:K,'WP4'!$A:$A,$A55,'WP4'!$F:$F,$E55)+SUMIFS('WP5'!K:K,'WP5'!$A:$A,$A55,'WP5'!$F:$F,$E55)+SUMIFS('WP6'!K:K,'WP6'!$A:$A,$A55,'WP6'!$F:$F,$E55)+SUMIFS('WP7'!K:K,'WP7'!$A:$A,$A55,'WP7'!$F:$F,$E55)++SUMIFS('WP8'!K:K,'WP8'!$A:$A,$A55,'WP8'!$F:$F,$E55)+SUMIFS('WP9'!K:K,'WP9'!$A:$A,$A55,'WP9'!$F:$F,$E55)+SUMIFS('WP10'!K:K,'WP10'!$A:$A,$A55,'WP10'!$F:$F,$E55)+SUMIFS('WP11'!K:K,'WP11'!$A:$A,$A55,'WP11'!$F:$F,$E55)+SUMIFS('WP12'!K:K,'WP12'!$A:$A,$A55,'WP12'!$F:$F,$E55)+SUMIFS('WP13'!K:K,'WP13'!$A:$A,$A55,'WP13'!$F:$F,$E55)+SUMIFS('WP14'!K:K,'WP14'!$A:$A,$A55,'WP14'!$F:$F,$E55)+SUMIFS('WP15'!K:K,'WP15'!$A:$A,$A55,'WP15'!$F:$F,$E55))</f>
        <v/>
      </c>
      <c r="K55" s="31" t="str">
        <f>IF(SUMIFS('WP1'!L:L,'WP1'!$A:$A,$A55,'WP1'!$F:$F,$E55)+SUMIFS('WP2'!L:L,'WP2'!$A:$A,$A55,'WP2'!$F:$F,$E55)+SUMIFS('WP3'!L:L,'WP3'!$A:$A,$A55,'WP3'!$F:$F,$E55)+SUMIFS('WP4'!L:L,'WP4'!$A:$A,$A55,'WP4'!$F:$F,$E55)+SUMIFS('WP5'!L:L,'WP5'!$A:$A,$A55,'WP5'!$F:$F,$E55)+SUMIFS('WP6'!L:L,'WP6'!$A:$A,$A55,'WP6'!$F:$F,$E55)+SUMIFS('WP7'!L:L,'WP7'!$A:$A,$A55,'WP7'!$F:$F,$E55)++SUMIFS('WP8'!L:L,'WP8'!$A:$A,$A55,'WP8'!$F:$F,$E55)+SUMIFS('WP9'!L:L,'WP9'!$A:$A,$A55,'WP9'!$F:$F,$E55)+SUMIFS('WP10'!L:L,'WP10'!$A:$A,$A55,'WP10'!$F:$F,$E55)+SUMIFS('WP11'!L:L,'WP11'!$A:$A,$A55,'WP11'!$F:$F,$E55)+SUMIFS('WP12'!L:L,'WP12'!$A:$A,$A55,'WP12'!$F:$F,$E55)+SUMIFS('WP13'!L:L,'WP13'!$A:$A,$A55,'WP13'!$F:$F,$E55)+SUMIFS('WP14'!L:L,'WP14'!$A:$A,$A55,'WP14'!$F:$F,$E55)+SUMIFS('WP15'!L:L,'WP15'!$A:$A,$A55,'WP15'!$F:$F,$E55)=0,"",SUMIFS('WP1'!L:L,'WP1'!$A:$A,$A55,'WP1'!$F:$F,$E55)+SUMIFS('WP2'!L:L,'WP2'!$A:$A,$A55,'WP2'!$F:$F,$E55)+SUMIFS('WP3'!L:L,'WP3'!$A:$A,$A55,'WP3'!$F:$F,$E55)+SUMIFS('WP4'!L:L,'WP4'!$A:$A,$A55,'WP4'!$F:$F,$E55)+SUMIFS('WP5'!L:L,'WP5'!$A:$A,$A55,'WP5'!$F:$F,$E55)+SUMIFS('WP6'!L:L,'WP6'!$A:$A,$A55,'WP6'!$F:$F,$E55)+SUMIFS('WP7'!L:L,'WP7'!$A:$A,$A55,'WP7'!$F:$F,$E55)++SUMIFS('WP8'!L:L,'WP8'!$A:$A,$A55,'WP8'!$F:$F,$E55)+SUMIFS('WP9'!L:L,'WP9'!$A:$A,$A55,'WP9'!$F:$F,$E55)+SUMIFS('WP10'!L:L,'WP10'!$A:$A,$A55,'WP10'!$F:$F,$E55)+SUMIFS('WP11'!L:L,'WP11'!$A:$A,$A55,'WP11'!$F:$F,$E55)+SUMIFS('WP12'!L:L,'WP12'!$A:$A,$A55,'WP12'!$F:$F,$E55)+SUMIFS('WP13'!L:L,'WP13'!$A:$A,$A55,'WP13'!$F:$F,$E55)+SUMIFS('WP14'!L:L,'WP14'!$A:$A,$A55,'WP14'!$F:$F,$E55)+SUMIFS('WP15'!L:L,'WP15'!$A:$A,$A55,'WP15'!$F:$F,$E55))</f>
        <v/>
      </c>
      <c r="L55" s="31" t="str">
        <f>IF(SUMIFS('WP1'!M:M,'WP1'!$A:$A,$A55,'WP1'!$F:$F,$E55)+SUMIFS('WP2'!M:M,'WP2'!$A:$A,$A55,'WP2'!$F:$F,$E55)+SUMIFS('WP3'!M:M,'WP3'!$A:$A,$A55,'WP3'!$F:$F,$E55)+SUMIFS('WP4'!M:M,'WP4'!$A:$A,$A55,'WP4'!$F:$F,$E55)+SUMIFS('WP5'!M:M,'WP5'!$A:$A,$A55,'WP5'!$F:$F,$E55)+SUMIFS('WP6'!M:M,'WP6'!$A:$A,$A55,'WP6'!$F:$F,$E55)+SUMIFS('WP7'!M:M,'WP7'!$A:$A,$A55,'WP7'!$F:$F,$E55)++SUMIFS('WP8'!M:M,'WP8'!$A:$A,$A55,'WP8'!$F:$F,$E55)+SUMIFS('WP9'!M:M,'WP9'!$A:$A,$A55,'WP9'!$F:$F,$E55)+SUMIFS('WP10'!M:M,'WP10'!$A:$A,$A55,'WP10'!$F:$F,$E55)+SUMIFS('WP11'!M:M,'WP11'!$A:$A,$A55,'WP11'!$F:$F,$E55)+SUMIFS('WP12'!M:M,'WP12'!$A:$A,$A55,'WP12'!$F:$F,$E55)+SUMIFS('WP13'!M:M,'WP13'!$A:$A,$A55,'WP13'!$F:$F,$E55)+SUMIFS('WP14'!M:M,'WP14'!$A:$A,$A55,'WP14'!$F:$F,$E55)+SUMIFS('WP15'!M:M,'WP15'!$A:$A,$A55,'WP15'!$F:$F,$E55)=0,"",SUMIFS('WP1'!M:M,'WP1'!$A:$A,$A55,'WP1'!$F:$F,$E55)+SUMIFS('WP2'!M:M,'WP2'!$A:$A,$A55,'WP2'!$F:$F,$E55)+SUMIFS('WP3'!M:M,'WP3'!$A:$A,$A55,'WP3'!$F:$F,$E55)+SUMIFS('WP4'!M:M,'WP4'!$A:$A,$A55,'WP4'!$F:$F,$E55)+SUMIFS('WP5'!M:M,'WP5'!$A:$A,$A55,'WP5'!$F:$F,$E55)+SUMIFS('WP6'!M:M,'WP6'!$A:$A,$A55,'WP6'!$F:$F,$E55)+SUMIFS('WP7'!M:M,'WP7'!$A:$A,$A55,'WP7'!$F:$F,$E55)++SUMIFS('WP8'!M:M,'WP8'!$A:$A,$A55,'WP8'!$F:$F,$E55)+SUMIFS('WP9'!M:M,'WP9'!$A:$A,$A55,'WP9'!$F:$F,$E55)+SUMIFS('WP10'!M:M,'WP10'!$A:$A,$A55,'WP10'!$F:$F,$E55)+SUMIFS('WP11'!M:M,'WP11'!$A:$A,$A55,'WP11'!$F:$F,$E55)+SUMIFS('WP12'!M:M,'WP12'!$A:$A,$A55,'WP12'!$F:$F,$E55)+SUMIFS('WP13'!M:M,'WP13'!$A:$A,$A55,'WP13'!$F:$F,$E55)+SUMIFS('WP14'!M:M,'WP14'!$A:$A,$A55,'WP14'!$F:$F,$E55)+SUMIFS('WP15'!M:M,'WP15'!$A:$A,$A55,'WP15'!$F:$F,$E55))</f>
        <v/>
      </c>
      <c r="M55" s="31" t="str">
        <f>IF(SUMIFS('WP1'!N:N,'WP1'!$A:$A,$A55,'WP1'!$F:$F,$E55)+SUMIFS('WP2'!N:N,'WP2'!$A:$A,$A55,'WP2'!$F:$F,$E55)+SUMIFS('WP3'!N:N,'WP3'!$A:$A,$A55,'WP3'!$F:$F,$E55)+SUMIFS('WP4'!N:N,'WP4'!$A:$A,$A55,'WP4'!$F:$F,$E55)+SUMIFS('WP5'!N:N,'WP5'!$A:$A,$A55,'WP5'!$F:$F,$E55)+SUMIFS('WP6'!N:N,'WP6'!$A:$A,$A55,'WP6'!$F:$F,$E55)+SUMIFS('WP7'!N:N,'WP7'!$A:$A,$A55,'WP7'!$F:$F,$E55)++SUMIFS('WP8'!N:N,'WP8'!$A:$A,$A55,'WP8'!$F:$F,$E55)+SUMIFS('WP9'!N:N,'WP9'!$A:$A,$A55,'WP9'!$F:$F,$E55)+SUMIFS('WP10'!N:N,'WP10'!$A:$A,$A55,'WP10'!$F:$F,$E55)+SUMIFS('WP11'!N:N,'WP11'!$A:$A,$A55,'WP11'!$F:$F,$E55)+SUMIFS('WP12'!N:N,'WP12'!$A:$A,$A55,'WP12'!$F:$F,$E55)+SUMIFS('WP13'!N:N,'WP13'!$A:$A,$A55,'WP13'!$F:$F,$E55)+SUMIFS('WP14'!N:N,'WP14'!$A:$A,$A55,'WP14'!$F:$F,$E55)+SUMIFS('WP15'!N:N,'WP15'!$A:$A,$A55,'WP15'!$F:$F,$E55)=0,"",SUMIFS('WP1'!N:N,'WP1'!$A:$A,$A55,'WP1'!$F:$F,$E55)+SUMIFS('WP2'!N:N,'WP2'!$A:$A,$A55,'WP2'!$F:$F,$E55)+SUMIFS('WP3'!N:N,'WP3'!$A:$A,$A55,'WP3'!$F:$F,$E55)+SUMIFS('WP4'!N:N,'WP4'!$A:$A,$A55,'WP4'!$F:$F,$E55)+SUMIFS('WP5'!N:N,'WP5'!$A:$A,$A55,'WP5'!$F:$F,$E55)+SUMIFS('WP6'!N:N,'WP6'!$A:$A,$A55,'WP6'!$F:$F,$E55)+SUMIFS('WP7'!N:N,'WP7'!$A:$A,$A55,'WP7'!$F:$F,$E55)++SUMIFS('WP8'!N:N,'WP8'!$A:$A,$A55,'WP8'!$F:$F,$E55)+SUMIFS('WP9'!N:N,'WP9'!$A:$A,$A55,'WP9'!$F:$F,$E55)+SUMIFS('WP10'!N:N,'WP10'!$A:$A,$A55,'WP10'!$F:$F,$E55)+SUMIFS('WP11'!N:N,'WP11'!$A:$A,$A55,'WP11'!$F:$F,$E55)+SUMIFS('WP12'!N:N,'WP12'!$A:$A,$A55,'WP12'!$F:$F,$E55)+SUMIFS('WP13'!N:N,'WP13'!$A:$A,$A55,'WP13'!$F:$F,$E55)+SUMIFS('WP14'!N:N,'WP14'!$A:$A,$A55,'WP14'!$F:$F,$E55)+SUMIFS('WP15'!N:N,'WP15'!$A:$A,$A55,'WP15'!$F:$F,$E55))</f>
        <v/>
      </c>
      <c r="N55" s="31" t="str">
        <f>IF(SUMIFS('WP1'!O:O,'WP1'!$A:$A,$A55,'WP1'!$F:$F,$E55)+SUMIFS('WP2'!O:O,'WP2'!$A:$A,$A55,'WP2'!$F:$F,$E55)+SUMIFS('WP3'!O:O,'WP3'!$A:$A,$A55,'WP3'!$F:$F,$E55)+SUMIFS('WP4'!O:O,'WP4'!$A:$A,$A55,'WP4'!$F:$F,$E55)+SUMIFS('WP5'!O:O,'WP5'!$A:$A,$A55,'WP5'!$F:$F,$E55)+SUMIFS('WP6'!O:O,'WP6'!$A:$A,$A55,'WP6'!$F:$F,$E55)+SUMIFS('WP7'!O:O,'WP7'!$A:$A,$A55,'WP7'!$F:$F,$E55)++SUMIFS('WP8'!O:O,'WP8'!$A:$A,$A55,'WP8'!$F:$F,$E55)+SUMIFS('WP9'!O:O,'WP9'!$A:$A,$A55,'WP9'!$F:$F,$E55)+SUMIFS('WP10'!O:O,'WP10'!$A:$A,$A55,'WP10'!$F:$F,$E55)+SUMIFS('WP11'!O:O,'WP11'!$A:$A,$A55,'WP11'!$F:$F,$E55)+SUMIFS('WP12'!O:O,'WP12'!$A:$A,$A55,'WP12'!$F:$F,$E55)+SUMIFS('WP13'!O:O,'WP13'!$A:$A,$A55,'WP13'!$F:$F,$E55)+SUMIFS('WP14'!O:O,'WP14'!$A:$A,$A55,'WP14'!$F:$F,$E55)+SUMIFS('WP15'!O:O,'WP15'!$A:$A,$A55,'WP15'!$F:$F,$E55)=0,"",SUMIFS('WP1'!O:O,'WP1'!$A:$A,$A55,'WP1'!$F:$F,$E55)+SUMIFS('WP2'!O:O,'WP2'!$A:$A,$A55,'WP2'!$F:$F,$E55)+SUMIFS('WP3'!O:O,'WP3'!$A:$A,$A55,'WP3'!$F:$F,$E55)+SUMIFS('WP4'!O:O,'WP4'!$A:$A,$A55,'WP4'!$F:$F,$E55)+SUMIFS('WP5'!O:O,'WP5'!$A:$A,$A55,'WP5'!$F:$F,$E55)+SUMIFS('WP6'!O:O,'WP6'!$A:$A,$A55,'WP6'!$F:$F,$E55)+SUMIFS('WP7'!O:O,'WP7'!$A:$A,$A55,'WP7'!$F:$F,$E55)++SUMIFS('WP8'!O:O,'WP8'!$A:$A,$A55,'WP8'!$F:$F,$E55)+SUMIFS('WP9'!O:O,'WP9'!$A:$A,$A55,'WP9'!$F:$F,$E55)+SUMIFS('WP10'!O:O,'WP10'!$A:$A,$A55,'WP10'!$F:$F,$E55)+SUMIFS('WP11'!O:O,'WP11'!$A:$A,$A55,'WP11'!$F:$F,$E55)+SUMIFS('WP12'!O:O,'WP12'!$A:$A,$A55,'WP12'!$F:$F,$E55)+SUMIFS('WP13'!O:O,'WP13'!$A:$A,$A55,'WP13'!$F:$F,$E55)+SUMIFS('WP14'!O:O,'WP14'!$A:$A,$A55,'WP14'!$F:$F,$E55)+SUMIFS('WP15'!O:O,'WP15'!$A:$A,$A55,'WP15'!$F:$F,$E55))</f>
        <v/>
      </c>
      <c r="O55" s="33" t="str">
        <f t="shared" si="2"/>
        <v/>
      </c>
      <c r="P55" s="37" t="str">
        <f>IF(SUMIFS('WP1'!Q:Q,'WP1'!$A:$A,$A55,'WP1'!$F:$F,$E55)+SUMIFS('WP2'!Q:Q,'WP2'!$A:$A,$A55,'WP2'!$F:$F,$E55)+SUMIFS('WP3'!Q:Q,'WP3'!$A:$A,$A55,'WP3'!$F:$F,$E55)+SUMIFS('WP4'!Q:Q,'WP4'!$A:$A,$A55,'WP4'!$F:$F,$E55)+SUMIFS('WP5'!Q:Q,'WP5'!$A:$A,$A55,'WP5'!$F:$F,$E55)+SUMIFS('WP6'!Q:Q,'WP6'!$A:$A,$A55,'WP6'!$F:$F,$E55)+SUMIFS('WP7'!Q:Q,'WP7'!$A:$A,$A55,'WP7'!$F:$F,$E55)++SUMIFS('WP8'!Q:Q,'WP8'!$A:$A,$A55,'WP8'!$F:$F,$E55)+SUMIFS('WP9'!Q:Q,'WP9'!$A:$A,$A55,'WP9'!$F:$F,$E55)+SUMIFS('WP10'!Q:Q,'WP10'!$A:$A,$A55,'WP10'!$F:$F,$E55)+SUMIFS('WP11'!Q:Q,'WP11'!$A:$A,$A55,'WP11'!$F:$F,$E55)+SUMIFS('WP12'!Q:Q,'WP12'!$A:$A,$A55,'WP12'!$F:$F,$E55)+SUMIFS('WP13'!Q:Q,'WP13'!$A:$A,$A55,'WP13'!$F:$F,$E55)+SUMIFS('WP14'!Q:Q,'WP14'!$A:$A,$A55,'WP14'!$F:$F,$E55)+SUMIFS('WP15'!Q:Q,'WP15'!$A:$A,$A55,'WP15'!$F:$F,$E55)=0,"",SUMIFS('WP1'!Q:Q,'WP1'!$A:$A,$A55,'WP1'!$F:$F,$E55)+SUMIFS('WP2'!Q:Q,'WP2'!$A:$A,$A55,'WP2'!$F:$F,$E55)+SUMIFS('WP3'!Q:Q,'WP3'!$A:$A,$A55,'WP3'!$F:$F,$E55)+SUMIFS('WP4'!Q:Q,'WP4'!$A:$A,$A55,'WP4'!$F:$F,$E55)+SUMIFS('WP5'!Q:Q,'WP5'!$A:$A,$A55,'WP5'!$F:$F,$E55)+SUMIFS('WP6'!Q:Q,'WP6'!$A:$A,$A55,'WP6'!$F:$F,$E55)+SUMIFS('WP7'!Q:Q,'WP7'!$A:$A,$A55,'WP7'!$F:$F,$E55)++SUMIFS('WP8'!Q:Q,'WP8'!$A:$A,$A55,'WP8'!$F:$F,$E55)+SUMIFS('WP9'!Q:Q,'WP9'!$A:$A,$A55,'WP9'!$F:$F,$E55)+SUMIFS('WP10'!Q:Q,'WP10'!$A:$A,$A55,'WP10'!$F:$F,$E55)+SUMIFS('WP11'!Q:Q,'WP11'!$A:$A,$A55,'WP11'!$F:$F,$E55)+SUMIFS('WP12'!Q:Q,'WP12'!$A:$A,$A55,'WP12'!$F:$F,$E55)+SUMIFS('WP13'!Q:Q,'WP13'!$A:$A,$A55,'WP13'!$F:$F,$E55)+SUMIFS('WP14'!Q:Q,'WP14'!$A:$A,$A55,'WP14'!$F:$F,$E55)+SUMIFS('WP15'!Q:Q,'WP15'!$A:$A,$A55,'WP15'!$F:$F,$E55))</f>
        <v/>
      </c>
      <c r="Q55" s="33" t="str">
        <f t="shared" si="1"/>
        <v/>
      </c>
      <c r="R55" s="1"/>
    </row>
    <row r="56" spans="1:18" ht="11.25" customHeight="1" x14ac:dyDescent="0.25">
      <c r="A56" s="77"/>
      <c r="B56" s="109"/>
      <c r="C56" s="139"/>
      <c r="D56" s="122"/>
      <c r="E56" s="29" t="s">
        <v>14</v>
      </c>
      <c r="F56" s="30" t="str">
        <f>IF(SUMIFS('WP1'!G:G,'WP1'!$A:$A,$A56,'WP1'!$F:$F,$E56)+SUMIFS('WP2'!G:G,'WP2'!$A:$A,$A56,'WP2'!$F:$F,$E56)+SUMIFS('WP3'!G:G,'WP3'!$A:$A,$A56,'WP3'!$F:$F,$E56)+SUMIFS('WP4'!G:G,'WP4'!$A:$A,$A56,'WP4'!$F:$F,$E56)+SUMIFS('WP5'!G:G,'WP5'!$A:$A,$A56,'WP5'!$F:$F,$E56)+SUMIFS('WP6'!G:G,'WP6'!$A:$A,$A56,'WP6'!$F:$F,$E56)+SUMIFS('WP7'!G:G,'WP7'!$A:$A,$A56,'WP7'!$F:$F,$E56)++SUMIFS('WP8'!G:G,'WP8'!$A:$A,$A56,'WP8'!$F:$F,$E56)+SUMIFS('WP9'!G:G,'WP9'!$A:$A,$A56,'WP9'!$F:$F,$E56)+SUMIFS('WP10'!G:G,'WP10'!$A:$A,$A56,'WP10'!$F:$F,$E56)+SUMIFS('WP11'!G:G,'WP11'!$A:$A,$A56,'WP11'!$F:$F,$E56)+SUMIFS('WP12'!G:G,'WP12'!$A:$A,$A56,'WP12'!$F:$F,$E56)+SUMIFS('WP13'!G:G,'WP13'!$A:$A,$A56,'WP13'!$F:$F,$E56)+SUMIFS('WP14'!G:G,'WP14'!$A:$A,$A56,'WP14'!$F:$F,$E56)+SUMIFS('WP15'!G:G,'WP15'!$A:$A,$A56,'WP15'!$F:$F,$E56)=0,"",SUMIFS('WP1'!G:G,'WP1'!$A:$A,$A56,'WP1'!$F:$F,$E56)+SUMIFS('WP2'!G:G,'WP2'!$A:$A,$A56,'WP2'!$F:$F,$E56)+SUMIFS('WP3'!G:G,'WP3'!$A:$A,$A56,'WP3'!$F:$F,$E56)+SUMIFS('WP4'!G:G,'WP4'!$A:$A,$A56,'WP4'!$F:$F,$E56)+SUMIFS('WP5'!G:G,'WP5'!$A:$A,$A56,'WP5'!$F:$F,$E56)+SUMIFS('WP6'!G:G,'WP6'!$A:$A,$A56,'WP6'!$F:$F,$E56)+SUMIFS('WP7'!G:G,'WP7'!$A:$A,$A56,'WP7'!$F:$F,$E56)++SUMIFS('WP8'!G:G,'WP8'!$A:$A,$A56,'WP8'!$F:$F,$E56)+SUMIFS('WP9'!G:G,'WP9'!$A:$A,$A56,'WP9'!$F:$F,$E56)+SUMIFS('WP10'!G:G,'WP10'!$A:$A,$A56,'WP10'!$F:$F,$E56)+SUMIFS('WP11'!G:G,'WP11'!$A:$A,$A56,'WP11'!$F:$F,$E56)+SUMIFS('WP12'!G:G,'WP12'!$A:$A,$A56,'WP12'!$F:$F,$E56)+SUMIFS('WP13'!G:G,'WP13'!$A:$A,$A56,'WP13'!$F:$F,$E56)+SUMIFS('WP14'!G:G,'WP14'!$A:$A,$A56,'WP14'!$F:$F,$E56)+SUMIFS('WP15'!G:G,'WP15'!$A:$A,$A56,'WP15'!$F:$F,$E56))</f>
        <v/>
      </c>
      <c r="G56" s="30" t="str">
        <f>IF(SUMIFS('WP1'!H:H,'WP1'!$A:$A,$A56,'WP1'!$F:$F,$E56)+SUMIFS('WP2'!H:H,'WP2'!$A:$A,$A56,'WP2'!$F:$F,$E56)+SUMIFS('WP3'!H:H,'WP3'!$A:$A,$A56,'WP3'!$F:$F,$E56)+SUMIFS('WP4'!H:H,'WP4'!$A:$A,$A56,'WP4'!$F:$F,$E56)+SUMIFS('WP5'!H:H,'WP5'!$A:$A,$A56,'WP5'!$F:$F,$E56)+SUMIFS('WP6'!H:H,'WP6'!$A:$A,$A56,'WP6'!$F:$F,$E56)+SUMIFS('WP7'!H:H,'WP7'!$A:$A,$A56,'WP7'!$F:$F,$E56)++SUMIFS('WP8'!H:H,'WP8'!$A:$A,$A56,'WP8'!$F:$F,$E56)+SUMIFS('WP9'!H:H,'WP9'!$A:$A,$A56,'WP9'!$F:$F,$E56)+SUMIFS('WP10'!H:H,'WP10'!$A:$A,$A56,'WP10'!$F:$F,$E56)+SUMIFS('WP11'!H:H,'WP11'!$A:$A,$A56,'WP11'!$F:$F,$E56)+SUMIFS('WP12'!H:H,'WP12'!$A:$A,$A56,'WP12'!$F:$F,$E56)+SUMIFS('WP13'!H:H,'WP13'!$A:$A,$A56,'WP13'!$F:$F,$E56)+SUMIFS('WP14'!H:H,'WP14'!$A:$A,$A56,'WP14'!$F:$F,$E56)+SUMIFS('WP15'!H:H,'WP15'!$A:$A,$A56,'WP15'!$F:$F,$E56)=0,"",SUMIFS('WP1'!H:H,'WP1'!$A:$A,$A56,'WP1'!$F:$F,$E56)+SUMIFS('WP2'!H:H,'WP2'!$A:$A,$A56,'WP2'!$F:$F,$E56)+SUMIFS('WP3'!H:H,'WP3'!$A:$A,$A56,'WP3'!$F:$F,$E56)+SUMIFS('WP4'!H:H,'WP4'!$A:$A,$A56,'WP4'!$F:$F,$E56)+SUMIFS('WP5'!H:H,'WP5'!$A:$A,$A56,'WP5'!$F:$F,$E56)+SUMIFS('WP6'!H:H,'WP6'!$A:$A,$A56,'WP6'!$F:$F,$E56)+SUMIFS('WP7'!H:H,'WP7'!$A:$A,$A56,'WP7'!$F:$F,$E56)++SUMIFS('WP8'!H:H,'WP8'!$A:$A,$A56,'WP8'!$F:$F,$E56)+SUMIFS('WP9'!H:H,'WP9'!$A:$A,$A56,'WP9'!$F:$F,$E56)+SUMIFS('WP10'!H:H,'WP10'!$A:$A,$A56,'WP10'!$F:$F,$E56)+SUMIFS('WP11'!H:H,'WP11'!$A:$A,$A56,'WP11'!$F:$F,$E56)+SUMIFS('WP12'!H:H,'WP12'!$A:$A,$A56,'WP12'!$F:$F,$E56)+SUMIFS('WP13'!H:H,'WP13'!$A:$A,$A56,'WP13'!$F:$F,$E56)+SUMIFS('WP14'!H:H,'WP14'!$A:$A,$A56,'WP14'!$F:$F,$E56)+SUMIFS('WP15'!H:H,'WP15'!$A:$A,$A56,'WP15'!$F:$F,$E56))</f>
        <v/>
      </c>
      <c r="H56" s="30" t="str">
        <f>IF(SUMIFS('WP1'!I:I,'WP1'!$A:$A,$A56,'WP1'!$F:$F,$E56)+SUMIFS('WP2'!I:I,'WP2'!$A:$A,$A56,'WP2'!$F:$F,$E56)+SUMIFS('WP3'!I:I,'WP3'!$A:$A,$A56,'WP3'!$F:$F,$E56)+SUMIFS('WP4'!I:I,'WP4'!$A:$A,$A56,'WP4'!$F:$F,$E56)+SUMIFS('WP5'!I:I,'WP5'!$A:$A,$A56,'WP5'!$F:$F,$E56)+SUMIFS('WP6'!I:I,'WP6'!$A:$A,$A56,'WP6'!$F:$F,$E56)+SUMIFS('WP7'!I:I,'WP7'!$A:$A,$A56,'WP7'!$F:$F,$E56)++SUMIFS('WP8'!I:I,'WP8'!$A:$A,$A56,'WP8'!$F:$F,$E56)+SUMIFS('WP9'!I:I,'WP9'!$A:$A,$A56,'WP9'!$F:$F,$E56)+SUMIFS('WP10'!I:I,'WP10'!$A:$A,$A56,'WP10'!$F:$F,$E56)+SUMIFS('WP11'!I:I,'WP11'!$A:$A,$A56,'WP11'!$F:$F,$E56)+SUMIFS('WP12'!I:I,'WP12'!$A:$A,$A56,'WP12'!$F:$F,$E56)+SUMIFS('WP13'!I:I,'WP13'!$A:$A,$A56,'WP13'!$F:$F,$E56)+SUMIFS('WP14'!I:I,'WP14'!$A:$A,$A56,'WP14'!$F:$F,$E56)+SUMIFS('WP15'!I:I,'WP15'!$A:$A,$A56,'WP15'!$F:$F,$E56)=0,"",SUMIFS('WP1'!I:I,'WP1'!$A:$A,$A56,'WP1'!$F:$F,$E56)+SUMIFS('WP2'!I:I,'WP2'!$A:$A,$A56,'WP2'!$F:$F,$E56)+SUMIFS('WP3'!I:I,'WP3'!$A:$A,$A56,'WP3'!$F:$F,$E56)+SUMIFS('WP4'!I:I,'WP4'!$A:$A,$A56,'WP4'!$F:$F,$E56)+SUMIFS('WP5'!I:I,'WP5'!$A:$A,$A56,'WP5'!$F:$F,$E56)+SUMIFS('WP6'!I:I,'WP6'!$A:$A,$A56,'WP6'!$F:$F,$E56)+SUMIFS('WP7'!I:I,'WP7'!$A:$A,$A56,'WP7'!$F:$F,$E56)++SUMIFS('WP8'!I:I,'WP8'!$A:$A,$A56,'WP8'!$F:$F,$E56)+SUMIFS('WP9'!I:I,'WP9'!$A:$A,$A56,'WP9'!$F:$F,$E56)+SUMIFS('WP10'!I:I,'WP10'!$A:$A,$A56,'WP10'!$F:$F,$E56)+SUMIFS('WP11'!I:I,'WP11'!$A:$A,$A56,'WP11'!$F:$F,$E56)+SUMIFS('WP12'!I:I,'WP12'!$A:$A,$A56,'WP12'!$F:$F,$E56)+SUMIFS('WP13'!I:I,'WP13'!$A:$A,$A56,'WP13'!$F:$F,$E56)+SUMIFS('WP14'!I:I,'WP14'!$A:$A,$A56,'WP14'!$F:$F,$E56)+SUMIFS('WP15'!I:I,'WP15'!$A:$A,$A56,'WP15'!$F:$F,$E56))</f>
        <v/>
      </c>
      <c r="I56" s="30" t="str">
        <f>IF(SUMIFS('WP1'!J:J,'WP1'!$A:$A,$A56,'WP1'!$F:$F,$E56)+SUMIFS('WP2'!J:J,'WP2'!$A:$A,$A56,'WP2'!$F:$F,$E56)+SUMIFS('WP3'!J:J,'WP3'!$A:$A,$A56,'WP3'!$F:$F,$E56)+SUMIFS('WP4'!J:J,'WP4'!$A:$A,$A56,'WP4'!$F:$F,$E56)+SUMIFS('WP5'!J:J,'WP5'!$A:$A,$A56,'WP5'!$F:$F,$E56)+SUMIFS('WP6'!J:J,'WP6'!$A:$A,$A56,'WP6'!$F:$F,$E56)+SUMIFS('WP7'!J:J,'WP7'!$A:$A,$A56,'WP7'!$F:$F,$E56)++SUMIFS('WP8'!J:J,'WP8'!$A:$A,$A56,'WP8'!$F:$F,$E56)+SUMIFS('WP9'!J:J,'WP9'!$A:$A,$A56,'WP9'!$F:$F,$E56)+SUMIFS('WP10'!J:J,'WP10'!$A:$A,$A56,'WP10'!$F:$F,$E56)+SUMIFS('WP11'!J:J,'WP11'!$A:$A,$A56,'WP11'!$F:$F,$E56)+SUMIFS('WP12'!J:J,'WP12'!$A:$A,$A56,'WP12'!$F:$F,$E56)+SUMIFS('WP13'!J:J,'WP13'!$A:$A,$A56,'WP13'!$F:$F,$E56)+SUMIFS('WP14'!J:J,'WP14'!$A:$A,$A56,'WP14'!$F:$F,$E56)+SUMIFS('WP15'!J:J,'WP15'!$A:$A,$A56,'WP15'!$F:$F,$E56)=0,"",SUMIFS('WP1'!J:J,'WP1'!$A:$A,$A56,'WP1'!$F:$F,$E56)+SUMIFS('WP2'!J:J,'WP2'!$A:$A,$A56,'WP2'!$F:$F,$E56)+SUMIFS('WP3'!J:J,'WP3'!$A:$A,$A56,'WP3'!$F:$F,$E56)+SUMIFS('WP4'!J:J,'WP4'!$A:$A,$A56,'WP4'!$F:$F,$E56)+SUMIFS('WP5'!J:J,'WP5'!$A:$A,$A56,'WP5'!$F:$F,$E56)+SUMIFS('WP6'!J:J,'WP6'!$A:$A,$A56,'WP6'!$F:$F,$E56)+SUMIFS('WP7'!J:J,'WP7'!$A:$A,$A56,'WP7'!$F:$F,$E56)++SUMIFS('WP8'!J:J,'WP8'!$A:$A,$A56,'WP8'!$F:$F,$E56)+SUMIFS('WP9'!J:J,'WP9'!$A:$A,$A56,'WP9'!$F:$F,$E56)+SUMIFS('WP10'!J:J,'WP10'!$A:$A,$A56,'WP10'!$F:$F,$E56)+SUMIFS('WP11'!J:J,'WP11'!$A:$A,$A56,'WP11'!$F:$F,$E56)+SUMIFS('WP12'!J:J,'WP12'!$A:$A,$A56,'WP12'!$F:$F,$E56)+SUMIFS('WP13'!J:J,'WP13'!$A:$A,$A56,'WP13'!$F:$F,$E56)+SUMIFS('WP14'!J:J,'WP14'!$A:$A,$A56,'WP14'!$F:$F,$E56)+SUMIFS('WP15'!J:J,'WP15'!$A:$A,$A56,'WP15'!$F:$F,$E56))</f>
        <v/>
      </c>
      <c r="J56" s="30" t="str">
        <f>IF(SUMIFS('WP1'!K:K,'WP1'!$A:$A,$A56,'WP1'!$F:$F,$E56)+SUMIFS('WP2'!K:K,'WP2'!$A:$A,$A56,'WP2'!$F:$F,$E56)+SUMIFS('WP3'!K:K,'WP3'!$A:$A,$A56,'WP3'!$F:$F,$E56)+SUMIFS('WP4'!K:K,'WP4'!$A:$A,$A56,'WP4'!$F:$F,$E56)+SUMIFS('WP5'!K:K,'WP5'!$A:$A,$A56,'WP5'!$F:$F,$E56)+SUMIFS('WP6'!K:K,'WP6'!$A:$A,$A56,'WP6'!$F:$F,$E56)+SUMIFS('WP7'!K:K,'WP7'!$A:$A,$A56,'WP7'!$F:$F,$E56)++SUMIFS('WP8'!K:K,'WP8'!$A:$A,$A56,'WP8'!$F:$F,$E56)+SUMIFS('WP9'!K:K,'WP9'!$A:$A,$A56,'WP9'!$F:$F,$E56)+SUMIFS('WP10'!K:K,'WP10'!$A:$A,$A56,'WP10'!$F:$F,$E56)+SUMIFS('WP11'!K:K,'WP11'!$A:$A,$A56,'WP11'!$F:$F,$E56)+SUMIFS('WP12'!K:K,'WP12'!$A:$A,$A56,'WP12'!$F:$F,$E56)+SUMIFS('WP13'!K:K,'WP13'!$A:$A,$A56,'WP13'!$F:$F,$E56)+SUMIFS('WP14'!K:K,'WP14'!$A:$A,$A56,'WP14'!$F:$F,$E56)+SUMIFS('WP15'!K:K,'WP15'!$A:$A,$A56,'WP15'!$F:$F,$E56)=0,"",SUMIFS('WP1'!K:K,'WP1'!$A:$A,$A56,'WP1'!$F:$F,$E56)+SUMIFS('WP2'!K:K,'WP2'!$A:$A,$A56,'WP2'!$F:$F,$E56)+SUMIFS('WP3'!K:K,'WP3'!$A:$A,$A56,'WP3'!$F:$F,$E56)+SUMIFS('WP4'!K:K,'WP4'!$A:$A,$A56,'WP4'!$F:$F,$E56)+SUMIFS('WP5'!K:K,'WP5'!$A:$A,$A56,'WP5'!$F:$F,$E56)+SUMIFS('WP6'!K:K,'WP6'!$A:$A,$A56,'WP6'!$F:$F,$E56)+SUMIFS('WP7'!K:K,'WP7'!$A:$A,$A56,'WP7'!$F:$F,$E56)++SUMIFS('WP8'!K:K,'WP8'!$A:$A,$A56,'WP8'!$F:$F,$E56)+SUMIFS('WP9'!K:K,'WP9'!$A:$A,$A56,'WP9'!$F:$F,$E56)+SUMIFS('WP10'!K:K,'WP10'!$A:$A,$A56,'WP10'!$F:$F,$E56)+SUMIFS('WP11'!K:K,'WP11'!$A:$A,$A56,'WP11'!$F:$F,$E56)+SUMIFS('WP12'!K:K,'WP12'!$A:$A,$A56,'WP12'!$F:$F,$E56)+SUMIFS('WP13'!K:K,'WP13'!$A:$A,$A56,'WP13'!$F:$F,$E56)+SUMIFS('WP14'!K:K,'WP14'!$A:$A,$A56,'WP14'!$F:$F,$E56)+SUMIFS('WP15'!K:K,'WP15'!$A:$A,$A56,'WP15'!$F:$F,$E56))</f>
        <v/>
      </c>
      <c r="K56" s="30" t="str">
        <f>IF(SUMIFS('WP1'!L:L,'WP1'!$A:$A,$A56,'WP1'!$F:$F,$E56)+SUMIFS('WP2'!L:L,'WP2'!$A:$A,$A56,'WP2'!$F:$F,$E56)+SUMIFS('WP3'!L:L,'WP3'!$A:$A,$A56,'WP3'!$F:$F,$E56)+SUMIFS('WP4'!L:L,'WP4'!$A:$A,$A56,'WP4'!$F:$F,$E56)+SUMIFS('WP5'!L:L,'WP5'!$A:$A,$A56,'WP5'!$F:$F,$E56)+SUMIFS('WP6'!L:L,'WP6'!$A:$A,$A56,'WP6'!$F:$F,$E56)+SUMIFS('WP7'!L:L,'WP7'!$A:$A,$A56,'WP7'!$F:$F,$E56)++SUMIFS('WP8'!L:L,'WP8'!$A:$A,$A56,'WP8'!$F:$F,$E56)+SUMIFS('WP9'!L:L,'WP9'!$A:$A,$A56,'WP9'!$F:$F,$E56)+SUMIFS('WP10'!L:L,'WP10'!$A:$A,$A56,'WP10'!$F:$F,$E56)+SUMIFS('WP11'!L:L,'WP11'!$A:$A,$A56,'WP11'!$F:$F,$E56)+SUMIFS('WP12'!L:L,'WP12'!$A:$A,$A56,'WP12'!$F:$F,$E56)+SUMIFS('WP13'!L:L,'WP13'!$A:$A,$A56,'WP13'!$F:$F,$E56)+SUMIFS('WP14'!L:L,'WP14'!$A:$A,$A56,'WP14'!$F:$F,$E56)+SUMIFS('WP15'!L:L,'WP15'!$A:$A,$A56,'WP15'!$F:$F,$E56)=0,"",SUMIFS('WP1'!L:L,'WP1'!$A:$A,$A56,'WP1'!$F:$F,$E56)+SUMIFS('WP2'!L:L,'WP2'!$A:$A,$A56,'WP2'!$F:$F,$E56)+SUMIFS('WP3'!L:L,'WP3'!$A:$A,$A56,'WP3'!$F:$F,$E56)+SUMIFS('WP4'!L:L,'WP4'!$A:$A,$A56,'WP4'!$F:$F,$E56)+SUMIFS('WP5'!L:L,'WP5'!$A:$A,$A56,'WP5'!$F:$F,$E56)+SUMIFS('WP6'!L:L,'WP6'!$A:$A,$A56,'WP6'!$F:$F,$E56)+SUMIFS('WP7'!L:L,'WP7'!$A:$A,$A56,'WP7'!$F:$F,$E56)++SUMIFS('WP8'!L:L,'WP8'!$A:$A,$A56,'WP8'!$F:$F,$E56)+SUMIFS('WP9'!L:L,'WP9'!$A:$A,$A56,'WP9'!$F:$F,$E56)+SUMIFS('WP10'!L:L,'WP10'!$A:$A,$A56,'WP10'!$F:$F,$E56)+SUMIFS('WP11'!L:L,'WP11'!$A:$A,$A56,'WP11'!$F:$F,$E56)+SUMIFS('WP12'!L:L,'WP12'!$A:$A,$A56,'WP12'!$F:$F,$E56)+SUMIFS('WP13'!L:L,'WP13'!$A:$A,$A56,'WP13'!$F:$F,$E56)+SUMIFS('WP14'!L:L,'WP14'!$A:$A,$A56,'WP14'!$F:$F,$E56)+SUMIFS('WP15'!L:L,'WP15'!$A:$A,$A56,'WP15'!$F:$F,$E56))</f>
        <v/>
      </c>
      <c r="L56" s="30" t="str">
        <f>IF(SUMIFS('WP1'!M:M,'WP1'!$A:$A,$A56,'WP1'!$F:$F,$E56)+SUMIFS('WP2'!M:M,'WP2'!$A:$A,$A56,'WP2'!$F:$F,$E56)+SUMIFS('WP3'!M:M,'WP3'!$A:$A,$A56,'WP3'!$F:$F,$E56)+SUMIFS('WP4'!M:M,'WP4'!$A:$A,$A56,'WP4'!$F:$F,$E56)+SUMIFS('WP5'!M:M,'WP5'!$A:$A,$A56,'WP5'!$F:$F,$E56)+SUMIFS('WP6'!M:M,'WP6'!$A:$A,$A56,'WP6'!$F:$F,$E56)+SUMIFS('WP7'!M:M,'WP7'!$A:$A,$A56,'WP7'!$F:$F,$E56)++SUMIFS('WP8'!M:M,'WP8'!$A:$A,$A56,'WP8'!$F:$F,$E56)+SUMIFS('WP9'!M:M,'WP9'!$A:$A,$A56,'WP9'!$F:$F,$E56)+SUMIFS('WP10'!M:M,'WP10'!$A:$A,$A56,'WP10'!$F:$F,$E56)+SUMIFS('WP11'!M:M,'WP11'!$A:$A,$A56,'WP11'!$F:$F,$E56)+SUMIFS('WP12'!M:M,'WP12'!$A:$A,$A56,'WP12'!$F:$F,$E56)+SUMIFS('WP13'!M:M,'WP13'!$A:$A,$A56,'WP13'!$F:$F,$E56)+SUMIFS('WP14'!M:M,'WP14'!$A:$A,$A56,'WP14'!$F:$F,$E56)+SUMIFS('WP15'!M:M,'WP15'!$A:$A,$A56,'WP15'!$F:$F,$E56)=0,"",SUMIFS('WP1'!M:M,'WP1'!$A:$A,$A56,'WP1'!$F:$F,$E56)+SUMIFS('WP2'!M:M,'WP2'!$A:$A,$A56,'WP2'!$F:$F,$E56)+SUMIFS('WP3'!M:M,'WP3'!$A:$A,$A56,'WP3'!$F:$F,$E56)+SUMIFS('WP4'!M:M,'WP4'!$A:$A,$A56,'WP4'!$F:$F,$E56)+SUMIFS('WP5'!M:M,'WP5'!$A:$A,$A56,'WP5'!$F:$F,$E56)+SUMIFS('WP6'!M:M,'WP6'!$A:$A,$A56,'WP6'!$F:$F,$E56)+SUMIFS('WP7'!M:M,'WP7'!$A:$A,$A56,'WP7'!$F:$F,$E56)++SUMIFS('WP8'!M:M,'WP8'!$A:$A,$A56,'WP8'!$F:$F,$E56)+SUMIFS('WP9'!M:M,'WP9'!$A:$A,$A56,'WP9'!$F:$F,$E56)+SUMIFS('WP10'!M:M,'WP10'!$A:$A,$A56,'WP10'!$F:$F,$E56)+SUMIFS('WP11'!M:M,'WP11'!$A:$A,$A56,'WP11'!$F:$F,$E56)+SUMIFS('WP12'!M:M,'WP12'!$A:$A,$A56,'WP12'!$F:$F,$E56)+SUMIFS('WP13'!M:M,'WP13'!$A:$A,$A56,'WP13'!$F:$F,$E56)+SUMIFS('WP14'!M:M,'WP14'!$A:$A,$A56,'WP14'!$F:$F,$E56)+SUMIFS('WP15'!M:M,'WP15'!$A:$A,$A56,'WP15'!$F:$F,$E56))</f>
        <v/>
      </c>
      <c r="M56" s="30" t="str">
        <f>IF(SUMIFS('WP1'!N:N,'WP1'!$A:$A,$A56,'WP1'!$F:$F,$E56)+SUMIFS('WP2'!N:N,'WP2'!$A:$A,$A56,'WP2'!$F:$F,$E56)+SUMIFS('WP3'!N:N,'WP3'!$A:$A,$A56,'WP3'!$F:$F,$E56)+SUMIFS('WP4'!N:N,'WP4'!$A:$A,$A56,'WP4'!$F:$F,$E56)+SUMIFS('WP5'!N:N,'WP5'!$A:$A,$A56,'WP5'!$F:$F,$E56)+SUMIFS('WP6'!N:N,'WP6'!$A:$A,$A56,'WP6'!$F:$F,$E56)+SUMIFS('WP7'!N:N,'WP7'!$A:$A,$A56,'WP7'!$F:$F,$E56)++SUMIFS('WP8'!N:N,'WP8'!$A:$A,$A56,'WP8'!$F:$F,$E56)+SUMIFS('WP9'!N:N,'WP9'!$A:$A,$A56,'WP9'!$F:$F,$E56)+SUMIFS('WP10'!N:N,'WP10'!$A:$A,$A56,'WP10'!$F:$F,$E56)+SUMIFS('WP11'!N:N,'WP11'!$A:$A,$A56,'WP11'!$F:$F,$E56)+SUMIFS('WP12'!N:N,'WP12'!$A:$A,$A56,'WP12'!$F:$F,$E56)+SUMIFS('WP13'!N:N,'WP13'!$A:$A,$A56,'WP13'!$F:$F,$E56)+SUMIFS('WP14'!N:N,'WP14'!$A:$A,$A56,'WP14'!$F:$F,$E56)+SUMIFS('WP15'!N:N,'WP15'!$A:$A,$A56,'WP15'!$F:$F,$E56)=0,"",SUMIFS('WP1'!N:N,'WP1'!$A:$A,$A56,'WP1'!$F:$F,$E56)+SUMIFS('WP2'!N:N,'WP2'!$A:$A,$A56,'WP2'!$F:$F,$E56)+SUMIFS('WP3'!N:N,'WP3'!$A:$A,$A56,'WP3'!$F:$F,$E56)+SUMIFS('WP4'!N:N,'WP4'!$A:$A,$A56,'WP4'!$F:$F,$E56)+SUMIFS('WP5'!N:N,'WP5'!$A:$A,$A56,'WP5'!$F:$F,$E56)+SUMIFS('WP6'!N:N,'WP6'!$A:$A,$A56,'WP6'!$F:$F,$E56)+SUMIFS('WP7'!N:N,'WP7'!$A:$A,$A56,'WP7'!$F:$F,$E56)++SUMIFS('WP8'!N:N,'WP8'!$A:$A,$A56,'WP8'!$F:$F,$E56)+SUMIFS('WP9'!N:N,'WP9'!$A:$A,$A56,'WP9'!$F:$F,$E56)+SUMIFS('WP10'!N:N,'WP10'!$A:$A,$A56,'WP10'!$F:$F,$E56)+SUMIFS('WP11'!N:N,'WP11'!$A:$A,$A56,'WP11'!$F:$F,$E56)+SUMIFS('WP12'!N:N,'WP12'!$A:$A,$A56,'WP12'!$F:$F,$E56)+SUMIFS('WP13'!N:N,'WP13'!$A:$A,$A56,'WP13'!$F:$F,$E56)+SUMIFS('WP14'!N:N,'WP14'!$A:$A,$A56,'WP14'!$F:$F,$E56)+SUMIFS('WP15'!N:N,'WP15'!$A:$A,$A56,'WP15'!$F:$F,$E56))</f>
        <v/>
      </c>
      <c r="N56" s="30" t="str">
        <f>IF(SUMIFS('WP1'!O:O,'WP1'!$A:$A,$A56,'WP1'!$F:$F,$E56)+SUMIFS('WP2'!O:O,'WP2'!$A:$A,$A56,'WP2'!$F:$F,$E56)+SUMIFS('WP3'!O:O,'WP3'!$A:$A,$A56,'WP3'!$F:$F,$E56)+SUMIFS('WP4'!O:O,'WP4'!$A:$A,$A56,'WP4'!$F:$F,$E56)+SUMIFS('WP5'!O:O,'WP5'!$A:$A,$A56,'WP5'!$F:$F,$E56)+SUMIFS('WP6'!O:O,'WP6'!$A:$A,$A56,'WP6'!$F:$F,$E56)+SUMIFS('WP7'!O:O,'WP7'!$A:$A,$A56,'WP7'!$F:$F,$E56)++SUMIFS('WP8'!O:O,'WP8'!$A:$A,$A56,'WP8'!$F:$F,$E56)+SUMIFS('WP9'!O:O,'WP9'!$A:$A,$A56,'WP9'!$F:$F,$E56)+SUMIFS('WP10'!O:O,'WP10'!$A:$A,$A56,'WP10'!$F:$F,$E56)+SUMIFS('WP11'!O:O,'WP11'!$A:$A,$A56,'WP11'!$F:$F,$E56)+SUMIFS('WP12'!O:O,'WP12'!$A:$A,$A56,'WP12'!$F:$F,$E56)+SUMIFS('WP13'!O:O,'WP13'!$A:$A,$A56,'WP13'!$F:$F,$E56)+SUMIFS('WP14'!O:O,'WP14'!$A:$A,$A56,'WP14'!$F:$F,$E56)+SUMIFS('WP15'!O:O,'WP15'!$A:$A,$A56,'WP15'!$F:$F,$E56)=0,"",SUMIFS('WP1'!O:O,'WP1'!$A:$A,$A56,'WP1'!$F:$F,$E56)+SUMIFS('WP2'!O:O,'WP2'!$A:$A,$A56,'WP2'!$F:$F,$E56)+SUMIFS('WP3'!O:O,'WP3'!$A:$A,$A56,'WP3'!$F:$F,$E56)+SUMIFS('WP4'!O:O,'WP4'!$A:$A,$A56,'WP4'!$F:$F,$E56)+SUMIFS('WP5'!O:O,'WP5'!$A:$A,$A56,'WP5'!$F:$F,$E56)+SUMIFS('WP6'!O:O,'WP6'!$A:$A,$A56,'WP6'!$F:$F,$E56)+SUMIFS('WP7'!O:O,'WP7'!$A:$A,$A56,'WP7'!$F:$F,$E56)++SUMIFS('WP8'!O:O,'WP8'!$A:$A,$A56,'WP8'!$F:$F,$E56)+SUMIFS('WP9'!O:O,'WP9'!$A:$A,$A56,'WP9'!$F:$F,$E56)+SUMIFS('WP10'!O:O,'WP10'!$A:$A,$A56,'WP10'!$F:$F,$E56)+SUMIFS('WP11'!O:O,'WP11'!$A:$A,$A56,'WP11'!$F:$F,$E56)+SUMIFS('WP12'!O:O,'WP12'!$A:$A,$A56,'WP12'!$F:$F,$E56)+SUMIFS('WP13'!O:O,'WP13'!$A:$A,$A56,'WP13'!$F:$F,$E56)+SUMIFS('WP14'!O:O,'WP14'!$A:$A,$A56,'WP14'!$F:$F,$E56)+SUMIFS('WP15'!O:O,'WP15'!$A:$A,$A56,'WP15'!$F:$F,$E56))</f>
        <v/>
      </c>
      <c r="O56" s="33" t="str">
        <f t="shared" si="2"/>
        <v/>
      </c>
      <c r="P56" s="34" t="str">
        <f>IF(SUMIFS('WP1'!Q:Q,'WP1'!$A:$A,$A56,'WP1'!$F:$F,$E56)+SUMIFS('WP2'!Q:Q,'WP2'!$A:$A,$A56,'WP2'!$F:$F,$E56)+SUMIFS('WP3'!Q:Q,'WP3'!$A:$A,$A56,'WP3'!$F:$F,$E56)+SUMIFS('WP4'!Q:Q,'WP4'!$A:$A,$A56,'WP4'!$F:$F,$E56)+SUMIFS('WP5'!Q:Q,'WP5'!$A:$A,$A56,'WP5'!$F:$F,$E56)+SUMIFS('WP6'!Q:Q,'WP6'!$A:$A,$A56,'WP6'!$F:$F,$E56)+SUMIFS('WP7'!Q:Q,'WP7'!$A:$A,$A56,'WP7'!$F:$F,$E56)++SUMIFS('WP8'!Q:Q,'WP8'!$A:$A,$A56,'WP8'!$F:$F,$E56)+SUMIFS('WP9'!Q:Q,'WP9'!$A:$A,$A56,'WP9'!$F:$F,$E56)+SUMIFS('WP10'!Q:Q,'WP10'!$A:$A,$A56,'WP10'!$F:$F,$E56)+SUMIFS('WP11'!Q:Q,'WP11'!$A:$A,$A56,'WP11'!$F:$F,$E56)+SUMIFS('WP12'!Q:Q,'WP12'!$A:$A,$A56,'WP12'!$F:$F,$E56)+SUMIFS('WP13'!Q:Q,'WP13'!$A:$A,$A56,'WP13'!$F:$F,$E56)+SUMIFS('WP14'!Q:Q,'WP14'!$A:$A,$A56,'WP14'!$F:$F,$E56)+SUMIFS('WP15'!Q:Q,'WP15'!$A:$A,$A56,'WP15'!$F:$F,$E56)=0,"",SUMIFS('WP1'!Q:Q,'WP1'!$A:$A,$A56,'WP1'!$F:$F,$E56)+SUMIFS('WP2'!Q:Q,'WP2'!$A:$A,$A56,'WP2'!$F:$F,$E56)+SUMIFS('WP3'!Q:Q,'WP3'!$A:$A,$A56,'WP3'!$F:$F,$E56)+SUMIFS('WP4'!Q:Q,'WP4'!$A:$A,$A56,'WP4'!$F:$F,$E56)+SUMIFS('WP5'!Q:Q,'WP5'!$A:$A,$A56,'WP5'!$F:$F,$E56)+SUMIFS('WP6'!Q:Q,'WP6'!$A:$A,$A56,'WP6'!$F:$F,$E56)+SUMIFS('WP7'!Q:Q,'WP7'!$A:$A,$A56,'WP7'!$F:$F,$E56)++SUMIFS('WP8'!Q:Q,'WP8'!$A:$A,$A56,'WP8'!$F:$F,$E56)+SUMIFS('WP9'!Q:Q,'WP9'!$A:$A,$A56,'WP9'!$F:$F,$E56)+SUMIFS('WP10'!Q:Q,'WP10'!$A:$A,$A56,'WP10'!$F:$F,$E56)+SUMIFS('WP11'!Q:Q,'WP11'!$A:$A,$A56,'WP11'!$F:$F,$E56)+SUMIFS('WP12'!Q:Q,'WP12'!$A:$A,$A56,'WP12'!$F:$F,$E56)+SUMIFS('WP13'!Q:Q,'WP13'!$A:$A,$A56,'WP13'!$F:$F,$E56)+SUMIFS('WP14'!Q:Q,'WP14'!$A:$A,$A56,'WP14'!$F:$F,$E56)+SUMIFS('WP15'!Q:Q,'WP15'!$A:$A,$A56,'WP15'!$F:$F,$E56))</f>
        <v/>
      </c>
      <c r="Q56" s="33" t="str">
        <f t="shared" si="1"/>
        <v/>
      </c>
      <c r="R56" s="1"/>
    </row>
    <row r="57" spans="1:18" ht="11.25" customHeight="1" x14ac:dyDescent="0.25">
      <c r="A57" s="78"/>
      <c r="B57" s="109"/>
      <c r="C57" s="140"/>
      <c r="D57" s="123"/>
      <c r="E57" s="36" t="s">
        <v>15</v>
      </c>
      <c r="F57" s="31" t="str">
        <f>IF(SUMIFS('WP1'!G:G,'WP1'!$A:$A,$A57,'WP1'!$F:$F,$E57)+SUMIFS('WP2'!G:G,'WP2'!$A:$A,$A57,'WP2'!$F:$F,$E57)+SUMIFS('WP3'!G:G,'WP3'!$A:$A,$A57,'WP3'!$F:$F,$E57)+SUMIFS('WP4'!G:G,'WP4'!$A:$A,$A57,'WP4'!$F:$F,$E57)+SUMIFS('WP5'!G:G,'WP5'!$A:$A,$A57,'WP5'!$F:$F,$E57)+SUMIFS('WP6'!G:G,'WP6'!$A:$A,$A57,'WP6'!$F:$F,$E57)+SUMIFS('WP7'!G:G,'WP7'!$A:$A,$A57,'WP7'!$F:$F,$E57)++SUMIFS('WP8'!G:G,'WP8'!$A:$A,$A57,'WP8'!$F:$F,$E57)+SUMIFS('WP9'!G:G,'WP9'!$A:$A,$A57,'WP9'!$F:$F,$E57)+SUMIFS('WP10'!G:G,'WP10'!$A:$A,$A57,'WP10'!$F:$F,$E57)+SUMIFS('WP11'!G:G,'WP11'!$A:$A,$A57,'WP11'!$F:$F,$E57)+SUMIFS('WP12'!G:G,'WP12'!$A:$A,$A57,'WP12'!$F:$F,$E57)+SUMIFS('WP13'!G:G,'WP13'!$A:$A,$A57,'WP13'!$F:$F,$E57)+SUMIFS('WP14'!G:G,'WP14'!$A:$A,$A57,'WP14'!$F:$F,$E57)+SUMIFS('WP15'!G:G,'WP15'!$A:$A,$A57,'WP15'!$F:$F,$E57)=0,"",SUMIFS('WP1'!G:G,'WP1'!$A:$A,$A57,'WP1'!$F:$F,$E57)+SUMIFS('WP2'!G:G,'WP2'!$A:$A,$A57,'WP2'!$F:$F,$E57)+SUMIFS('WP3'!G:G,'WP3'!$A:$A,$A57,'WP3'!$F:$F,$E57)+SUMIFS('WP4'!G:G,'WP4'!$A:$A,$A57,'WP4'!$F:$F,$E57)+SUMIFS('WP5'!G:G,'WP5'!$A:$A,$A57,'WP5'!$F:$F,$E57)+SUMIFS('WP6'!G:G,'WP6'!$A:$A,$A57,'WP6'!$F:$F,$E57)+SUMIFS('WP7'!G:G,'WP7'!$A:$A,$A57,'WP7'!$F:$F,$E57)++SUMIFS('WP8'!G:G,'WP8'!$A:$A,$A57,'WP8'!$F:$F,$E57)+SUMIFS('WP9'!G:G,'WP9'!$A:$A,$A57,'WP9'!$F:$F,$E57)+SUMIFS('WP10'!G:G,'WP10'!$A:$A,$A57,'WP10'!$F:$F,$E57)+SUMIFS('WP11'!G:G,'WP11'!$A:$A,$A57,'WP11'!$F:$F,$E57)+SUMIFS('WP12'!G:G,'WP12'!$A:$A,$A57,'WP12'!$F:$F,$E57)+SUMIFS('WP13'!G:G,'WP13'!$A:$A,$A57,'WP13'!$F:$F,$E57)+SUMIFS('WP14'!G:G,'WP14'!$A:$A,$A57,'WP14'!$F:$F,$E57)+SUMIFS('WP15'!G:G,'WP15'!$A:$A,$A57,'WP15'!$F:$F,$E57))</f>
        <v/>
      </c>
      <c r="G57" s="31" t="str">
        <f>IF(SUMIFS('WP1'!H:H,'WP1'!$A:$A,$A57,'WP1'!$F:$F,$E57)+SUMIFS('WP2'!H:H,'WP2'!$A:$A,$A57,'WP2'!$F:$F,$E57)+SUMIFS('WP3'!H:H,'WP3'!$A:$A,$A57,'WP3'!$F:$F,$E57)+SUMIFS('WP4'!H:H,'WP4'!$A:$A,$A57,'WP4'!$F:$F,$E57)+SUMIFS('WP5'!H:H,'WP5'!$A:$A,$A57,'WP5'!$F:$F,$E57)+SUMIFS('WP6'!H:H,'WP6'!$A:$A,$A57,'WP6'!$F:$F,$E57)+SUMIFS('WP7'!H:H,'WP7'!$A:$A,$A57,'WP7'!$F:$F,$E57)++SUMIFS('WP8'!H:H,'WP8'!$A:$A,$A57,'WP8'!$F:$F,$E57)+SUMIFS('WP9'!H:H,'WP9'!$A:$A,$A57,'WP9'!$F:$F,$E57)+SUMIFS('WP10'!H:H,'WP10'!$A:$A,$A57,'WP10'!$F:$F,$E57)+SUMIFS('WP11'!H:H,'WP11'!$A:$A,$A57,'WP11'!$F:$F,$E57)+SUMIFS('WP12'!H:H,'WP12'!$A:$A,$A57,'WP12'!$F:$F,$E57)+SUMIFS('WP13'!H:H,'WP13'!$A:$A,$A57,'WP13'!$F:$F,$E57)+SUMIFS('WP14'!H:H,'WP14'!$A:$A,$A57,'WP14'!$F:$F,$E57)+SUMIFS('WP15'!H:H,'WP15'!$A:$A,$A57,'WP15'!$F:$F,$E57)=0,"",SUMIFS('WP1'!H:H,'WP1'!$A:$A,$A57,'WP1'!$F:$F,$E57)+SUMIFS('WP2'!H:H,'WP2'!$A:$A,$A57,'WP2'!$F:$F,$E57)+SUMIFS('WP3'!H:H,'WP3'!$A:$A,$A57,'WP3'!$F:$F,$E57)+SUMIFS('WP4'!H:H,'WP4'!$A:$A,$A57,'WP4'!$F:$F,$E57)+SUMIFS('WP5'!H:H,'WP5'!$A:$A,$A57,'WP5'!$F:$F,$E57)+SUMIFS('WP6'!H:H,'WP6'!$A:$A,$A57,'WP6'!$F:$F,$E57)+SUMIFS('WP7'!H:H,'WP7'!$A:$A,$A57,'WP7'!$F:$F,$E57)++SUMIFS('WP8'!H:H,'WP8'!$A:$A,$A57,'WP8'!$F:$F,$E57)+SUMIFS('WP9'!H:H,'WP9'!$A:$A,$A57,'WP9'!$F:$F,$E57)+SUMIFS('WP10'!H:H,'WP10'!$A:$A,$A57,'WP10'!$F:$F,$E57)+SUMIFS('WP11'!H:H,'WP11'!$A:$A,$A57,'WP11'!$F:$F,$E57)+SUMIFS('WP12'!H:H,'WP12'!$A:$A,$A57,'WP12'!$F:$F,$E57)+SUMIFS('WP13'!H:H,'WP13'!$A:$A,$A57,'WP13'!$F:$F,$E57)+SUMIFS('WP14'!H:H,'WP14'!$A:$A,$A57,'WP14'!$F:$F,$E57)+SUMIFS('WP15'!H:H,'WP15'!$A:$A,$A57,'WP15'!$F:$F,$E57))</f>
        <v/>
      </c>
      <c r="H57" s="31" t="str">
        <f>IF(SUMIFS('WP1'!I:I,'WP1'!$A:$A,$A57,'WP1'!$F:$F,$E57)+SUMIFS('WP2'!I:I,'WP2'!$A:$A,$A57,'WP2'!$F:$F,$E57)+SUMIFS('WP3'!I:I,'WP3'!$A:$A,$A57,'WP3'!$F:$F,$E57)+SUMIFS('WP4'!I:I,'WP4'!$A:$A,$A57,'WP4'!$F:$F,$E57)+SUMIFS('WP5'!I:I,'WP5'!$A:$A,$A57,'WP5'!$F:$F,$E57)+SUMIFS('WP6'!I:I,'WP6'!$A:$A,$A57,'WP6'!$F:$F,$E57)+SUMIFS('WP7'!I:I,'WP7'!$A:$A,$A57,'WP7'!$F:$F,$E57)++SUMIFS('WP8'!I:I,'WP8'!$A:$A,$A57,'WP8'!$F:$F,$E57)+SUMIFS('WP9'!I:I,'WP9'!$A:$A,$A57,'WP9'!$F:$F,$E57)+SUMIFS('WP10'!I:I,'WP10'!$A:$A,$A57,'WP10'!$F:$F,$E57)+SUMIFS('WP11'!I:I,'WP11'!$A:$A,$A57,'WP11'!$F:$F,$E57)+SUMIFS('WP12'!I:I,'WP12'!$A:$A,$A57,'WP12'!$F:$F,$E57)+SUMIFS('WP13'!I:I,'WP13'!$A:$A,$A57,'WP13'!$F:$F,$E57)+SUMIFS('WP14'!I:I,'WP14'!$A:$A,$A57,'WP14'!$F:$F,$E57)+SUMIFS('WP15'!I:I,'WP15'!$A:$A,$A57,'WP15'!$F:$F,$E57)=0,"",SUMIFS('WP1'!I:I,'WP1'!$A:$A,$A57,'WP1'!$F:$F,$E57)+SUMIFS('WP2'!I:I,'WP2'!$A:$A,$A57,'WP2'!$F:$F,$E57)+SUMIFS('WP3'!I:I,'WP3'!$A:$A,$A57,'WP3'!$F:$F,$E57)+SUMIFS('WP4'!I:I,'WP4'!$A:$A,$A57,'WP4'!$F:$F,$E57)+SUMIFS('WP5'!I:I,'WP5'!$A:$A,$A57,'WP5'!$F:$F,$E57)+SUMIFS('WP6'!I:I,'WP6'!$A:$A,$A57,'WP6'!$F:$F,$E57)+SUMIFS('WP7'!I:I,'WP7'!$A:$A,$A57,'WP7'!$F:$F,$E57)++SUMIFS('WP8'!I:I,'WP8'!$A:$A,$A57,'WP8'!$F:$F,$E57)+SUMIFS('WP9'!I:I,'WP9'!$A:$A,$A57,'WP9'!$F:$F,$E57)+SUMIFS('WP10'!I:I,'WP10'!$A:$A,$A57,'WP10'!$F:$F,$E57)+SUMIFS('WP11'!I:I,'WP11'!$A:$A,$A57,'WP11'!$F:$F,$E57)+SUMIFS('WP12'!I:I,'WP12'!$A:$A,$A57,'WP12'!$F:$F,$E57)+SUMIFS('WP13'!I:I,'WP13'!$A:$A,$A57,'WP13'!$F:$F,$E57)+SUMIFS('WP14'!I:I,'WP14'!$A:$A,$A57,'WP14'!$F:$F,$E57)+SUMIFS('WP15'!I:I,'WP15'!$A:$A,$A57,'WP15'!$F:$F,$E57))</f>
        <v/>
      </c>
      <c r="I57" s="31" t="str">
        <f>IF(SUMIFS('WP1'!J:J,'WP1'!$A:$A,$A57,'WP1'!$F:$F,$E57)+SUMIFS('WP2'!J:J,'WP2'!$A:$A,$A57,'WP2'!$F:$F,$E57)+SUMIFS('WP3'!J:J,'WP3'!$A:$A,$A57,'WP3'!$F:$F,$E57)+SUMIFS('WP4'!J:J,'WP4'!$A:$A,$A57,'WP4'!$F:$F,$E57)+SUMIFS('WP5'!J:J,'WP5'!$A:$A,$A57,'WP5'!$F:$F,$E57)+SUMIFS('WP6'!J:J,'WP6'!$A:$A,$A57,'WP6'!$F:$F,$E57)+SUMIFS('WP7'!J:J,'WP7'!$A:$A,$A57,'WP7'!$F:$F,$E57)++SUMIFS('WP8'!J:J,'WP8'!$A:$A,$A57,'WP8'!$F:$F,$E57)+SUMIFS('WP9'!J:J,'WP9'!$A:$A,$A57,'WP9'!$F:$F,$E57)+SUMIFS('WP10'!J:J,'WP10'!$A:$A,$A57,'WP10'!$F:$F,$E57)+SUMIFS('WP11'!J:J,'WP11'!$A:$A,$A57,'WP11'!$F:$F,$E57)+SUMIFS('WP12'!J:J,'WP12'!$A:$A,$A57,'WP12'!$F:$F,$E57)+SUMIFS('WP13'!J:J,'WP13'!$A:$A,$A57,'WP13'!$F:$F,$E57)+SUMIFS('WP14'!J:J,'WP14'!$A:$A,$A57,'WP14'!$F:$F,$E57)+SUMIFS('WP15'!J:J,'WP15'!$A:$A,$A57,'WP15'!$F:$F,$E57)=0,"",SUMIFS('WP1'!J:J,'WP1'!$A:$A,$A57,'WP1'!$F:$F,$E57)+SUMIFS('WP2'!J:J,'WP2'!$A:$A,$A57,'WP2'!$F:$F,$E57)+SUMIFS('WP3'!J:J,'WP3'!$A:$A,$A57,'WP3'!$F:$F,$E57)+SUMIFS('WP4'!J:J,'WP4'!$A:$A,$A57,'WP4'!$F:$F,$E57)+SUMIFS('WP5'!J:J,'WP5'!$A:$A,$A57,'WP5'!$F:$F,$E57)+SUMIFS('WP6'!J:J,'WP6'!$A:$A,$A57,'WP6'!$F:$F,$E57)+SUMIFS('WP7'!J:J,'WP7'!$A:$A,$A57,'WP7'!$F:$F,$E57)++SUMIFS('WP8'!J:J,'WP8'!$A:$A,$A57,'WP8'!$F:$F,$E57)+SUMIFS('WP9'!J:J,'WP9'!$A:$A,$A57,'WP9'!$F:$F,$E57)+SUMIFS('WP10'!J:J,'WP10'!$A:$A,$A57,'WP10'!$F:$F,$E57)+SUMIFS('WP11'!J:J,'WP11'!$A:$A,$A57,'WP11'!$F:$F,$E57)+SUMIFS('WP12'!J:J,'WP12'!$A:$A,$A57,'WP12'!$F:$F,$E57)+SUMIFS('WP13'!J:J,'WP13'!$A:$A,$A57,'WP13'!$F:$F,$E57)+SUMIFS('WP14'!J:J,'WP14'!$A:$A,$A57,'WP14'!$F:$F,$E57)+SUMIFS('WP15'!J:J,'WP15'!$A:$A,$A57,'WP15'!$F:$F,$E57))</f>
        <v/>
      </c>
      <c r="J57" s="31" t="str">
        <f>IF(SUMIFS('WP1'!K:K,'WP1'!$A:$A,$A57,'WP1'!$F:$F,$E57)+SUMIFS('WP2'!K:K,'WP2'!$A:$A,$A57,'WP2'!$F:$F,$E57)+SUMIFS('WP3'!K:K,'WP3'!$A:$A,$A57,'WP3'!$F:$F,$E57)+SUMIFS('WP4'!K:K,'WP4'!$A:$A,$A57,'WP4'!$F:$F,$E57)+SUMIFS('WP5'!K:K,'WP5'!$A:$A,$A57,'WP5'!$F:$F,$E57)+SUMIFS('WP6'!K:K,'WP6'!$A:$A,$A57,'WP6'!$F:$F,$E57)+SUMIFS('WP7'!K:K,'WP7'!$A:$A,$A57,'WP7'!$F:$F,$E57)++SUMIFS('WP8'!K:K,'WP8'!$A:$A,$A57,'WP8'!$F:$F,$E57)+SUMIFS('WP9'!K:K,'WP9'!$A:$A,$A57,'WP9'!$F:$F,$E57)+SUMIFS('WP10'!K:K,'WP10'!$A:$A,$A57,'WP10'!$F:$F,$E57)+SUMIFS('WP11'!K:K,'WP11'!$A:$A,$A57,'WP11'!$F:$F,$E57)+SUMIFS('WP12'!K:K,'WP12'!$A:$A,$A57,'WP12'!$F:$F,$E57)+SUMIFS('WP13'!K:K,'WP13'!$A:$A,$A57,'WP13'!$F:$F,$E57)+SUMIFS('WP14'!K:K,'WP14'!$A:$A,$A57,'WP14'!$F:$F,$E57)+SUMIFS('WP15'!K:K,'WP15'!$A:$A,$A57,'WP15'!$F:$F,$E57)=0,"",SUMIFS('WP1'!K:K,'WP1'!$A:$A,$A57,'WP1'!$F:$F,$E57)+SUMIFS('WP2'!K:K,'WP2'!$A:$A,$A57,'WP2'!$F:$F,$E57)+SUMIFS('WP3'!K:K,'WP3'!$A:$A,$A57,'WP3'!$F:$F,$E57)+SUMIFS('WP4'!K:K,'WP4'!$A:$A,$A57,'WP4'!$F:$F,$E57)+SUMIFS('WP5'!K:K,'WP5'!$A:$A,$A57,'WP5'!$F:$F,$E57)+SUMIFS('WP6'!K:K,'WP6'!$A:$A,$A57,'WP6'!$F:$F,$E57)+SUMIFS('WP7'!K:K,'WP7'!$A:$A,$A57,'WP7'!$F:$F,$E57)++SUMIFS('WP8'!K:K,'WP8'!$A:$A,$A57,'WP8'!$F:$F,$E57)+SUMIFS('WP9'!K:K,'WP9'!$A:$A,$A57,'WP9'!$F:$F,$E57)+SUMIFS('WP10'!K:K,'WP10'!$A:$A,$A57,'WP10'!$F:$F,$E57)+SUMIFS('WP11'!K:K,'WP11'!$A:$A,$A57,'WP11'!$F:$F,$E57)+SUMIFS('WP12'!K:K,'WP12'!$A:$A,$A57,'WP12'!$F:$F,$E57)+SUMIFS('WP13'!K:K,'WP13'!$A:$A,$A57,'WP13'!$F:$F,$E57)+SUMIFS('WP14'!K:K,'WP14'!$A:$A,$A57,'WP14'!$F:$F,$E57)+SUMIFS('WP15'!K:K,'WP15'!$A:$A,$A57,'WP15'!$F:$F,$E57))</f>
        <v/>
      </c>
      <c r="K57" s="31" t="str">
        <f>IF(SUMIFS('WP1'!L:L,'WP1'!$A:$A,$A57,'WP1'!$F:$F,$E57)+SUMIFS('WP2'!L:L,'WP2'!$A:$A,$A57,'WP2'!$F:$F,$E57)+SUMIFS('WP3'!L:L,'WP3'!$A:$A,$A57,'WP3'!$F:$F,$E57)+SUMIFS('WP4'!L:L,'WP4'!$A:$A,$A57,'WP4'!$F:$F,$E57)+SUMIFS('WP5'!L:L,'WP5'!$A:$A,$A57,'WP5'!$F:$F,$E57)+SUMIFS('WP6'!L:L,'WP6'!$A:$A,$A57,'WP6'!$F:$F,$E57)+SUMIFS('WP7'!L:L,'WP7'!$A:$A,$A57,'WP7'!$F:$F,$E57)++SUMIFS('WP8'!L:L,'WP8'!$A:$A,$A57,'WP8'!$F:$F,$E57)+SUMIFS('WP9'!L:L,'WP9'!$A:$A,$A57,'WP9'!$F:$F,$E57)+SUMIFS('WP10'!L:L,'WP10'!$A:$A,$A57,'WP10'!$F:$F,$E57)+SUMIFS('WP11'!L:L,'WP11'!$A:$A,$A57,'WP11'!$F:$F,$E57)+SUMIFS('WP12'!L:L,'WP12'!$A:$A,$A57,'WP12'!$F:$F,$E57)+SUMIFS('WP13'!L:L,'WP13'!$A:$A,$A57,'WP13'!$F:$F,$E57)+SUMIFS('WP14'!L:L,'WP14'!$A:$A,$A57,'WP14'!$F:$F,$E57)+SUMIFS('WP15'!L:L,'WP15'!$A:$A,$A57,'WP15'!$F:$F,$E57)=0,"",SUMIFS('WP1'!L:L,'WP1'!$A:$A,$A57,'WP1'!$F:$F,$E57)+SUMIFS('WP2'!L:L,'WP2'!$A:$A,$A57,'WP2'!$F:$F,$E57)+SUMIFS('WP3'!L:L,'WP3'!$A:$A,$A57,'WP3'!$F:$F,$E57)+SUMIFS('WP4'!L:L,'WP4'!$A:$A,$A57,'WP4'!$F:$F,$E57)+SUMIFS('WP5'!L:L,'WP5'!$A:$A,$A57,'WP5'!$F:$F,$E57)+SUMIFS('WP6'!L:L,'WP6'!$A:$A,$A57,'WP6'!$F:$F,$E57)+SUMIFS('WP7'!L:L,'WP7'!$A:$A,$A57,'WP7'!$F:$F,$E57)++SUMIFS('WP8'!L:L,'WP8'!$A:$A,$A57,'WP8'!$F:$F,$E57)+SUMIFS('WP9'!L:L,'WP9'!$A:$A,$A57,'WP9'!$F:$F,$E57)+SUMIFS('WP10'!L:L,'WP10'!$A:$A,$A57,'WP10'!$F:$F,$E57)+SUMIFS('WP11'!L:L,'WP11'!$A:$A,$A57,'WP11'!$F:$F,$E57)+SUMIFS('WP12'!L:L,'WP12'!$A:$A,$A57,'WP12'!$F:$F,$E57)+SUMIFS('WP13'!L:L,'WP13'!$A:$A,$A57,'WP13'!$F:$F,$E57)+SUMIFS('WP14'!L:L,'WP14'!$A:$A,$A57,'WP14'!$F:$F,$E57)+SUMIFS('WP15'!L:L,'WP15'!$A:$A,$A57,'WP15'!$F:$F,$E57))</f>
        <v/>
      </c>
      <c r="L57" s="31" t="str">
        <f>IF(SUMIFS('WP1'!M:M,'WP1'!$A:$A,$A57,'WP1'!$F:$F,$E57)+SUMIFS('WP2'!M:M,'WP2'!$A:$A,$A57,'WP2'!$F:$F,$E57)+SUMIFS('WP3'!M:M,'WP3'!$A:$A,$A57,'WP3'!$F:$F,$E57)+SUMIFS('WP4'!M:M,'WP4'!$A:$A,$A57,'WP4'!$F:$F,$E57)+SUMIFS('WP5'!M:M,'WP5'!$A:$A,$A57,'WP5'!$F:$F,$E57)+SUMIFS('WP6'!M:M,'WP6'!$A:$A,$A57,'WP6'!$F:$F,$E57)+SUMIFS('WP7'!M:M,'WP7'!$A:$A,$A57,'WP7'!$F:$F,$E57)++SUMIFS('WP8'!M:M,'WP8'!$A:$A,$A57,'WP8'!$F:$F,$E57)+SUMIFS('WP9'!M:M,'WP9'!$A:$A,$A57,'WP9'!$F:$F,$E57)+SUMIFS('WP10'!M:M,'WP10'!$A:$A,$A57,'WP10'!$F:$F,$E57)+SUMIFS('WP11'!M:M,'WP11'!$A:$A,$A57,'WP11'!$F:$F,$E57)+SUMIFS('WP12'!M:M,'WP12'!$A:$A,$A57,'WP12'!$F:$F,$E57)+SUMIFS('WP13'!M:M,'WP13'!$A:$A,$A57,'WP13'!$F:$F,$E57)+SUMIFS('WP14'!M:M,'WP14'!$A:$A,$A57,'WP14'!$F:$F,$E57)+SUMIFS('WP15'!M:M,'WP15'!$A:$A,$A57,'WP15'!$F:$F,$E57)=0,"",SUMIFS('WP1'!M:M,'WP1'!$A:$A,$A57,'WP1'!$F:$F,$E57)+SUMIFS('WP2'!M:M,'WP2'!$A:$A,$A57,'WP2'!$F:$F,$E57)+SUMIFS('WP3'!M:M,'WP3'!$A:$A,$A57,'WP3'!$F:$F,$E57)+SUMIFS('WP4'!M:M,'WP4'!$A:$A,$A57,'WP4'!$F:$F,$E57)+SUMIFS('WP5'!M:M,'WP5'!$A:$A,$A57,'WP5'!$F:$F,$E57)+SUMIFS('WP6'!M:M,'WP6'!$A:$A,$A57,'WP6'!$F:$F,$E57)+SUMIFS('WP7'!M:M,'WP7'!$A:$A,$A57,'WP7'!$F:$F,$E57)++SUMIFS('WP8'!M:M,'WP8'!$A:$A,$A57,'WP8'!$F:$F,$E57)+SUMIFS('WP9'!M:M,'WP9'!$A:$A,$A57,'WP9'!$F:$F,$E57)+SUMIFS('WP10'!M:M,'WP10'!$A:$A,$A57,'WP10'!$F:$F,$E57)+SUMIFS('WP11'!M:M,'WP11'!$A:$A,$A57,'WP11'!$F:$F,$E57)+SUMIFS('WP12'!M:M,'WP12'!$A:$A,$A57,'WP12'!$F:$F,$E57)+SUMIFS('WP13'!M:M,'WP13'!$A:$A,$A57,'WP13'!$F:$F,$E57)+SUMIFS('WP14'!M:M,'WP14'!$A:$A,$A57,'WP14'!$F:$F,$E57)+SUMIFS('WP15'!M:M,'WP15'!$A:$A,$A57,'WP15'!$F:$F,$E57))</f>
        <v/>
      </c>
      <c r="M57" s="31" t="str">
        <f>IF(SUMIFS('WP1'!N:N,'WP1'!$A:$A,$A57,'WP1'!$F:$F,$E57)+SUMIFS('WP2'!N:N,'WP2'!$A:$A,$A57,'WP2'!$F:$F,$E57)+SUMIFS('WP3'!N:N,'WP3'!$A:$A,$A57,'WP3'!$F:$F,$E57)+SUMIFS('WP4'!N:N,'WP4'!$A:$A,$A57,'WP4'!$F:$F,$E57)+SUMIFS('WP5'!N:N,'WP5'!$A:$A,$A57,'WP5'!$F:$F,$E57)+SUMIFS('WP6'!N:N,'WP6'!$A:$A,$A57,'WP6'!$F:$F,$E57)+SUMIFS('WP7'!N:N,'WP7'!$A:$A,$A57,'WP7'!$F:$F,$E57)++SUMIFS('WP8'!N:N,'WP8'!$A:$A,$A57,'WP8'!$F:$F,$E57)+SUMIFS('WP9'!N:N,'WP9'!$A:$A,$A57,'WP9'!$F:$F,$E57)+SUMIFS('WP10'!N:N,'WP10'!$A:$A,$A57,'WP10'!$F:$F,$E57)+SUMIFS('WP11'!N:N,'WP11'!$A:$A,$A57,'WP11'!$F:$F,$E57)+SUMIFS('WP12'!N:N,'WP12'!$A:$A,$A57,'WP12'!$F:$F,$E57)+SUMIFS('WP13'!N:N,'WP13'!$A:$A,$A57,'WP13'!$F:$F,$E57)+SUMIFS('WP14'!N:N,'WP14'!$A:$A,$A57,'WP14'!$F:$F,$E57)+SUMIFS('WP15'!N:N,'WP15'!$A:$A,$A57,'WP15'!$F:$F,$E57)=0,"",SUMIFS('WP1'!N:N,'WP1'!$A:$A,$A57,'WP1'!$F:$F,$E57)+SUMIFS('WP2'!N:N,'WP2'!$A:$A,$A57,'WP2'!$F:$F,$E57)+SUMIFS('WP3'!N:N,'WP3'!$A:$A,$A57,'WP3'!$F:$F,$E57)+SUMIFS('WP4'!N:N,'WP4'!$A:$A,$A57,'WP4'!$F:$F,$E57)+SUMIFS('WP5'!N:N,'WP5'!$A:$A,$A57,'WP5'!$F:$F,$E57)+SUMIFS('WP6'!N:N,'WP6'!$A:$A,$A57,'WP6'!$F:$F,$E57)+SUMIFS('WP7'!N:N,'WP7'!$A:$A,$A57,'WP7'!$F:$F,$E57)++SUMIFS('WP8'!N:N,'WP8'!$A:$A,$A57,'WP8'!$F:$F,$E57)+SUMIFS('WP9'!N:N,'WP9'!$A:$A,$A57,'WP9'!$F:$F,$E57)+SUMIFS('WP10'!N:N,'WP10'!$A:$A,$A57,'WP10'!$F:$F,$E57)+SUMIFS('WP11'!N:N,'WP11'!$A:$A,$A57,'WP11'!$F:$F,$E57)+SUMIFS('WP12'!N:N,'WP12'!$A:$A,$A57,'WP12'!$F:$F,$E57)+SUMIFS('WP13'!N:N,'WP13'!$A:$A,$A57,'WP13'!$F:$F,$E57)+SUMIFS('WP14'!N:N,'WP14'!$A:$A,$A57,'WP14'!$F:$F,$E57)+SUMIFS('WP15'!N:N,'WP15'!$A:$A,$A57,'WP15'!$F:$F,$E57))</f>
        <v/>
      </c>
      <c r="N57" s="31" t="str">
        <f>IF(SUMIFS('WP1'!O:O,'WP1'!$A:$A,$A57,'WP1'!$F:$F,$E57)+SUMIFS('WP2'!O:O,'WP2'!$A:$A,$A57,'WP2'!$F:$F,$E57)+SUMIFS('WP3'!O:O,'WP3'!$A:$A,$A57,'WP3'!$F:$F,$E57)+SUMIFS('WP4'!O:O,'WP4'!$A:$A,$A57,'WP4'!$F:$F,$E57)+SUMIFS('WP5'!O:O,'WP5'!$A:$A,$A57,'WP5'!$F:$F,$E57)+SUMIFS('WP6'!O:O,'WP6'!$A:$A,$A57,'WP6'!$F:$F,$E57)+SUMIFS('WP7'!O:O,'WP7'!$A:$A,$A57,'WP7'!$F:$F,$E57)++SUMIFS('WP8'!O:O,'WP8'!$A:$A,$A57,'WP8'!$F:$F,$E57)+SUMIFS('WP9'!O:O,'WP9'!$A:$A,$A57,'WP9'!$F:$F,$E57)+SUMIFS('WP10'!O:O,'WP10'!$A:$A,$A57,'WP10'!$F:$F,$E57)+SUMIFS('WP11'!O:O,'WP11'!$A:$A,$A57,'WP11'!$F:$F,$E57)+SUMIFS('WP12'!O:O,'WP12'!$A:$A,$A57,'WP12'!$F:$F,$E57)+SUMIFS('WP13'!O:O,'WP13'!$A:$A,$A57,'WP13'!$F:$F,$E57)+SUMIFS('WP14'!O:O,'WP14'!$A:$A,$A57,'WP14'!$F:$F,$E57)+SUMIFS('WP15'!O:O,'WP15'!$A:$A,$A57,'WP15'!$F:$F,$E57)=0,"",SUMIFS('WP1'!O:O,'WP1'!$A:$A,$A57,'WP1'!$F:$F,$E57)+SUMIFS('WP2'!O:O,'WP2'!$A:$A,$A57,'WP2'!$F:$F,$E57)+SUMIFS('WP3'!O:O,'WP3'!$A:$A,$A57,'WP3'!$F:$F,$E57)+SUMIFS('WP4'!O:O,'WP4'!$A:$A,$A57,'WP4'!$F:$F,$E57)+SUMIFS('WP5'!O:O,'WP5'!$A:$A,$A57,'WP5'!$F:$F,$E57)+SUMIFS('WP6'!O:O,'WP6'!$A:$A,$A57,'WP6'!$F:$F,$E57)+SUMIFS('WP7'!O:O,'WP7'!$A:$A,$A57,'WP7'!$F:$F,$E57)++SUMIFS('WP8'!O:O,'WP8'!$A:$A,$A57,'WP8'!$F:$F,$E57)+SUMIFS('WP9'!O:O,'WP9'!$A:$A,$A57,'WP9'!$F:$F,$E57)+SUMIFS('WP10'!O:O,'WP10'!$A:$A,$A57,'WP10'!$F:$F,$E57)+SUMIFS('WP11'!O:O,'WP11'!$A:$A,$A57,'WP11'!$F:$F,$E57)+SUMIFS('WP12'!O:O,'WP12'!$A:$A,$A57,'WP12'!$F:$F,$E57)+SUMIFS('WP13'!O:O,'WP13'!$A:$A,$A57,'WP13'!$F:$F,$E57)+SUMIFS('WP14'!O:O,'WP14'!$A:$A,$A57,'WP14'!$F:$F,$E57)+SUMIFS('WP15'!O:O,'WP15'!$A:$A,$A57,'WP15'!$F:$F,$E57))</f>
        <v/>
      </c>
      <c r="O57" s="33" t="str">
        <f t="shared" si="2"/>
        <v/>
      </c>
      <c r="P57" s="37" t="str">
        <f>IF(SUMIFS('WP1'!Q:Q,'WP1'!$A:$A,$A57,'WP1'!$F:$F,$E57)+SUMIFS('WP2'!Q:Q,'WP2'!$A:$A,$A57,'WP2'!$F:$F,$E57)+SUMIFS('WP3'!Q:Q,'WP3'!$A:$A,$A57,'WP3'!$F:$F,$E57)+SUMIFS('WP4'!Q:Q,'WP4'!$A:$A,$A57,'WP4'!$F:$F,$E57)+SUMIFS('WP5'!Q:Q,'WP5'!$A:$A,$A57,'WP5'!$F:$F,$E57)+SUMIFS('WP6'!Q:Q,'WP6'!$A:$A,$A57,'WP6'!$F:$F,$E57)+SUMIFS('WP7'!Q:Q,'WP7'!$A:$A,$A57,'WP7'!$F:$F,$E57)++SUMIFS('WP8'!Q:Q,'WP8'!$A:$A,$A57,'WP8'!$F:$F,$E57)+SUMIFS('WP9'!Q:Q,'WP9'!$A:$A,$A57,'WP9'!$F:$F,$E57)+SUMIFS('WP10'!Q:Q,'WP10'!$A:$A,$A57,'WP10'!$F:$F,$E57)+SUMIFS('WP11'!Q:Q,'WP11'!$A:$A,$A57,'WP11'!$F:$F,$E57)+SUMIFS('WP12'!Q:Q,'WP12'!$A:$A,$A57,'WP12'!$F:$F,$E57)+SUMIFS('WP13'!Q:Q,'WP13'!$A:$A,$A57,'WP13'!$F:$F,$E57)+SUMIFS('WP14'!Q:Q,'WP14'!$A:$A,$A57,'WP14'!$F:$F,$E57)+SUMIFS('WP15'!Q:Q,'WP15'!$A:$A,$A57,'WP15'!$F:$F,$E57)=0,"",SUMIFS('WP1'!Q:Q,'WP1'!$A:$A,$A57,'WP1'!$F:$F,$E57)+SUMIFS('WP2'!Q:Q,'WP2'!$A:$A,$A57,'WP2'!$F:$F,$E57)+SUMIFS('WP3'!Q:Q,'WP3'!$A:$A,$A57,'WP3'!$F:$F,$E57)+SUMIFS('WP4'!Q:Q,'WP4'!$A:$A,$A57,'WP4'!$F:$F,$E57)+SUMIFS('WP5'!Q:Q,'WP5'!$A:$A,$A57,'WP5'!$F:$F,$E57)+SUMIFS('WP6'!Q:Q,'WP6'!$A:$A,$A57,'WP6'!$F:$F,$E57)+SUMIFS('WP7'!Q:Q,'WP7'!$A:$A,$A57,'WP7'!$F:$F,$E57)++SUMIFS('WP8'!Q:Q,'WP8'!$A:$A,$A57,'WP8'!$F:$F,$E57)+SUMIFS('WP9'!Q:Q,'WP9'!$A:$A,$A57,'WP9'!$F:$F,$E57)+SUMIFS('WP10'!Q:Q,'WP10'!$A:$A,$A57,'WP10'!$F:$F,$E57)+SUMIFS('WP11'!Q:Q,'WP11'!$A:$A,$A57,'WP11'!$F:$F,$E57)+SUMIFS('WP12'!Q:Q,'WP12'!$A:$A,$A57,'WP12'!$F:$F,$E57)+SUMIFS('WP13'!Q:Q,'WP13'!$A:$A,$A57,'WP13'!$F:$F,$E57)+SUMIFS('WP14'!Q:Q,'WP14'!$A:$A,$A57,'WP14'!$F:$F,$E57)+SUMIFS('WP15'!Q:Q,'WP15'!$A:$A,$A57,'WP15'!$F:$F,$E57))</f>
        <v/>
      </c>
      <c r="Q57" s="33" t="str">
        <f t="shared" si="1"/>
        <v/>
      </c>
      <c r="R57" s="1"/>
    </row>
    <row r="58" spans="1:18" ht="11.25" customHeight="1" x14ac:dyDescent="0.25">
      <c r="A58" s="39"/>
      <c r="B58" s="109"/>
      <c r="C58" s="117" t="s">
        <v>16</v>
      </c>
      <c r="D58" s="118"/>
      <c r="E58" s="119"/>
      <c r="F58" s="24" t="str">
        <f t="shared" ref="F58:Q58" si="3">IF(SUMIF($E$10:$E$57,"vast",F$10:F$57)=0,"",SUMIF($E$10:$E$57,"vast",F$10:F$57))</f>
        <v/>
      </c>
      <c r="G58" s="24" t="str">
        <f t="shared" si="3"/>
        <v/>
      </c>
      <c r="H58" s="24" t="str">
        <f t="shared" si="3"/>
        <v/>
      </c>
      <c r="I58" s="24" t="str">
        <f t="shared" si="3"/>
        <v/>
      </c>
      <c r="J58" s="24" t="str">
        <f t="shared" si="3"/>
        <v/>
      </c>
      <c r="K58" s="24" t="str">
        <f t="shared" si="3"/>
        <v/>
      </c>
      <c r="L58" s="24" t="str">
        <f t="shared" si="3"/>
        <v/>
      </c>
      <c r="M58" s="24" t="str">
        <f t="shared" si="3"/>
        <v/>
      </c>
      <c r="N58" s="24" t="str">
        <f t="shared" si="3"/>
        <v/>
      </c>
      <c r="O58" s="33" t="str">
        <f t="shared" si="3"/>
        <v/>
      </c>
      <c r="P58" s="33" t="str">
        <f t="shared" si="3"/>
        <v/>
      </c>
      <c r="Q58" s="33" t="str">
        <f t="shared" si="3"/>
        <v/>
      </c>
      <c r="R58" s="1"/>
    </row>
    <row r="59" spans="1:18" ht="11.25" customHeight="1" x14ac:dyDescent="0.25">
      <c r="A59" s="39"/>
      <c r="B59" s="109"/>
      <c r="C59" s="117" t="s">
        <v>17</v>
      </c>
      <c r="D59" s="118"/>
      <c r="E59" s="119"/>
      <c r="F59" s="24" t="str">
        <f t="shared" ref="F59:Q59" si="4">IF(SUMIF($E$10:$E$57,"regie",F$10:F$57)=0,"",SUMIF($E$10:$E$57,"regie",F$10:F$57))</f>
        <v/>
      </c>
      <c r="G59" s="24" t="str">
        <f t="shared" si="4"/>
        <v/>
      </c>
      <c r="H59" s="24" t="str">
        <f t="shared" si="4"/>
        <v/>
      </c>
      <c r="I59" s="24" t="str">
        <f t="shared" si="4"/>
        <v/>
      </c>
      <c r="J59" s="24" t="str">
        <f t="shared" si="4"/>
        <v/>
      </c>
      <c r="K59" s="24" t="str">
        <f t="shared" si="4"/>
        <v/>
      </c>
      <c r="L59" s="24" t="str">
        <f t="shared" si="4"/>
        <v/>
      </c>
      <c r="M59" s="24" t="str">
        <f t="shared" si="4"/>
        <v/>
      </c>
      <c r="N59" s="24" t="str">
        <f t="shared" si="4"/>
        <v/>
      </c>
      <c r="O59" s="33" t="str">
        <f t="shared" si="4"/>
        <v/>
      </c>
      <c r="P59" s="33" t="str">
        <f t="shared" si="4"/>
        <v/>
      </c>
      <c r="Q59" s="33" t="str">
        <f t="shared" si="4"/>
        <v/>
      </c>
      <c r="R59" s="1"/>
    </row>
    <row r="60" spans="1:18" ht="11.25" customHeight="1" x14ac:dyDescent="0.25">
      <c r="A60" s="38"/>
      <c r="B60" s="1"/>
      <c r="C60" s="17"/>
      <c r="D60" s="38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"/>
    </row>
    <row r="61" spans="1:18" ht="11.25" customHeight="1" x14ac:dyDescent="0.25">
      <c r="A61" s="38"/>
      <c r="B61" s="1"/>
      <c r="C61" s="17"/>
      <c r="D61" s="38"/>
      <c r="E61" s="17"/>
      <c r="F61" s="17"/>
      <c r="G61" s="17"/>
      <c r="H61" s="17"/>
      <c r="I61" s="17"/>
      <c r="J61" s="17"/>
      <c r="K61" s="17"/>
      <c r="L61" s="8" t="s">
        <v>18</v>
      </c>
      <c r="M61" s="71"/>
      <c r="N61" s="71"/>
      <c r="O61" s="39"/>
      <c r="P61" s="39"/>
      <c r="Q61" s="40" t="str">
        <f>IF(SUM(F58:N58)=0,"",SUM(F58:N58))</f>
        <v/>
      </c>
      <c r="R61" s="1"/>
    </row>
    <row r="62" spans="1:18" ht="11.25" customHeight="1" x14ac:dyDescent="0.25">
      <c r="A62" s="38"/>
      <c r="B62" s="1"/>
      <c r="C62" s="17"/>
      <c r="D62" s="38"/>
      <c r="E62" s="17"/>
      <c r="F62" s="17"/>
      <c r="G62" s="17"/>
      <c r="H62" s="17"/>
      <c r="I62" s="17"/>
      <c r="J62" s="17"/>
      <c r="K62" s="17"/>
      <c r="L62" s="8" t="s">
        <v>19</v>
      </c>
      <c r="M62" s="71"/>
      <c r="N62" s="71"/>
      <c r="O62" s="39"/>
      <c r="P62" s="39"/>
      <c r="Q62" s="40" t="str">
        <f>IF(SUM(F59:N59)=0,"",SUM(F59:N59))</f>
        <v/>
      </c>
      <c r="R62" s="1"/>
    </row>
    <row r="63" spans="1:18" ht="11.25" customHeight="1" x14ac:dyDescent="0.25">
      <c r="A63" s="38"/>
      <c r="B63" s="1"/>
      <c r="C63" s="17"/>
      <c r="D63" s="38"/>
      <c r="E63" s="17"/>
      <c r="F63" s="17"/>
      <c r="G63" s="17"/>
      <c r="H63" s="17"/>
      <c r="I63" s="17"/>
      <c r="J63" s="17"/>
      <c r="K63" s="17"/>
      <c r="L63" s="1"/>
      <c r="M63" s="1"/>
      <c r="N63" s="1"/>
      <c r="O63" s="17"/>
      <c r="P63" s="17"/>
      <c r="Q63" s="17"/>
      <c r="R63" s="1"/>
    </row>
    <row r="64" spans="1:18" ht="11.25" customHeight="1" x14ac:dyDescent="0.25">
      <c r="A64" s="38"/>
      <c r="B64" s="1"/>
      <c r="C64" s="17"/>
      <c r="D64" s="38"/>
      <c r="E64" s="17"/>
      <c r="F64" s="17"/>
      <c r="G64" s="17"/>
      <c r="H64" s="17"/>
      <c r="I64" s="17"/>
      <c r="J64" s="17"/>
      <c r="K64" s="17"/>
      <c r="L64" s="8" t="s">
        <v>20</v>
      </c>
      <c r="M64" s="71"/>
      <c r="N64" s="71"/>
      <c r="O64" s="39"/>
      <c r="P64" s="39"/>
      <c r="Q64" s="41" t="str">
        <f>IF(Q58="","",Q58)</f>
        <v/>
      </c>
      <c r="R64" s="1"/>
    </row>
    <row r="65" spans="1:18" ht="11.25" customHeight="1" x14ac:dyDescent="0.25">
      <c r="A65" s="38"/>
      <c r="B65" s="1"/>
      <c r="C65" s="17"/>
      <c r="D65" s="38"/>
      <c r="E65" s="17"/>
      <c r="F65" s="17"/>
      <c r="G65" s="17"/>
      <c r="H65" s="17"/>
      <c r="I65" s="17"/>
      <c r="J65" s="17"/>
      <c r="K65" s="17"/>
      <c r="L65" s="8" t="s">
        <v>21</v>
      </c>
      <c r="M65" s="71"/>
      <c r="N65" s="71"/>
      <c r="O65" s="39"/>
      <c r="P65" s="39"/>
      <c r="Q65" s="41" t="str">
        <f>IF(Q59="","",Q59)</f>
        <v/>
      </c>
      <c r="R65" s="1"/>
    </row>
    <row r="66" spans="1:18" ht="11.25" customHeight="1" x14ac:dyDescent="0.25">
      <c r="A66" s="38"/>
      <c r="B66" s="1"/>
      <c r="C66" s="17"/>
      <c r="D66" s="38"/>
      <c r="E66" s="17"/>
      <c r="F66" s="17"/>
      <c r="G66" s="17"/>
      <c r="H66" s="17"/>
      <c r="I66" s="17"/>
      <c r="J66" s="17"/>
      <c r="K66" s="17"/>
      <c r="L66" s="9" t="s">
        <v>22</v>
      </c>
      <c r="M66" s="72"/>
      <c r="N66" s="72"/>
      <c r="O66" s="42"/>
      <c r="P66" s="42"/>
      <c r="Q66" s="43" t="str">
        <f>IF(SUM(Q64:Q65)=0,"",SUM(Q64:Q65))</f>
        <v/>
      </c>
      <c r="R66" s="1"/>
    </row>
    <row r="67" spans="1:18" ht="11.25" customHeight="1" x14ac:dyDescent="0.25">
      <c r="A67" s="16"/>
      <c r="B67" s="1"/>
      <c r="C67" s="1"/>
      <c r="D67" s="1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</sheetData>
  <sheetProtection algorithmName="SHA-512" hashValue="oAIKPJ1Ent+ouuEP7t+AdTt3UmOv26OVr47kNXZM3C+Ohr2K03vETTJsnm7LVVJNqjlMQcwImMaY+NZg408vpg==" saltValue="JL+GpnXzfSceT3HAlTvy5A==" spinCount="100000" sheet="1" objects="1" scenarios="1"/>
  <mergeCells count="47">
    <mergeCell ref="C56:C57"/>
    <mergeCell ref="D56:D57"/>
    <mergeCell ref="C50:C51"/>
    <mergeCell ref="D50:D51"/>
    <mergeCell ref="C52:C53"/>
    <mergeCell ref="D52:D53"/>
    <mergeCell ref="C54:C55"/>
    <mergeCell ref="D54:D55"/>
    <mergeCell ref="C44:C45"/>
    <mergeCell ref="D44:D45"/>
    <mergeCell ref="C46:C47"/>
    <mergeCell ref="D46:D47"/>
    <mergeCell ref="C48:C49"/>
    <mergeCell ref="D48:D49"/>
    <mergeCell ref="C38:C39"/>
    <mergeCell ref="D38:D39"/>
    <mergeCell ref="C40:C41"/>
    <mergeCell ref="D40:D41"/>
    <mergeCell ref="C42:C43"/>
    <mergeCell ref="D42:D43"/>
    <mergeCell ref="C32:C33"/>
    <mergeCell ref="D32:D33"/>
    <mergeCell ref="C34:C35"/>
    <mergeCell ref="D34:D35"/>
    <mergeCell ref="C36:C37"/>
    <mergeCell ref="D36:D37"/>
    <mergeCell ref="D26:D27"/>
    <mergeCell ref="C28:C29"/>
    <mergeCell ref="D28:D29"/>
    <mergeCell ref="C30:C31"/>
    <mergeCell ref="D30:D31"/>
    <mergeCell ref="C2:Q2"/>
    <mergeCell ref="C58:E58"/>
    <mergeCell ref="C59:E59"/>
    <mergeCell ref="C18:C19"/>
    <mergeCell ref="D18:D19"/>
    <mergeCell ref="C7:C9"/>
    <mergeCell ref="D7:D9"/>
    <mergeCell ref="O7:Q7"/>
    <mergeCell ref="O8:Q8"/>
    <mergeCell ref="C20:C21"/>
    <mergeCell ref="D20:D21"/>
    <mergeCell ref="C22:C23"/>
    <mergeCell ref="D22:D23"/>
    <mergeCell ref="C24:C25"/>
    <mergeCell ref="D24:D25"/>
    <mergeCell ref="C26:C27"/>
  </mergeCells>
  <pageMargins left="0.7" right="0.7" top="0.75" bottom="0.75" header="0.3" footer="0.3"/>
  <pageSetup paperSize="9" scale="48" orientation="portrait" horizontalDpi="1200" verticalDpi="1200" r:id="rId1"/>
  <colBreaks count="1" manualBreakCount="1">
    <brk id="1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297E-EFF9-4F70-83EB-0820B2BF3AD1}">
  <sheetPr>
    <tabColor theme="7" tint="0.59999389629810485"/>
  </sheetPr>
  <dimension ref="B1:R67"/>
  <sheetViews>
    <sheetView topLeftCell="B1" zoomScaleNormal="100" workbookViewId="0">
      <selection activeCell="D3" sqref="D3"/>
    </sheetView>
  </sheetViews>
  <sheetFormatPr defaultRowHeight="11.25" customHeight="1" x14ac:dyDescent="0.25"/>
  <cols>
    <col min="1" max="1" width="0" style="2" hidden="1" customWidth="1"/>
    <col min="2" max="2" width="3.7109375" style="2" customWidth="1"/>
    <col min="3" max="3" width="13.5703125" style="2" customWidth="1"/>
    <col min="4" max="4" width="46.85546875" style="2" customWidth="1"/>
    <col min="5" max="5" width="9.140625" style="2"/>
    <col min="6" max="17" width="12.7109375" style="2" customWidth="1"/>
    <col min="18" max="16384" width="9.140625" style="2"/>
  </cols>
  <sheetData>
    <row r="1" spans="2:18" ht="1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1.25" customHeight="1" x14ac:dyDescent="0.25">
      <c r="B2" s="110"/>
      <c r="C2" s="125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  <c r="R2" s="1"/>
    </row>
    <row r="3" spans="2:18" ht="11.25" customHeight="1" x14ac:dyDescent="0.25">
      <c r="B3" s="110"/>
      <c r="C3" s="17" t="s">
        <v>107</v>
      </c>
      <c r="D3" s="295"/>
      <c r="E3" s="17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 t="s">
        <v>1</v>
      </c>
      <c r="P3" s="297" t="str">
        <f>IF(Datum="","",Datum)</f>
        <v/>
      </c>
      <c r="Q3" s="19"/>
      <c r="R3" s="1"/>
    </row>
    <row r="4" spans="2:18" ht="11.25" customHeight="1" x14ac:dyDescent="0.25">
      <c r="B4" s="110"/>
      <c r="C4" s="17" t="s">
        <v>2</v>
      </c>
      <c r="D4" s="20"/>
      <c r="E4" s="17"/>
      <c r="F4" s="17"/>
      <c r="G4" s="17"/>
      <c r="H4" s="17"/>
      <c r="I4" s="17"/>
      <c r="J4" s="17"/>
      <c r="K4" s="17"/>
      <c r="L4" s="17"/>
      <c r="M4" s="17"/>
      <c r="N4" s="17"/>
      <c r="O4" s="17" t="s">
        <v>3</v>
      </c>
      <c r="P4" s="11" t="str">
        <f>IF(Versie="","",Versie)</f>
        <v/>
      </c>
      <c r="Q4" s="21"/>
      <c r="R4" s="1"/>
    </row>
    <row r="5" spans="2:18" ht="11.25" customHeight="1" x14ac:dyDescent="0.25">
      <c r="B5" s="110"/>
      <c r="C5" s="17"/>
      <c r="D5" s="20" t="s">
        <v>129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21"/>
      <c r="R5" s="1"/>
    </row>
    <row r="6" spans="2:18" ht="11.25" customHeight="1" x14ac:dyDescent="0.25">
      <c r="B6" s="110"/>
      <c r="C6" s="17" t="s">
        <v>106</v>
      </c>
      <c r="D6" s="29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2"/>
      <c r="R6" s="1"/>
    </row>
    <row r="7" spans="2:18" ht="11.25" customHeight="1" x14ac:dyDescent="0.25">
      <c r="B7" s="1"/>
      <c r="C7" s="127" t="s">
        <v>24</v>
      </c>
      <c r="D7" s="130" t="s">
        <v>6</v>
      </c>
      <c r="E7" s="23" t="s">
        <v>124</v>
      </c>
      <c r="F7" s="74" t="s">
        <v>114</v>
      </c>
      <c r="G7" s="74" t="s">
        <v>115</v>
      </c>
      <c r="H7" s="74" t="s">
        <v>116</v>
      </c>
      <c r="I7" s="74" t="s">
        <v>117</v>
      </c>
      <c r="J7" s="74" t="s">
        <v>118</v>
      </c>
      <c r="K7" s="74" t="s">
        <v>119</v>
      </c>
      <c r="L7" s="74" t="s">
        <v>120</v>
      </c>
      <c r="M7" s="74" t="s">
        <v>121</v>
      </c>
      <c r="N7" s="24"/>
      <c r="O7" s="133" t="s">
        <v>8</v>
      </c>
      <c r="P7" s="133"/>
      <c r="Q7" s="133"/>
      <c r="R7" s="5"/>
    </row>
    <row r="8" spans="2:18" ht="11.25" customHeight="1" x14ac:dyDescent="0.25">
      <c r="B8" s="1"/>
      <c r="C8" s="128"/>
      <c r="D8" s="131"/>
      <c r="E8" s="25"/>
      <c r="F8" s="24"/>
      <c r="G8" s="24"/>
      <c r="H8" s="24"/>
      <c r="I8" s="24"/>
      <c r="J8" s="24"/>
      <c r="K8" s="24"/>
      <c r="L8" s="24"/>
      <c r="M8" s="24"/>
      <c r="N8" s="24"/>
      <c r="O8" s="133"/>
      <c r="P8" s="133"/>
      <c r="Q8" s="133"/>
      <c r="R8" s="5"/>
    </row>
    <row r="9" spans="2:18" ht="11.25" customHeight="1" x14ac:dyDescent="0.25">
      <c r="B9" s="1"/>
      <c r="C9" s="129"/>
      <c r="D9" s="132"/>
      <c r="E9" s="26"/>
      <c r="F9" s="33"/>
      <c r="G9" s="33"/>
      <c r="H9" s="33"/>
      <c r="I9" s="33"/>
      <c r="J9" s="33"/>
      <c r="K9" s="33"/>
      <c r="L9" s="33"/>
      <c r="M9" s="33"/>
      <c r="N9" s="33"/>
      <c r="O9" s="24" t="s">
        <v>11</v>
      </c>
      <c r="P9" s="24" t="s">
        <v>12</v>
      </c>
      <c r="Q9" s="24" t="s">
        <v>13</v>
      </c>
      <c r="R9" s="5"/>
    </row>
    <row r="10" spans="2:18" ht="23.25" x14ac:dyDescent="0.25">
      <c r="B10" s="1"/>
      <c r="C10" s="44" t="s">
        <v>25</v>
      </c>
      <c r="D10" s="28" t="s">
        <v>26</v>
      </c>
      <c r="E10" s="45" t="s">
        <v>14</v>
      </c>
      <c r="F10" s="30"/>
      <c r="G10" s="30"/>
      <c r="H10" s="30"/>
      <c r="I10" s="30"/>
      <c r="J10" s="30"/>
      <c r="K10" s="30"/>
      <c r="L10" s="30"/>
      <c r="M10" s="30"/>
      <c r="N10" s="30"/>
      <c r="O10" s="33" t="str">
        <f t="shared" ref="O10:O17" si="0">IF(SUMPRODUCT($F$9:$N$9,F10:N10)=0,"",SUMPRODUCT($F$9:$N$9,F10:N10))</f>
        <v/>
      </c>
      <c r="P10" s="34"/>
      <c r="Q10" s="33" t="str">
        <f>IF(SUM(O10:P10)=0,"",SUM(O10:P10))</f>
        <v/>
      </c>
      <c r="R10" s="1"/>
    </row>
    <row r="11" spans="2:18" ht="11.25" customHeight="1" x14ac:dyDescent="0.25">
      <c r="B11" s="1"/>
      <c r="C11" s="44" t="s">
        <v>27</v>
      </c>
      <c r="D11" s="28" t="s">
        <v>28</v>
      </c>
      <c r="E11" s="45" t="s">
        <v>14</v>
      </c>
      <c r="F11" s="30"/>
      <c r="G11" s="30"/>
      <c r="H11" s="30"/>
      <c r="I11" s="30"/>
      <c r="J11" s="30"/>
      <c r="K11" s="30"/>
      <c r="L11" s="30"/>
      <c r="M11" s="30"/>
      <c r="N11" s="30"/>
      <c r="O11" s="33" t="str">
        <f t="shared" si="0"/>
        <v/>
      </c>
      <c r="P11" s="34"/>
      <c r="Q11" s="33" t="str">
        <f t="shared" ref="Q11:Q47" si="1">IF(SUM(O11:P11)=0,"",SUM(O11:P11))</f>
        <v/>
      </c>
      <c r="R11" s="1"/>
    </row>
    <row r="12" spans="2:18" ht="11.25" customHeight="1" x14ac:dyDescent="0.25">
      <c r="B12" s="1"/>
      <c r="C12" s="44" t="s">
        <v>29</v>
      </c>
      <c r="D12" s="28" t="s">
        <v>30</v>
      </c>
      <c r="E12" s="45" t="s">
        <v>14</v>
      </c>
      <c r="F12" s="30"/>
      <c r="G12" s="30"/>
      <c r="H12" s="30"/>
      <c r="I12" s="30"/>
      <c r="J12" s="30"/>
      <c r="K12" s="30"/>
      <c r="L12" s="30"/>
      <c r="M12" s="30"/>
      <c r="N12" s="30"/>
      <c r="O12" s="33" t="str">
        <f t="shared" si="0"/>
        <v/>
      </c>
      <c r="P12" s="34"/>
      <c r="Q12" s="33" t="str">
        <f t="shared" si="1"/>
        <v/>
      </c>
      <c r="R12" s="1"/>
    </row>
    <row r="13" spans="2:18" ht="11.25" customHeight="1" x14ac:dyDescent="0.25">
      <c r="B13" s="1"/>
      <c r="C13" s="44" t="s">
        <v>31</v>
      </c>
      <c r="D13" s="28" t="s">
        <v>32</v>
      </c>
      <c r="E13" s="45" t="s">
        <v>14</v>
      </c>
      <c r="F13" s="30"/>
      <c r="G13" s="30"/>
      <c r="H13" s="30"/>
      <c r="I13" s="30"/>
      <c r="J13" s="30"/>
      <c r="K13" s="30"/>
      <c r="L13" s="30"/>
      <c r="M13" s="30"/>
      <c r="N13" s="30"/>
      <c r="O13" s="33" t="str">
        <f t="shared" si="0"/>
        <v/>
      </c>
      <c r="P13" s="34"/>
      <c r="Q13" s="33" t="str">
        <f t="shared" si="1"/>
        <v/>
      </c>
      <c r="R13" s="1"/>
    </row>
    <row r="14" spans="2:18" ht="11.25" customHeight="1" x14ac:dyDescent="0.25">
      <c r="B14" s="1"/>
      <c r="C14" s="44" t="s">
        <v>33</v>
      </c>
      <c r="D14" s="28" t="s">
        <v>34</v>
      </c>
      <c r="E14" s="45" t="s">
        <v>14</v>
      </c>
      <c r="F14" s="30"/>
      <c r="G14" s="30"/>
      <c r="H14" s="30"/>
      <c r="I14" s="30"/>
      <c r="J14" s="30"/>
      <c r="K14" s="30"/>
      <c r="L14" s="30"/>
      <c r="M14" s="30"/>
      <c r="N14" s="30"/>
      <c r="O14" s="33" t="str">
        <f t="shared" si="0"/>
        <v/>
      </c>
      <c r="P14" s="34"/>
      <c r="Q14" s="33" t="str">
        <f t="shared" si="1"/>
        <v/>
      </c>
      <c r="R14" s="1"/>
    </row>
    <row r="15" spans="2:18" ht="23.25" x14ac:dyDescent="0.25">
      <c r="B15" s="1"/>
      <c r="C15" s="44" t="s">
        <v>35</v>
      </c>
      <c r="D15" s="28" t="s">
        <v>36</v>
      </c>
      <c r="E15" s="45" t="s">
        <v>14</v>
      </c>
      <c r="F15" s="30"/>
      <c r="G15" s="30"/>
      <c r="H15" s="30"/>
      <c r="I15" s="30"/>
      <c r="J15" s="30"/>
      <c r="K15" s="30"/>
      <c r="L15" s="30"/>
      <c r="M15" s="30"/>
      <c r="N15" s="30"/>
      <c r="O15" s="33" t="str">
        <f t="shared" si="0"/>
        <v/>
      </c>
      <c r="P15" s="34"/>
      <c r="Q15" s="33" t="str">
        <f t="shared" si="1"/>
        <v/>
      </c>
      <c r="R15" s="1"/>
    </row>
    <row r="16" spans="2:18" ht="23.25" x14ac:dyDescent="0.25">
      <c r="B16" s="1"/>
      <c r="C16" s="44" t="s">
        <v>37</v>
      </c>
      <c r="D16" s="28" t="s">
        <v>38</v>
      </c>
      <c r="E16" s="45" t="s">
        <v>14</v>
      </c>
      <c r="F16" s="30"/>
      <c r="G16" s="30"/>
      <c r="H16" s="30"/>
      <c r="I16" s="30"/>
      <c r="J16" s="30"/>
      <c r="K16" s="30"/>
      <c r="L16" s="30"/>
      <c r="M16" s="30"/>
      <c r="N16" s="30"/>
      <c r="O16" s="33" t="str">
        <f t="shared" si="0"/>
        <v/>
      </c>
      <c r="P16" s="34"/>
      <c r="Q16" s="33" t="str">
        <f t="shared" si="1"/>
        <v/>
      </c>
      <c r="R16" s="1"/>
    </row>
    <row r="17" spans="2:18" ht="11.25" customHeight="1" x14ac:dyDescent="0.25">
      <c r="B17" s="1"/>
      <c r="C17" s="35"/>
      <c r="D17" s="28"/>
      <c r="E17" s="29" t="s">
        <v>14</v>
      </c>
      <c r="F17" s="30"/>
      <c r="G17" s="30"/>
      <c r="H17" s="30"/>
      <c r="I17" s="30"/>
      <c r="J17" s="30"/>
      <c r="K17" s="30"/>
      <c r="L17" s="30"/>
      <c r="M17" s="30"/>
      <c r="N17" s="30"/>
      <c r="O17" s="33" t="str">
        <f t="shared" si="0"/>
        <v/>
      </c>
      <c r="P17" s="34"/>
      <c r="Q17" s="33" t="str">
        <f t="shared" si="1"/>
        <v/>
      </c>
      <c r="R17" s="1"/>
    </row>
    <row r="18" spans="2:18" ht="11.25" customHeight="1" x14ac:dyDescent="0.25">
      <c r="B18" s="1"/>
      <c r="C18" s="120" t="str">
        <f ca="1">IF(LEFT('WP1'!$D$5,3)="WPx","",'WP1'!$D$5)</f>
        <v>WP1</v>
      </c>
      <c r="D18" s="122" t="str">
        <f>IF('WP1'!$E$5="","",'WP1'!$E$5)</f>
        <v>Opstellen en bijhouden van het beoordelingsplan</v>
      </c>
      <c r="E18" s="29" t="s">
        <v>14</v>
      </c>
      <c r="F18" s="34" t="str">
        <f>IF(SUMIFS('WP1'!$P:$P,'WP1'!$A:$A,F$7,'WP1'!$F:$F,$E18)=0,"",SUMIFS('WP1'!$P:$P,'WP1'!$A:$A,F$7,'WP1'!$F:$F,$E18))</f>
        <v/>
      </c>
      <c r="G18" s="34" t="str">
        <f>IF(SUMIFS('WP1'!$P:$P,'WP1'!$A:$A,G$7,'WP1'!$F:$F,$E18)=0,"",SUMIFS('WP1'!$P:$P,'WP1'!$A:$A,G$7,'WP1'!$F:$F,$E18))</f>
        <v/>
      </c>
      <c r="H18" s="34" t="str">
        <f>IF(SUMIFS('WP1'!$P:$P,'WP1'!$A:$A,H$7,'WP1'!$F:$F,$E18)=0,"",SUMIFS('WP1'!$P:$P,'WP1'!$A:$A,H$7,'WP1'!$F:$F,$E18))</f>
        <v/>
      </c>
      <c r="I18" s="34" t="str">
        <f>IF(SUMIFS('WP1'!$P:$P,'WP1'!$A:$A,I$7,'WP1'!$F:$F,$E18)=0,"",SUMIFS('WP1'!$P:$P,'WP1'!$A:$A,I$7,'WP1'!$F:$F,$E18))</f>
        <v/>
      </c>
      <c r="J18" s="34" t="str">
        <f>IF(SUMIFS('WP1'!$P:$P,'WP1'!$A:$A,J$7,'WP1'!$F:$F,$E18)=0,"",SUMIFS('WP1'!$P:$P,'WP1'!$A:$A,J$7,'WP1'!$F:$F,$E18))</f>
        <v/>
      </c>
      <c r="K18" s="34" t="str">
        <f>IF(SUMIFS('WP1'!$P:$P,'WP1'!$A:$A,K$7,'WP1'!$F:$F,$E18)=0,"",SUMIFS('WP1'!$P:$P,'WP1'!$A:$A,K$7,'WP1'!$F:$F,$E18))</f>
        <v/>
      </c>
      <c r="L18" s="34" t="str">
        <f>IF(SUMIFS('WP1'!$P:$P,'WP1'!$A:$A,L$7,'WP1'!$F:$F,$E18)=0,"",SUMIFS('WP1'!$P:$P,'WP1'!$A:$A,L$7,'WP1'!$F:$F,$E18))</f>
        <v/>
      </c>
      <c r="M18" s="34" t="str">
        <f>IF(SUMIFS('WP1'!$P:$P,'WP1'!$A:$A,M$7,'WP1'!$F:$F,$E18)=0,"",SUMIFS('WP1'!$P:$P,'WP1'!$A:$A,M$7,'WP1'!$F:$F,$E18))</f>
        <v/>
      </c>
      <c r="N18" s="34"/>
      <c r="O18" s="33" t="str">
        <f t="shared" ref="O18:O46" si="2">IF(SUM(F18:N18)=0,"",SUM(F18:N18))</f>
        <v/>
      </c>
      <c r="P18" s="34" t="str">
        <f>IF('WP1'!$Q$64="","",'WP1'!$Q$64)</f>
        <v/>
      </c>
      <c r="Q18" s="33" t="str">
        <f t="shared" si="1"/>
        <v/>
      </c>
      <c r="R18" s="1"/>
    </row>
    <row r="19" spans="2:18" ht="11.25" customHeight="1" x14ac:dyDescent="0.25">
      <c r="B19" s="1"/>
      <c r="C19" s="121"/>
      <c r="D19" s="123"/>
      <c r="E19" s="36" t="s">
        <v>15</v>
      </c>
      <c r="F19" s="69" t="str">
        <f>IF(SUMIFS('WP1'!$P:$P,'WP1'!$A:$A,F$7,'WP1'!$F:$F,$E19)=0,"",SUMIFS('WP1'!$P:$P,'WP1'!$A:$A,F$7,'WP1'!$F:$F,$E19))</f>
        <v/>
      </c>
      <c r="G19" s="69" t="str">
        <f>IF(SUMIFS('WP1'!$P:$P,'WP1'!$A:$A,G$7,'WP1'!$F:$F,$E19)=0,"",SUMIFS('WP1'!$P:$P,'WP1'!$A:$A,G$7,'WP1'!$F:$F,$E19))</f>
        <v/>
      </c>
      <c r="H19" s="69" t="str">
        <f>IF(SUMIFS('WP1'!$P:$P,'WP1'!$A:$A,H$7,'WP1'!$F:$F,$E19)=0,"",SUMIFS('WP1'!$P:$P,'WP1'!$A:$A,H$7,'WP1'!$F:$F,$E19))</f>
        <v/>
      </c>
      <c r="I19" s="69" t="str">
        <f>IF(SUMIFS('WP1'!$P:$P,'WP1'!$A:$A,I$7,'WP1'!$F:$F,$E19)=0,"",SUMIFS('WP1'!$P:$P,'WP1'!$A:$A,I$7,'WP1'!$F:$F,$E19))</f>
        <v/>
      </c>
      <c r="J19" s="69" t="str">
        <f>IF(SUMIFS('WP1'!$P:$P,'WP1'!$A:$A,J$7,'WP1'!$F:$F,$E19)=0,"",SUMIFS('WP1'!$P:$P,'WP1'!$A:$A,J$7,'WP1'!$F:$F,$E19))</f>
        <v/>
      </c>
      <c r="K19" s="69" t="str">
        <f>IF(SUMIFS('WP1'!$P:$P,'WP1'!$A:$A,K$7,'WP1'!$F:$F,$E19)=0,"",SUMIFS('WP1'!$P:$P,'WP1'!$A:$A,K$7,'WP1'!$F:$F,$E19))</f>
        <v/>
      </c>
      <c r="L19" s="69" t="str">
        <f>IF(SUMIFS('WP1'!$P:$P,'WP1'!$A:$A,L$7,'WP1'!$F:$F,$E19)=0,"",SUMIFS('WP1'!$P:$P,'WP1'!$A:$A,L$7,'WP1'!$F:$F,$E19))</f>
        <v/>
      </c>
      <c r="M19" s="69" t="str">
        <f>IF(SUMIFS('WP1'!$P:$P,'WP1'!$A:$A,M$7,'WP1'!$F:$F,$E19)=0,"",SUMIFS('WP1'!$P:$P,'WP1'!$A:$A,M$7,'WP1'!$F:$F,$E19))</f>
        <v/>
      </c>
      <c r="N19" s="69"/>
      <c r="O19" s="68" t="str">
        <f t="shared" si="2"/>
        <v/>
      </c>
      <c r="P19" s="69" t="str">
        <f>IF('WP1'!$Q$65="","",'WP1'!$Q$65)</f>
        <v/>
      </c>
      <c r="Q19" s="68" t="str">
        <f t="shared" si="1"/>
        <v/>
      </c>
      <c r="R19" s="1"/>
    </row>
    <row r="20" spans="2:18" ht="11.25" customHeight="1" x14ac:dyDescent="0.25">
      <c r="B20" s="1"/>
      <c r="C20" s="120" t="str">
        <f ca="1">IF(LEFT('WP2'!$D$5,3)="WPx","",'WP2'!$D$5)</f>
        <v>WP2</v>
      </c>
      <c r="D20" s="122" t="str">
        <f>IF('WP2'!$E$5="","",'WP2'!$E$5)</f>
        <v>Project Start-Up (PSU)</v>
      </c>
      <c r="E20" s="29" t="s">
        <v>14</v>
      </c>
      <c r="F20" s="34" t="str">
        <f>IF(SUMIFS('WP2'!$P:$P,'WP2'!$A:$A,F$7,'WP2'!$F:$F,$E20)=0,"",SUMIFS('WP2'!$P:$P,'WP2'!$A:$A,F$7,'WP2'!$F:$F,$E20))</f>
        <v/>
      </c>
      <c r="G20" s="34" t="str">
        <f>IF(SUMIFS('WP2'!$P:$P,'WP2'!$A:$A,G$7,'WP2'!$F:$F,$E20)=0,"",SUMIFS('WP2'!$P:$P,'WP2'!$A:$A,G$7,'WP2'!$F:$F,$E20))</f>
        <v/>
      </c>
      <c r="H20" s="34" t="str">
        <f>IF(SUMIFS('WP2'!$P:$P,'WP2'!$A:$A,H$7,'WP2'!$F:$F,$E20)=0,"",SUMIFS('WP2'!$P:$P,'WP2'!$A:$A,H$7,'WP2'!$F:$F,$E20))</f>
        <v/>
      </c>
      <c r="I20" s="34" t="str">
        <f>IF(SUMIFS('WP2'!$P:$P,'WP2'!$A:$A,I$7,'WP2'!$F:$F,$E20)=0,"",SUMIFS('WP2'!$P:$P,'WP2'!$A:$A,I$7,'WP2'!$F:$F,$E20))</f>
        <v/>
      </c>
      <c r="J20" s="34" t="str">
        <f>IF(SUMIFS('WP2'!$P:$P,'WP2'!$A:$A,J$7,'WP2'!$F:$F,$E20)=0,"",SUMIFS('WP2'!$P:$P,'WP2'!$A:$A,J$7,'WP2'!$F:$F,$E20))</f>
        <v/>
      </c>
      <c r="K20" s="34" t="str">
        <f>IF(SUMIFS('WP2'!$P:$P,'WP2'!$A:$A,K$7,'WP2'!$F:$F,$E20)=0,"",SUMIFS('WP2'!$P:$P,'WP2'!$A:$A,K$7,'WP2'!$F:$F,$E20))</f>
        <v/>
      </c>
      <c r="L20" s="34" t="str">
        <f>IF(SUMIFS('WP2'!$P:$P,'WP2'!$A:$A,L$7,'WP2'!$F:$F,$E20)=0,"",SUMIFS('WP2'!$P:$P,'WP2'!$A:$A,L$7,'WP2'!$F:$F,$E20))</f>
        <v/>
      </c>
      <c r="M20" s="34" t="str">
        <f>IF(SUMIFS('WP2'!$P:$P,'WP2'!$A:$A,M$7,'WP2'!$F:$F,$E20)=0,"",SUMIFS('WP2'!$P:$P,'WP2'!$A:$A,M$7,'WP2'!$F:$F,$E20))</f>
        <v/>
      </c>
      <c r="N20" s="34"/>
      <c r="O20" s="33" t="str">
        <f t="shared" si="2"/>
        <v/>
      </c>
      <c r="P20" s="34" t="str">
        <f>IF('WP2'!$Q$64="","",'WP2'!$Q$64)</f>
        <v/>
      </c>
      <c r="Q20" s="33" t="str">
        <f t="shared" si="1"/>
        <v/>
      </c>
      <c r="R20" s="1"/>
    </row>
    <row r="21" spans="2:18" ht="11.25" customHeight="1" x14ac:dyDescent="0.25">
      <c r="B21" s="1"/>
      <c r="C21" s="121"/>
      <c r="D21" s="123"/>
      <c r="E21" s="36" t="s">
        <v>15</v>
      </c>
      <c r="F21" s="69" t="str">
        <f>IF(SUMIFS('WP2'!$P:$P,'WP2'!$A:$A,F$7,'WP2'!$F:$F,$E21)=0,"",SUMIFS('WP2'!$P:$P,'WP2'!$A:$A,F$7,'WP2'!$F:$F,$E21))</f>
        <v/>
      </c>
      <c r="G21" s="69" t="str">
        <f>IF(SUMIFS('WP2'!$P:$P,'WP2'!$A:$A,G$7,'WP2'!$F:$F,$E21)=0,"",SUMIFS('WP2'!$P:$P,'WP2'!$A:$A,G$7,'WP2'!$F:$F,$E21))</f>
        <v/>
      </c>
      <c r="H21" s="69" t="str">
        <f>IF(SUMIFS('WP2'!$P:$P,'WP2'!$A:$A,H$7,'WP2'!$F:$F,$E21)=0,"",SUMIFS('WP2'!$P:$P,'WP2'!$A:$A,H$7,'WP2'!$F:$F,$E21))</f>
        <v/>
      </c>
      <c r="I21" s="69" t="str">
        <f>IF(SUMIFS('WP2'!$P:$P,'WP2'!$A:$A,I$7,'WP2'!$F:$F,$E21)=0,"",SUMIFS('WP2'!$P:$P,'WP2'!$A:$A,I$7,'WP2'!$F:$F,$E21))</f>
        <v/>
      </c>
      <c r="J21" s="69" t="str">
        <f>IF(SUMIFS('WP2'!$P:$P,'WP2'!$A:$A,J$7,'WP2'!$F:$F,$E21)=0,"",SUMIFS('WP2'!$P:$P,'WP2'!$A:$A,J$7,'WP2'!$F:$F,$E21))</f>
        <v/>
      </c>
      <c r="K21" s="69" t="str">
        <f>IF(SUMIFS('WP2'!$P:$P,'WP2'!$A:$A,K$7,'WP2'!$F:$F,$E21)=0,"",SUMIFS('WP2'!$P:$P,'WP2'!$A:$A,K$7,'WP2'!$F:$F,$E21))</f>
        <v/>
      </c>
      <c r="L21" s="69" t="str">
        <f>IF(SUMIFS('WP2'!$P:$P,'WP2'!$A:$A,L$7,'WP2'!$F:$F,$E21)=0,"",SUMIFS('WP2'!$P:$P,'WP2'!$A:$A,L$7,'WP2'!$F:$F,$E21))</f>
        <v/>
      </c>
      <c r="M21" s="69" t="str">
        <f>IF(SUMIFS('WP2'!$P:$P,'WP2'!$A:$A,M$7,'WP2'!$F:$F,$E21)=0,"",SUMIFS('WP2'!$P:$P,'WP2'!$A:$A,M$7,'WP2'!$F:$F,$E21))</f>
        <v/>
      </c>
      <c r="N21" s="69"/>
      <c r="O21" s="68" t="str">
        <f t="shared" si="2"/>
        <v/>
      </c>
      <c r="P21" s="69" t="str">
        <f>IF('WP2'!$Q$65="","",'WP2'!$Q$65)</f>
        <v/>
      </c>
      <c r="Q21" s="68" t="str">
        <f t="shared" si="1"/>
        <v/>
      </c>
      <c r="R21" s="1"/>
    </row>
    <row r="22" spans="2:18" ht="11.25" customHeight="1" x14ac:dyDescent="0.25">
      <c r="B22" s="1"/>
      <c r="C22" s="120" t="str">
        <f ca="1">IF(LEFT('WP3'!$D$5,3)="WPx","",'WP3'!$D$5)</f>
        <v>WP3</v>
      </c>
      <c r="D22" s="122" t="str">
        <f>IF('WP3'!$E$5="","",'WP3'!$E$5)</f>
        <v>Beoordelen van de plandocumenten van het project</v>
      </c>
      <c r="E22" s="29" t="s">
        <v>14</v>
      </c>
      <c r="F22" s="34" t="str">
        <f>IF(SUMIFS('WP3'!$P:$P,'WP3'!$A:$A,F$7,'WP3'!$F:$F,$E22)=0,"",SUMIFS('WP3'!$P:$P,'WP3'!$A:$A,F$7,'WP3'!$F:$F,$E22))</f>
        <v/>
      </c>
      <c r="G22" s="34" t="str">
        <f>IF(SUMIFS('WP3'!$P:$P,'WP3'!$A:$A,G$7,'WP3'!$F:$F,$E22)=0,"",SUMIFS('WP3'!$P:$P,'WP3'!$A:$A,G$7,'WP3'!$F:$F,$E22))</f>
        <v/>
      </c>
      <c r="H22" s="34" t="str">
        <f>IF(SUMIFS('WP3'!$P:$P,'WP3'!$A:$A,H$7,'WP3'!$F:$F,$E22)=0,"",SUMIFS('WP3'!$P:$P,'WP3'!$A:$A,H$7,'WP3'!$F:$F,$E22))</f>
        <v/>
      </c>
      <c r="I22" s="34" t="str">
        <f>IF(SUMIFS('WP3'!$P:$P,'WP3'!$A:$A,I$7,'WP3'!$F:$F,$E22)=0,"",SUMIFS('WP3'!$P:$P,'WP3'!$A:$A,I$7,'WP3'!$F:$F,$E22))</f>
        <v/>
      </c>
      <c r="J22" s="34" t="str">
        <f>IF(SUMIFS('WP3'!$P:$P,'WP3'!$A:$A,J$7,'WP3'!$F:$F,$E22)=0,"",SUMIFS('WP3'!$P:$P,'WP3'!$A:$A,J$7,'WP3'!$F:$F,$E22))</f>
        <v/>
      </c>
      <c r="K22" s="34" t="str">
        <f>IF(SUMIFS('WP3'!$P:$P,'WP3'!$A:$A,K$7,'WP3'!$F:$F,$E22)=0,"",SUMIFS('WP3'!$P:$P,'WP3'!$A:$A,K$7,'WP3'!$F:$F,$E22))</f>
        <v/>
      </c>
      <c r="L22" s="34" t="str">
        <f>IF(SUMIFS('WP3'!$P:$P,'WP3'!$A:$A,L$7,'WP3'!$F:$F,$E22)=0,"",SUMIFS('WP3'!$P:$P,'WP3'!$A:$A,L$7,'WP3'!$F:$F,$E22))</f>
        <v/>
      </c>
      <c r="M22" s="34" t="str">
        <f>IF(SUMIFS('WP3'!$P:$P,'WP3'!$A:$A,M$7,'WP3'!$F:$F,$E22)=0,"",SUMIFS('WP3'!$P:$P,'WP3'!$A:$A,M$7,'WP3'!$F:$F,$E22))</f>
        <v/>
      </c>
      <c r="N22" s="34"/>
      <c r="O22" s="33" t="str">
        <f t="shared" si="2"/>
        <v/>
      </c>
      <c r="P22" s="34" t="str">
        <f>IF('WP3'!$Q$64="","",'WP3'!$Q$64)</f>
        <v/>
      </c>
      <c r="Q22" s="33" t="str">
        <f t="shared" si="1"/>
        <v/>
      </c>
      <c r="R22" s="1"/>
    </row>
    <row r="23" spans="2:18" ht="11.25" customHeight="1" x14ac:dyDescent="0.25">
      <c r="B23" s="1"/>
      <c r="C23" s="121"/>
      <c r="D23" s="123"/>
      <c r="E23" s="36" t="s">
        <v>15</v>
      </c>
      <c r="F23" s="69" t="str">
        <f>IF(SUMIFS('WP3'!$P:$P,'WP3'!$A:$A,F$7,'WP3'!$F:$F,$E23)=0,"",SUMIFS('WP3'!$P:$P,'WP3'!$A:$A,F$7,'WP3'!$F:$F,$E23))</f>
        <v/>
      </c>
      <c r="G23" s="69" t="str">
        <f>IF(SUMIFS('WP3'!$P:$P,'WP3'!$A:$A,G$7,'WP3'!$F:$F,$E23)=0,"",SUMIFS('WP3'!$P:$P,'WP3'!$A:$A,G$7,'WP3'!$F:$F,$E23))</f>
        <v/>
      </c>
      <c r="H23" s="69" t="str">
        <f>IF(SUMIFS('WP3'!$P:$P,'WP3'!$A:$A,H$7,'WP3'!$F:$F,$E23)=0,"",SUMIFS('WP3'!$P:$P,'WP3'!$A:$A,H$7,'WP3'!$F:$F,$E23))</f>
        <v/>
      </c>
      <c r="I23" s="69" t="str">
        <f>IF(SUMIFS('WP3'!$P:$P,'WP3'!$A:$A,I$7,'WP3'!$F:$F,$E23)=0,"",SUMIFS('WP3'!$P:$P,'WP3'!$A:$A,I$7,'WP3'!$F:$F,$E23))</f>
        <v/>
      </c>
      <c r="J23" s="69" t="str">
        <f>IF(SUMIFS('WP3'!$P:$P,'WP3'!$A:$A,J$7,'WP3'!$F:$F,$E23)=0,"",SUMIFS('WP3'!$P:$P,'WP3'!$A:$A,J$7,'WP3'!$F:$F,$E23))</f>
        <v/>
      </c>
      <c r="K23" s="69" t="str">
        <f>IF(SUMIFS('WP3'!$P:$P,'WP3'!$A:$A,K$7,'WP3'!$F:$F,$E23)=0,"",SUMIFS('WP3'!$P:$P,'WP3'!$A:$A,K$7,'WP3'!$F:$F,$E23))</f>
        <v/>
      </c>
      <c r="L23" s="69" t="str">
        <f>IF(SUMIFS('WP3'!$P:$P,'WP3'!$A:$A,L$7,'WP3'!$F:$F,$E23)=0,"",SUMIFS('WP3'!$P:$P,'WP3'!$A:$A,L$7,'WP3'!$F:$F,$E23))</f>
        <v/>
      </c>
      <c r="M23" s="69" t="str">
        <f>IF(SUMIFS('WP3'!$P:$P,'WP3'!$A:$A,M$7,'WP3'!$F:$F,$E23)=0,"",SUMIFS('WP3'!$P:$P,'WP3'!$A:$A,M$7,'WP3'!$F:$F,$E23))</f>
        <v/>
      </c>
      <c r="N23" s="69"/>
      <c r="O23" s="68" t="str">
        <f t="shared" si="2"/>
        <v/>
      </c>
      <c r="P23" s="69" t="str">
        <f>IF('WP3'!$Q$65="","",'WP3'!$Q$65)</f>
        <v/>
      </c>
      <c r="Q23" s="68" t="str">
        <f t="shared" si="1"/>
        <v/>
      </c>
      <c r="R23" s="1"/>
    </row>
    <row r="24" spans="2:18" ht="11.25" customHeight="1" x14ac:dyDescent="0.25">
      <c r="B24" s="1"/>
      <c r="C24" s="120" t="str">
        <f ca="1">IF(LEFT('WP4'!$D$5,3)="WPx","",'WP4'!$D$5)</f>
        <v>WP4</v>
      </c>
      <c r="D24" s="122" t="str">
        <f>IF('WP4'!$E$5="","",'WP4'!$E$5)</f>
        <v>Kennisnemen van related safety cases</v>
      </c>
      <c r="E24" s="29" t="s">
        <v>14</v>
      </c>
      <c r="F24" s="34" t="str">
        <f>IF(SUMIFS('WP4'!$P:$P,'WP4'!$A:$A,F$7,'WP4'!$F:$F,$E24)=0,"",SUMIFS('WP4'!$P:$P,'WP4'!$A:$A,F$7,'WP4'!$F:$F,$E24))</f>
        <v/>
      </c>
      <c r="G24" s="34" t="str">
        <f>IF(SUMIFS('WP4'!$P:$P,'WP4'!$A:$A,G$7,'WP4'!$F:$F,$E24)=0,"",SUMIFS('WP4'!$P:$P,'WP4'!$A:$A,G$7,'WP4'!$F:$F,$E24))</f>
        <v/>
      </c>
      <c r="H24" s="34" t="str">
        <f>IF(SUMIFS('WP4'!$P:$P,'WP4'!$A:$A,H$7,'WP4'!$F:$F,$E24)=0,"",SUMIFS('WP4'!$P:$P,'WP4'!$A:$A,H$7,'WP4'!$F:$F,$E24))</f>
        <v/>
      </c>
      <c r="I24" s="34" t="str">
        <f>IF(SUMIFS('WP4'!$P:$P,'WP4'!$A:$A,I$7,'WP4'!$F:$F,$E24)=0,"",SUMIFS('WP4'!$P:$P,'WP4'!$A:$A,I$7,'WP4'!$F:$F,$E24))</f>
        <v/>
      </c>
      <c r="J24" s="34" t="str">
        <f>IF(SUMIFS('WP4'!$P:$P,'WP4'!$A:$A,J$7,'WP4'!$F:$F,$E24)=0,"",SUMIFS('WP4'!$P:$P,'WP4'!$A:$A,J$7,'WP4'!$F:$F,$E24))</f>
        <v/>
      </c>
      <c r="K24" s="34" t="str">
        <f>IF(SUMIFS('WP4'!$P:$P,'WP4'!$A:$A,K$7,'WP4'!$F:$F,$E24)=0,"",SUMIFS('WP4'!$P:$P,'WP4'!$A:$A,K$7,'WP4'!$F:$F,$E24))</f>
        <v/>
      </c>
      <c r="L24" s="34" t="str">
        <f>IF(SUMIFS('WP4'!$P:$P,'WP4'!$A:$A,L$7,'WP4'!$F:$F,$E24)=0,"",SUMIFS('WP4'!$P:$P,'WP4'!$A:$A,L$7,'WP4'!$F:$F,$E24))</f>
        <v/>
      </c>
      <c r="M24" s="34" t="str">
        <f>IF(SUMIFS('WP4'!$P:$P,'WP4'!$A:$A,M$7,'WP4'!$F:$F,$E24)=0,"",SUMIFS('WP4'!$P:$P,'WP4'!$A:$A,M$7,'WP4'!$F:$F,$E24))</f>
        <v/>
      </c>
      <c r="N24" s="34"/>
      <c r="O24" s="33" t="str">
        <f t="shared" si="2"/>
        <v/>
      </c>
      <c r="P24" s="34" t="str">
        <f>IF('WP4'!$Q$64="","",'WP4'!$Q$64)</f>
        <v/>
      </c>
      <c r="Q24" s="33" t="str">
        <f t="shared" si="1"/>
        <v/>
      </c>
      <c r="R24" s="1"/>
    </row>
    <row r="25" spans="2:18" ht="11.25" customHeight="1" x14ac:dyDescent="0.25">
      <c r="B25" s="1"/>
      <c r="C25" s="121"/>
      <c r="D25" s="123"/>
      <c r="E25" s="36" t="s">
        <v>15</v>
      </c>
      <c r="F25" s="69" t="str">
        <f>IF(SUMIFS('WP4'!$P:$P,'WP4'!$A:$A,F$7,'WP4'!$F:$F,$E25)=0,"",SUMIFS('WP4'!$P:$P,'WP4'!$A:$A,F$7,'WP4'!$F:$F,$E25))</f>
        <v/>
      </c>
      <c r="G25" s="69" t="str">
        <f>IF(SUMIFS('WP4'!$P:$P,'WP4'!$A:$A,G$7,'WP4'!$F:$F,$E25)=0,"",SUMIFS('WP4'!$P:$P,'WP4'!$A:$A,G$7,'WP4'!$F:$F,$E25))</f>
        <v/>
      </c>
      <c r="H25" s="69" t="str">
        <f>IF(SUMIFS('WP4'!$P:$P,'WP4'!$A:$A,H$7,'WP4'!$F:$F,$E25)=0,"",SUMIFS('WP4'!$P:$P,'WP4'!$A:$A,H$7,'WP4'!$F:$F,$E25))</f>
        <v/>
      </c>
      <c r="I25" s="69" t="str">
        <f>IF(SUMIFS('WP4'!$P:$P,'WP4'!$A:$A,I$7,'WP4'!$F:$F,$E25)=0,"",SUMIFS('WP4'!$P:$P,'WP4'!$A:$A,I$7,'WP4'!$F:$F,$E25))</f>
        <v/>
      </c>
      <c r="J25" s="69" t="str">
        <f>IF(SUMIFS('WP4'!$P:$P,'WP4'!$A:$A,J$7,'WP4'!$F:$F,$E25)=0,"",SUMIFS('WP4'!$P:$P,'WP4'!$A:$A,J$7,'WP4'!$F:$F,$E25))</f>
        <v/>
      </c>
      <c r="K25" s="69" t="str">
        <f>IF(SUMIFS('WP4'!$P:$P,'WP4'!$A:$A,K$7,'WP4'!$F:$F,$E25)=0,"",SUMIFS('WP4'!$P:$P,'WP4'!$A:$A,K$7,'WP4'!$F:$F,$E25))</f>
        <v/>
      </c>
      <c r="L25" s="69" t="str">
        <f>IF(SUMIFS('WP4'!$P:$P,'WP4'!$A:$A,L$7,'WP4'!$F:$F,$E25)=0,"",SUMIFS('WP4'!$P:$P,'WP4'!$A:$A,L$7,'WP4'!$F:$F,$E25))</f>
        <v/>
      </c>
      <c r="M25" s="69" t="str">
        <f>IF(SUMIFS('WP4'!$P:$P,'WP4'!$A:$A,M$7,'WP4'!$F:$F,$E25)=0,"",SUMIFS('WP4'!$P:$P,'WP4'!$A:$A,M$7,'WP4'!$F:$F,$E25))</f>
        <v/>
      </c>
      <c r="N25" s="69"/>
      <c r="O25" s="68" t="str">
        <f t="shared" si="2"/>
        <v/>
      </c>
      <c r="P25" s="69" t="str">
        <f>IF('WP4'!$Q$65="","",'WP4'!$Q$65)</f>
        <v/>
      </c>
      <c r="Q25" s="68" t="str">
        <f t="shared" si="1"/>
        <v/>
      </c>
      <c r="R25" s="1"/>
    </row>
    <row r="26" spans="2:18" ht="11.25" customHeight="1" x14ac:dyDescent="0.25">
      <c r="B26" s="1"/>
      <c r="C26" s="120" t="str">
        <f ca="1">IF(LEFT('WP5'!$D$5,3)="WPx","",'WP5'!$D$5)</f>
        <v>WP5</v>
      </c>
      <c r="D26" s="122" t="str">
        <f>IF('WP5'!$E$5="","",'WP5'!$E$5)</f>
        <v>Uitvoeren AsBo-beoordeling RVTO – per baanvak</v>
      </c>
      <c r="E26" s="29" t="s">
        <v>14</v>
      </c>
      <c r="F26" s="34" t="str">
        <f>IF(SUMIFS('WP5'!$P:$P,'WP5'!$A:$A,F$7,'WP5'!$F:$F,$E26)=0,"",SUMIFS('WP5'!$P:$P,'WP5'!$A:$A,F$7,'WP5'!$F:$F,$E26))</f>
        <v/>
      </c>
      <c r="G26" s="34" t="str">
        <f>IF(SUMIFS('WP5'!$P:$P,'WP5'!$A:$A,G$7,'WP5'!$F:$F,$E26)=0,"",SUMIFS('WP5'!$P:$P,'WP5'!$A:$A,G$7,'WP5'!$F:$F,$E26))</f>
        <v/>
      </c>
      <c r="H26" s="34" t="str">
        <f>IF(SUMIFS('WP5'!$P:$P,'WP5'!$A:$A,H$7,'WP5'!$F:$F,$E26)=0,"",SUMIFS('WP5'!$P:$P,'WP5'!$A:$A,H$7,'WP5'!$F:$F,$E26))</f>
        <v/>
      </c>
      <c r="I26" s="34" t="str">
        <f>IF(SUMIFS('WP5'!$P:$P,'WP5'!$A:$A,I$7,'WP5'!$F:$F,$E26)=0,"",SUMIFS('WP5'!$P:$P,'WP5'!$A:$A,I$7,'WP5'!$F:$F,$E26))</f>
        <v/>
      </c>
      <c r="J26" s="34" t="str">
        <f>IF(SUMIFS('WP5'!$P:$P,'WP5'!$A:$A,J$7,'WP5'!$F:$F,$E26)=0,"",SUMIFS('WP5'!$P:$P,'WP5'!$A:$A,J$7,'WP5'!$F:$F,$E26))</f>
        <v/>
      </c>
      <c r="K26" s="34" t="str">
        <f>IF(SUMIFS('WP5'!$P:$P,'WP5'!$A:$A,K$7,'WP5'!$F:$F,$E26)=0,"",SUMIFS('WP5'!$P:$P,'WP5'!$A:$A,K$7,'WP5'!$F:$F,$E26))</f>
        <v/>
      </c>
      <c r="L26" s="34" t="str">
        <f>IF(SUMIFS('WP5'!$P:$P,'WP5'!$A:$A,L$7,'WP5'!$F:$F,$E26)=0,"",SUMIFS('WP5'!$P:$P,'WP5'!$A:$A,L$7,'WP5'!$F:$F,$E26))</f>
        <v/>
      </c>
      <c r="M26" s="34" t="str">
        <f>IF(SUMIFS('WP5'!$P:$P,'WP5'!$A:$A,M$7,'WP5'!$F:$F,$E26)=0,"",SUMIFS('WP5'!$P:$P,'WP5'!$A:$A,M$7,'WP5'!$F:$F,$E26))</f>
        <v/>
      </c>
      <c r="N26" s="34"/>
      <c r="O26" s="33" t="str">
        <f t="shared" si="2"/>
        <v/>
      </c>
      <c r="P26" s="34" t="str">
        <f>IF('WP5'!$Q$76="","",'WP5'!$Q$76)</f>
        <v/>
      </c>
      <c r="Q26" s="33" t="str">
        <f t="shared" si="1"/>
        <v/>
      </c>
      <c r="R26" s="1"/>
    </row>
    <row r="27" spans="2:18" ht="11.25" customHeight="1" x14ac:dyDescent="0.25">
      <c r="B27" s="1"/>
      <c r="C27" s="121"/>
      <c r="D27" s="123"/>
      <c r="E27" s="36" t="s">
        <v>15</v>
      </c>
      <c r="F27" s="69" t="str">
        <f>IF(SUMIFS('WP5'!$P:$P,'WP5'!$A:$A,F$7,'WP5'!$F:$F,$E27)=0,"",SUMIFS('WP5'!$P:$P,'WP5'!$A:$A,F$7,'WP5'!$F:$F,$E27))</f>
        <v/>
      </c>
      <c r="G27" s="69" t="str">
        <f>IF(SUMIFS('WP5'!$P:$P,'WP5'!$A:$A,G$7,'WP5'!$F:$F,$E27)=0,"",SUMIFS('WP5'!$P:$P,'WP5'!$A:$A,G$7,'WP5'!$F:$F,$E27))</f>
        <v/>
      </c>
      <c r="H27" s="69" t="str">
        <f>IF(SUMIFS('WP5'!$P:$P,'WP5'!$A:$A,H$7,'WP5'!$F:$F,$E27)=0,"",SUMIFS('WP5'!$P:$P,'WP5'!$A:$A,H$7,'WP5'!$F:$F,$E27))</f>
        <v/>
      </c>
      <c r="I27" s="69" t="str">
        <f>IF(SUMIFS('WP5'!$P:$P,'WP5'!$A:$A,I$7,'WP5'!$F:$F,$E27)=0,"",SUMIFS('WP5'!$P:$P,'WP5'!$A:$A,I$7,'WP5'!$F:$F,$E27))</f>
        <v/>
      </c>
      <c r="J27" s="69" t="str">
        <f>IF(SUMIFS('WP5'!$P:$P,'WP5'!$A:$A,J$7,'WP5'!$F:$F,$E27)=0,"",SUMIFS('WP5'!$P:$P,'WP5'!$A:$A,J$7,'WP5'!$F:$F,$E27))</f>
        <v/>
      </c>
      <c r="K27" s="69" t="str">
        <f>IF(SUMIFS('WP5'!$P:$P,'WP5'!$A:$A,K$7,'WP5'!$F:$F,$E27)=0,"",SUMIFS('WP5'!$P:$P,'WP5'!$A:$A,K$7,'WP5'!$F:$F,$E27))</f>
        <v/>
      </c>
      <c r="L27" s="69" t="str">
        <f>IF(SUMIFS('WP5'!$P:$P,'WP5'!$A:$A,L$7,'WP5'!$F:$F,$E27)=0,"",SUMIFS('WP5'!$P:$P,'WP5'!$A:$A,L$7,'WP5'!$F:$F,$E27))</f>
        <v/>
      </c>
      <c r="M27" s="69" t="str">
        <f>IF(SUMIFS('WP5'!$P:$P,'WP5'!$A:$A,M$7,'WP5'!$F:$F,$E27)=0,"",SUMIFS('WP5'!$P:$P,'WP5'!$A:$A,M$7,'WP5'!$F:$F,$E27))</f>
        <v/>
      </c>
      <c r="N27" s="69"/>
      <c r="O27" s="68" t="str">
        <f t="shared" si="2"/>
        <v/>
      </c>
      <c r="P27" s="69" t="str">
        <f>IF('WP5'!$Q$77="","",'WP5'!$Q$77)</f>
        <v/>
      </c>
      <c r="Q27" s="68" t="str">
        <f t="shared" si="1"/>
        <v/>
      </c>
      <c r="R27" s="1"/>
    </row>
    <row r="28" spans="2:18" ht="11.25" customHeight="1" x14ac:dyDescent="0.25">
      <c r="B28" s="1"/>
      <c r="C28" s="120" t="str">
        <f ca="1">IF(LEFT('WP6'!$D$5,3)="WPx","",'WP6'!$D$5)</f>
        <v>WP6</v>
      </c>
      <c r="D28" s="122" t="str">
        <f>IF('WP6'!$E$5="","",'WP6'!$E$5)</f>
        <v>Uitvoeren AsBo-beoordeling RVTO – per emplacement</v>
      </c>
      <c r="E28" s="29" t="s">
        <v>14</v>
      </c>
      <c r="F28" s="34" t="str">
        <f>IF(SUMIFS('WP6'!$P:$P,'WP6'!$A:$A,F$7,'WP6'!$F:$F,$E28)=0,"",SUMIFS('WP6'!$P:$P,'WP6'!$A:$A,F$7,'WP6'!$F:$F,$E28))</f>
        <v/>
      </c>
      <c r="G28" s="34" t="str">
        <f>IF(SUMIFS('WP6'!$P:$P,'WP6'!$A:$A,G$7,'WP6'!$F:$F,$E28)=0,"",SUMIFS('WP6'!$P:$P,'WP6'!$A:$A,G$7,'WP6'!$F:$F,$E28))</f>
        <v/>
      </c>
      <c r="H28" s="34" t="str">
        <f>IF(SUMIFS('WP6'!$P:$P,'WP6'!$A:$A,H$7,'WP6'!$F:$F,$E28)=0,"",SUMIFS('WP6'!$P:$P,'WP6'!$A:$A,H$7,'WP6'!$F:$F,$E28))</f>
        <v/>
      </c>
      <c r="I28" s="34" t="str">
        <f>IF(SUMIFS('WP6'!$P:$P,'WP6'!$A:$A,I$7,'WP6'!$F:$F,$E28)=0,"",SUMIFS('WP6'!$P:$P,'WP6'!$A:$A,I$7,'WP6'!$F:$F,$E28))</f>
        <v/>
      </c>
      <c r="J28" s="34" t="str">
        <f>IF(SUMIFS('WP6'!$P:$P,'WP6'!$A:$A,J$7,'WP6'!$F:$F,$E28)=0,"",SUMIFS('WP6'!$P:$P,'WP6'!$A:$A,J$7,'WP6'!$F:$F,$E28))</f>
        <v/>
      </c>
      <c r="K28" s="34" t="str">
        <f>IF(SUMIFS('WP6'!$P:$P,'WP6'!$A:$A,K$7,'WP6'!$F:$F,$E28)=0,"",SUMIFS('WP6'!$P:$P,'WP6'!$A:$A,K$7,'WP6'!$F:$F,$E28))</f>
        <v/>
      </c>
      <c r="L28" s="34" t="str">
        <f>IF(SUMIFS('WP6'!$P:$P,'WP6'!$A:$A,L$7,'WP6'!$F:$F,$E28)=0,"",SUMIFS('WP6'!$P:$P,'WP6'!$A:$A,L$7,'WP6'!$F:$F,$E28))</f>
        <v/>
      </c>
      <c r="M28" s="34" t="str">
        <f>IF(SUMIFS('WP6'!$P:$P,'WP6'!$A:$A,M$7,'WP6'!$F:$F,$E28)=0,"",SUMIFS('WP6'!$P:$P,'WP6'!$A:$A,M$7,'WP6'!$F:$F,$E28))</f>
        <v/>
      </c>
      <c r="N28" s="34"/>
      <c r="O28" s="33" t="str">
        <f t="shared" si="2"/>
        <v/>
      </c>
      <c r="P28" s="34" t="str">
        <f>IF('WP6'!$Q$76="","",'WP6'!$Q$76)</f>
        <v/>
      </c>
      <c r="Q28" s="33" t="str">
        <f t="shared" si="1"/>
        <v/>
      </c>
      <c r="R28" s="1"/>
    </row>
    <row r="29" spans="2:18" ht="11.25" customHeight="1" x14ac:dyDescent="0.25">
      <c r="B29" s="1"/>
      <c r="C29" s="121"/>
      <c r="D29" s="123"/>
      <c r="E29" s="36" t="s">
        <v>15</v>
      </c>
      <c r="F29" s="69" t="str">
        <f>IF(SUMIFS('WP6'!$P:$P,'WP6'!$A:$A,F$7,'WP6'!$F:$F,$E29)=0,"",SUMIFS('WP6'!$P:$P,'WP6'!$A:$A,F$7,'WP6'!$F:$F,$E29))</f>
        <v/>
      </c>
      <c r="G29" s="69" t="str">
        <f>IF(SUMIFS('WP6'!$P:$P,'WP6'!$A:$A,G$7,'WP6'!$F:$F,$E29)=0,"",SUMIFS('WP6'!$P:$P,'WP6'!$A:$A,G$7,'WP6'!$F:$F,$E29))</f>
        <v/>
      </c>
      <c r="H29" s="69" t="str">
        <f>IF(SUMIFS('WP6'!$P:$P,'WP6'!$A:$A,H$7,'WP6'!$F:$F,$E29)=0,"",SUMIFS('WP6'!$P:$P,'WP6'!$A:$A,H$7,'WP6'!$F:$F,$E29))</f>
        <v/>
      </c>
      <c r="I29" s="69" t="str">
        <f>IF(SUMIFS('WP6'!$P:$P,'WP6'!$A:$A,I$7,'WP6'!$F:$F,$E29)=0,"",SUMIFS('WP6'!$P:$P,'WP6'!$A:$A,I$7,'WP6'!$F:$F,$E29))</f>
        <v/>
      </c>
      <c r="J29" s="69" t="str">
        <f>IF(SUMIFS('WP6'!$P:$P,'WP6'!$A:$A,J$7,'WP6'!$F:$F,$E29)=0,"",SUMIFS('WP6'!$P:$P,'WP6'!$A:$A,J$7,'WP6'!$F:$F,$E29))</f>
        <v/>
      </c>
      <c r="K29" s="69" t="str">
        <f>IF(SUMIFS('WP6'!$P:$P,'WP6'!$A:$A,K$7,'WP6'!$F:$F,$E29)=0,"",SUMIFS('WP6'!$P:$P,'WP6'!$A:$A,K$7,'WP6'!$F:$F,$E29))</f>
        <v/>
      </c>
      <c r="L29" s="69" t="str">
        <f>IF(SUMIFS('WP6'!$P:$P,'WP6'!$A:$A,L$7,'WP6'!$F:$F,$E29)=0,"",SUMIFS('WP6'!$P:$P,'WP6'!$A:$A,L$7,'WP6'!$F:$F,$E29))</f>
        <v/>
      </c>
      <c r="M29" s="69" t="str">
        <f>IF(SUMIFS('WP6'!$P:$P,'WP6'!$A:$A,M$7,'WP6'!$F:$F,$E29)=0,"",SUMIFS('WP6'!$P:$P,'WP6'!$A:$A,M$7,'WP6'!$F:$F,$E29))</f>
        <v/>
      </c>
      <c r="N29" s="69"/>
      <c r="O29" s="68" t="str">
        <f t="shared" si="2"/>
        <v/>
      </c>
      <c r="P29" s="69" t="str">
        <f>IF('WP6'!$Q$77="","",'WP6'!$Q$77)</f>
        <v/>
      </c>
      <c r="Q29" s="68" t="str">
        <f t="shared" si="1"/>
        <v/>
      </c>
      <c r="R29" s="1"/>
    </row>
    <row r="30" spans="2:18" ht="11.25" customHeight="1" x14ac:dyDescent="0.25">
      <c r="B30" s="1"/>
      <c r="C30" s="120" t="str">
        <f ca="1">IF(LEFT('WP7'!$D$5,3)="WPx","",'WP7'!$D$5)</f>
        <v>WP7</v>
      </c>
      <c r="D30" s="122" t="str">
        <f>IF('WP7'!$E$5="","",'WP7'!$E$5)</f>
        <v>Uitvoeren AsBo-beoordeling ontheffingsdossier per IDS</v>
      </c>
      <c r="E30" s="29" t="s">
        <v>14</v>
      </c>
      <c r="F30" s="34" t="str">
        <f>IF(SUMIFS('WP7'!$P:$P,'WP7'!$A:$A,F$7,'WP7'!$F:$F,$E30)=0,"",SUMIFS('WP7'!$P:$P,'WP7'!$A:$A,F$7,'WP7'!$F:$F,$E30))</f>
        <v/>
      </c>
      <c r="G30" s="34" t="str">
        <f>IF(SUMIFS('WP7'!$P:$P,'WP7'!$A:$A,G$7,'WP7'!$F:$F,$E30)=0,"",SUMIFS('WP7'!$P:$P,'WP7'!$A:$A,G$7,'WP7'!$F:$F,$E30))</f>
        <v/>
      </c>
      <c r="H30" s="34" t="str">
        <f>IF(SUMIFS('WP7'!$P:$P,'WP7'!$A:$A,H$7,'WP7'!$F:$F,$E30)=0,"",SUMIFS('WP7'!$P:$P,'WP7'!$A:$A,H$7,'WP7'!$F:$F,$E30))</f>
        <v/>
      </c>
      <c r="I30" s="34" t="str">
        <f>IF(SUMIFS('WP7'!$P:$P,'WP7'!$A:$A,I$7,'WP7'!$F:$F,$E30)=0,"",SUMIFS('WP7'!$P:$P,'WP7'!$A:$A,I$7,'WP7'!$F:$F,$E30))</f>
        <v/>
      </c>
      <c r="J30" s="34" t="str">
        <f>IF(SUMIFS('WP7'!$P:$P,'WP7'!$A:$A,J$7,'WP7'!$F:$F,$E30)=0,"",SUMIFS('WP7'!$P:$P,'WP7'!$A:$A,J$7,'WP7'!$F:$F,$E30))</f>
        <v/>
      </c>
      <c r="K30" s="34" t="str">
        <f>IF(SUMIFS('WP7'!$P:$P,'WP7'!$A:$A,K$7,'WP7'!$F:$F,$E30)=0,"",SUMIFS('WP7'!$P:$P,'WP7'!$A:$A,K$7,'WP7'!$F:$F,$E30))</f>
        <v/>
      </c>
      <c r="L30" s="34" t="str">
        <f>IF(SUMIFS('WP7'!$P:$P,'WP7'!$A:$A,L$7,'WP7'!$F:$F,$E30)=0,"",SUMIFS('WP7'!$P:$P,'WP7'!$A:$A,L$7,'WP7'!$F:$F,$E30))</f>
        <v/>
      </c>
      <c r="M30" s="34" t="str">
        <f>IF(SUMIFS('WP7'!$P:$P,'WP7'!$A:$A,M$7,'WP7'!$F:$F,$E30)=0,"",SUMIFS('WP7'!$P:$P,'WP7'!$A:$A,M$7,'WP7'!$F:$F,$E30))</f>
        <v/>
      </c>
      <c r="N30" s="34"/>
      <c r="O30" s="33" t="str">
        <f t="shared" si="2"/>
        <v/>
      </c>
      <c r="P30" s="34" t="str">
        <f>IF('WP7'!$Q$76="","",'WP7'!$Q$76)</f>
        <v/>
      </c>
      <c r="Q30" s="33" t="str">
        <f t="shared" si="1"/>
        <v/>
      </c>
      <c r="R30" s="1"/>
    </row>
    <row r="31" spans="2:18" ht="11.25" customHeight="1" x14ac:dyDescent="0.25">
      <c r="B31" s="1"/>
      <c r="C31" s="121"/>
      <c r="D31" s="123"/>
      <c r="E31" s="36" t="s">
        <v>15</v>
      </c>
      <c r="F31" s="69" t="str">
        <f>IF(SUMIFS('WP7'!$P:$P,'WP7'!$A:$A,F$7,'WP7'!$F:$F,$E31)=0,"",SUMIFS('WP7'!$P:$P,'WP7'!$A:$A,F$7,'WP7'!$F:$F,$E31))</f>
        <v/>
      </c>
      <c r="G31" s="69" t="str">
        <f>IF(SUMIFS('WP7'!$P:$P,'WP7'!$A:$A,G$7,'WP7'!$F:$F,$E31)=0,"",SUMIFS('WP7'!$P:$P,'WP7'!$A:$A,G$7,'WP7'!$F:$F,$E31))</f>
        <v/>
      </c>
      <c r="H31" s="69" t="str">
        <f>IF(SUMIFS('WP7'!$P:$P,'WP7'!$A:$A,H$7,'WP7'!$F:$F,$E31)=0,"",SUMIFS('WP7'!$P:$P,'WP7'!$A:$A,H$7,'WP7'!$F:$F,$E31))</f>
        <v/>
      </c>
      <c r="I31" s="69" t="str">
        <f>IF(SUMIFS('WP7'!$P:$P,'WP7'!$A:$A,I$7,'WP7'!$F:$F,$E31)=0,"",SUMIFS('WP7'!$P:$P,'WP7'!$A:$A,I$7,'WP7'!$F:$F,$E31))</f>
        <v/>
      </c>
      <c r="J31" s="69" t="str">
        <f>IF(SUMIFS('WP7'!$P:$P,'WP7'!$A:$A,J$7,'WP7'!$F:$F,$E31)=0,"",SUMIFS('WP7'!$P:$P,'WP7'!$A:$A,J$7,'WP7'!$F:$F,$E31))</f>
        <v/>
      </c>
      <c r="K31" s="69" t="str">
        <f>IF(SUMIFS('WP7'!$P:$P,'WP7'!$A:$A,K$7,'WP7'!$F:$F,$E31)=0,"",SUMIFS('WP7'!$P:$P,'WP7'!$A:$A,K$7,'WP7'!$F:$F,$E31))</f>
        <v/>
      </c>
      <c r="L31" s="69" t="str">
        <f>IF(SUMIFS('WP7'!$P:$P,'WP7'!$A:$A,L$7,'WP7'!$F:$F,$E31)=0,"",SUMIFS('WP7'!$P:$P,'WP7'!$A:$A,L$7,'WP7'!$F:$F,$E31))</f>
        <v/>
      </c>
      <c r="M31" s="69" t="str">
        <f>IF(SUMIFS('WP7'!$P:$P,'WP7'!$A:$A,M$7,'WP7'!$F:$F,$E31)=0,"",SUMIFS('WP7'!$P:$P,'WP7'!$A:$A,M$7,'WP7'!$F:$F,$E31))</f>
        <v/>
      </c>
      <c r="N31" s="69"/>
      <c r="O31" s="68" t="str">
        <f t="shared" si="2"/>
        <v/>
      </c>
      <c r="P31" s="69" t="str">
        <f>IF('WP7'!$Q$77="","",'WP7'!$Q$77)</f>
        <v/>
      </c>
      <c r="Q31" s="68" t="str">
        <f t="shared" si="1"/>
        <v/>
      </c>
      <c r="R31" s="1"/>
    </row>
    <row r="32" spans="2:18" ht="11.25" customHeight="1" x14ac:dyDescent="0.25">
      <c r="B32" s="1"/>
      <c r="C32" s="120" t="str">
        <f ca="1">IF(LEFT('WP8'!$D$5,3)="WPx","",'WP8'!$D$5)</f>
        <v>WP8</v>
      </c>
      <c r="D32" s="122" t="str">
        <f>IF('WP8'!$E$5="","",'WP8'!$E$5)</f>
        <v>Uitvoeren NoBo-beoordeling CCS ontheffingsdossier per IDS</v>
      </c>
      <c r="E32" s="29" t="s">
        <v>14</v>
      </c>
      <c r="F32" s="34" t="str">
        <f>IF(SUMIFS('WP8'!$P:$P,'WP8'!$A:$A,F$7,'WP8'!$F:$F,$E32)=0,"",SUMIFS('WP8'!$P:$P,'WP8'!$A:$A,F$7,'WP8'!$F:$F,$E32))</f>
        <v/>
      </c>
      <c r="G32" s="34" t="str">
        <f>IF(SUMIFS('WP8'!$P:$P,'WP8'!$A:$A,G$7,'WP8'!$F:$F,$E32)=0,"",SUMIFS('WP8'!$P:$P,'WP8'!$A:$A,G$7,'WP8'!$F:$F,$E32))</f>
        <v/>
      </c>
      <c r="H32" s="34" t="str">
        <f>IF(SUMIFS('WP8'!$P:$P,'WP8'!$A:$A,H$7,'WP8'!$F:$F,$E32)=0,"",SUMIFS('WP8'!$P:$P,'WP8'!$A:$A,H$7,'WP8'!$F:$F,$E32))</f>
        <v/>
      </c>
      <c r="I32" s="34" t="str">
        <f>IF(SUMIFS('WP8'!$P:$P,'WP8'!$A:$A,I$7,'WP8'!$F:$F,$E32)=0,"",SUMIFS('WP8'!$P:$P,'WP8'!$A:$A,I$7,'WP8'!$F:$F,$E32))</f>
        <v/>
      </c>
      <c r="J32" s="34" t="str">
        <f>IF(SUMIFS('WP8'!$P:$P,'WP8'!$A:$A,J$7,'WP8'!$F:$F,$E32)=0,"",SUMIFS('WP8'!$P:$P,'WP8'!$A:$A,J$7,'WP8'!$F:$F,$E32))</f>
        <v/>
      </c>
      <c r="K32" s="34" t="str">
        <f>IF(SUMIFS('WP8'!$P:$P,'WP8'!$A:$A,K$7,'WP8'!$F:$F,$E32)=0,"",SUMIFS('WP8'!$P:$P,'WP8'!$A:$A,K$7,'WP8'!$F:$F,$E32))</f>
        <v/>
      </c>
      <c r="L32" s="34" t="str">
        <f>IF(SUMIFS('WP8'!$P:$P,'WP8'!$A:$A,L$7,'WP8'!$F:$F,$E32)=0,"",SUMIFS('WP8'!$P:$P,'WP8'!$A:$A,L$7,'WP8'!$F:$F,$E32))</f>
        <v/>
      </c>
      <c r="M32" s="34" t="str">
        <f>IF(SUMIFS('WP8'!$P:$P,'WP8'!$A:$A,M$7,'WP8'!$F:$F,$E32)=0,"",SUMIFS('WP8'!$P:$P,'WP8'!$A:$A,M$7,'WP8'!$F:$F,$E32))</f>
        <v/>
      </c>
      <c r="N32" s="34"/>
      <c r="O32" s="33" t="str">
        <f t="shared" si="2"/>
        <v/>
      </c>
      <c r="P32" s="34" t="str">
        <f>IF('WP8'!$Q$94="","",'WP8'!$Q$94)</f>
        <v/>
      </c>
      <c r="Q32" s="33" t="str">
        <f t="shared" si="1"/>
        <v/>
      </c>
      <c r="R32" s="1"/>
    </row>
    <row r="33" spans="2:18" ht="11.25" customHeight="1" x14ac:dyDescent="0.25">
      <c r="B33" s="1"/>
      <c r="C33" s="121"/>
      <c r="D33" s="123"/>
      <c r="E33" s="36" t="s">
        <v>15</v>
      </c>
      <c r="F33" s="69" t="str">
        <f>IF(SUMIFS('WP8'!$P:$P,'WP8'!$A:$A,F$7,'WP8'!$F:$F,$E33)=0,"",SUMIFS('WP8'!$P:$P,'WP8'!$A:$A,F$7,'WP8'!$F:$F,$E33))</f>
        <v/>
      </c>
      <c r="G33" s="69" t="str">
        <f>IF(SUMIFS('WP8'!$P:$P,'WP8'!$A:$A,G$7,'WP8'!$F:$F,$E33)=0,"",SUMIFS('WP8'!$P:$P,'WP8'!$A:$A,G$7,'WP8'!$F:$F,$E33))</f>
        <v/>
      </c>
      <c r="H33" s="69" t="str">
        <f>IF(SUMIFS('WP8'!$P:$P,'WP8'!$A:$A,H$7,'WP8'!$F:$F,$E33)=0,"",SUMIFS('WP8'!$P:$P,'WP8'!$A:$A,H$7,'WP8'!$F:$F,$E33))</f>
        <v/>
      </c>
      <c r="I33" s="69" t="str">
        <f>IF(SUMIFS('WP8'!$P:$P,'WP8'!$A:$A,I$7,'WP8'!$F:$F,$E33)=0,"",SUMIFS('WP8'!$P:$P,'WP8'!$A:$A,I$7,'WP8'!$F:$F,$E33))</f>
        <v/>
      </c>
      <c r="J33" s="69" t="str">
        <f>IF(SUMIFS('WP8'!$P:$P,'WP8'!$A:$A,J$7,'WP8'!$F:$F,$E33)=0,"",SUMIFS('WP8'!$P:$P,'WP8'!$A:$A,J$7,'WP8'!$F:$F,$E33))</f>
        <v/>
      </c>
      <c r="K33" s="69" t="str">
        <f>IF(SUMIFS('WP8'!$P:$P,'WP8'!$A:$A,K$7,'WP8'!$F:$F,$E33)=0,"",SUMIFS('WP8'!$P:$P,'WP8'!$A:$A,K$7,'WP8'!$F:$F,$E33))</f>
        <v/>
      </c>
      <c r="L33" s="69" t="str">
        <f>IF(SUMIFS('WP8'!$P:$P,'WP8'!$A:$A,L$7,'WP8'!$F:$F,$E33)=0,"",SUMIFS('WP8'!$P:$P,'WP8'!$A:$A,L$7,'WP8'!$F:$F,$E33))</f>
        <v/>
      </c>
      <c r="M33" s="69" t="str">
        <f>IF(SUMIFS('WP8'!$P:$P,'WP8'!$A:$A,M$7,'WP8'!$F:$F,$E33)=0,"",SUMIFS('WP8'!$P:$P,'WP8'!$A:$A,M$7,'WP8'!$F:$F,$E33))</f>
        <v/>
      </c>
      <c r="N33" s="69"/>
      <c r="O33" s="68" t="str">
        <f t="shared" si="2"/>
        <v/>
      </c>
      <c r="P33" s="69" t="str">
        <f>IF('WP8'!$Q$95="","",'WP8'!$Q$95)</f>
        <v/>
      </c>
      <c r="Q33" s="68" t="str">
        <f t="shared" si="1"/>
        <v/>
      </c>
      <c r="R33" s="1"/>
    </row>
    <row r="34" spans="2:18" ht="11.25" customHeight="1" x14ac:dyDescent="0.25">
      <c r="B34" s="1"/>
      <c r="C34" s="120" t="str">
        <f ca="1">IF(LEFT('WP9'!$D$5,3)="WPx","",'WP9'!$D$5)</f>
        <v>WP9</v>
      </c>
      <c r="D34" s="122" t="str">
        <f>IF('WP9'!$E$5="","",'WP9'!$E$5)</f>
        <v>Uitvoeren AsBo-beoordeling vergunningsdossier per IDS</v>
      </c>
      <c r="E34" s="29" t="s">
        <v>14</v>
      </c>
      <c r="F34" s="34" t="str">
        <f>IF(SUMIFS('WP9'!$P:$P,'WP9'!$A:$A,F$7,'WP9'!$F:$F,$E34)=0,"",SUMIFS('WP9'!$P:$P,'WP9'!$A:$A,F$7,'WP9'!$F:$F,$E34))</f>
        <v/>
      </c>
      <c r="G34" s="34" t="str">
        <f>IF(SUMIFS('WP9'!$P:$P,'WP9'!$A:$A,G$7,'WP9'!$F:$F,$E34)=0,"",SUMIFS('WP9'!$P:$P,'WP9'!$A:$A,G$7,'WP9'!$F:$F,$E34))</f>
        <v/>
      </c>
      <c r="H34" s="34" t="str">
        <f>IF(SUMIFS('WP9'!$P:$P,'WP9'!$A:$A,H$7,'WP9'!$F:$F,$E34)=0,"",SUMIFS('WP9'!$P:$P,'WP9'!$A:$A,H$7,'WP9'!$F:$F,$E34))</f>
        <v/>
      </c>
      <c r="I34" s="34" t="str">
        <f>IF(SUMIFS('WP9'!$P:$P,'WP9'!$A:$A,I$7,'WP9'!$F:$F,$E34)=0,"",SUMIFS('WP9'!$P:$P,'WP9'!$A:$A,I$7,'WP9'!$F:$F,$E34))</f>
        <v/>
      </c>
      <c r="J34" s="34" t="str">
        <f>IF(SUMIFS('WP9'!$P:$P,'WP9'!$A:$A,J$7,'WP9'!$F:$F,$E34)=0,"",SUMIFS('WP9'!$P:$P,'WP9'!$A:$A,J$7,'WP9'!$F:$F,$E34))</f>
        <v/>
      </c>
      <c r="K34" s="34" t="str">
        <f>IF(SUMIFS('WP9'!$P:$P,'WP9'!$A:$A,K$7,'WP9'!$F:$F,$E34)=0,"",SUMIFS('WP9'!$P:$P,'WP9'!$A:$A,K$7,'WP9'!$F:$F,$E34))</f>
        <v/>
      </c>
      <c r="L34" s="34" t="str">
        <f>IF(SUMIFS('WP9'!$P:$P,'WP9'!$A:$A,L$7,'WP9'!$F:$F,$E34)=0,"",SUMIFS('WP9'!$P:$P,'WP9'!$A:$A,L$7,'WP9'!$F:$F,$E34))</f>
        <v/>
      </c>
      <c r="M34" s="34" t="str">
        <f>IF(SUMIFS('WP9'!$P:$P,'WP9'!$A:$A,M$7,'WP9'!$F:$F,$E34)=0,"",SUMIFS('WP9'!$P:$P,'WP9'!$A:$A,M$7,'WP9'!$F:$F,$E34))</f>
        <v/>
      </c>
      <c r="N34" s="34"/>
      <c r="O34" s="33" t="str">
        <f t="shared" si="2"/>
        <v/>
      </c>
      <c r="P34" s="34" t="str">
        <f>IF('WP9'!$Q$76="","",'WP9'!$Q$76)</f>
        <v/>
      </c>
      <c r="Q34" s="33" t="str">
        <f t="shared" si="1"/>
        <v/>
      </c>
      <c r="R34" s="1"/>
    </row>
    <row r="35" spans="2:18" ht="11.25" customHeight="1" x14ac:dyDescent="0.25">
      <c r="B35" s="1"/>
      <c r="C35" s="121"/>
      <c r="D35" s="123"/>
      <c r="E35" s="36" t="s">
        <v>15</v>
      </c>
      <c r="F35" s="69" t="str">
        <f>IF(SUMIFS('WP9'!$P:$P,'WP9'!$A:$A,F$7,'WP9'!$F:$F,$E35)=0,"",SUMIFS('WP9'!$P:$P,'WP9'!$A:$A,F$7,'WP9'!$F:$F,$E35))</f>
        <v/>
      </c>
      <c r="G35" s="69" t="str">
        <f>IF(SUMIFS('WP9'!$P:$P,'WP9'!$A:$A,G$7,'WP9'!$F:$F,$E35)=0,"",SUMIFS('WP9'!$P:$P,'WP9'!$A:$A,G$7,'WP9'!$F:$F,$E35))</f>
        <v/>
      </c>
      <c r="H35" s="69" t="str">
        <f>IF(SUMIFS('WP9'!$P:$P,'WP9'!$A:$A,H$7,'WP9'!$F:$F,$E35)=0,"",SUMIFS('WP9'!$P:$P,'WP9'!$A:$A,H$7,'WP9'!$F:$F,$E35))</f>
        <v/>
      </c>
      <c r="I35" s="69" t="str">
        <f>IF(SUMIFS('WP9'!$P:$P,'WP9'!$A:$A,I$7,'WP9'!$F:$F,$E35)=0,"",SUMIFS('WP9'!$P:$P,'WP9'!$A:$A,I$7,'WP9'!$F:$F,$E35))</f>
        <v/>
      </c>
      <c r="J35" s="69" t="str">
        <f>IF(SUMIFS('WP9'!$P:$P,'WP9'!$A:$A,J$7,'WP9'!$F:$F,$E35)=0,"",SUMIFS('WP9'!$P:$P,'WP9'!$A:$A,J$7,'WP9'!$F:$F,$E35))</f>
        <v/>
      </c>
      <c r="K35" s="69" t="str">
        <f>IF(SUMIFS('WP9'!$P:$P,'WP9'!$A:$A,K$7,'WP9'!$F:$F,$E35)=0,"",SUMIFS('WP9'!$P:$P,'WP9'!$A:$A,K$7,'WP9'!$F:$F,$E35))</f>
        <v/>
      </c>
      <c r="L35" s="69" t="str">
        <f>IF(SUMIFS('WP9'!$P:$P,'WP9'!$A:$A,L$7,'WP9'!$F:$F,$E35)=0,"",SUMIFS('WP9'!$P:$P,'WP9'!$A:$A,L$7,'WP9'!$F:$F,$E35))</f>
        <v/>
      </c>
      <c r="M35" s="69" t="str">
        <f>IF(SUMIFS('WP9'!$P:$P,'WP9'!$A:$A,M$7,'WP9'!$F:$F,$E35)=0,"",SUMIFS('WP9'!$P:$P,'WP9'!$A:$A,M$7,'WP9'!$F:$F,$E35))</f>
        <v/>
      </c>
      <c r="N35" s="69"/>
      <c r="O35" s="68" t="str">
        <f t="shared" si="2"/>
        <v/>
      </c>
      <c r="P35" s="69" t="str">
        <f>IF('WP9'!$Q$77="","",'WP9'!$Q$77)</f>
        <v/>
      </c>
      <c r="Q35" s="68" t="str">
        <f t="shared" si="1"/>
        <v/>
      </c>
      <c r="R35" s="1"/>
    </row>
    <row r="36" spans="2:18" ht="11.25" customHeight="1" x14ac:dyDescent="0.25">
      <c r="B36" s="1"/>
      <c r="C36" s="120" t="str">
        <f ca="1">IF(LEFT('WP10'!$D$5,3)="WPx","",'WP10'!$D$5)</f>
        <v>WP10</v>
      </c>
      <c r="D36" s="122" t="str">
        <f>IF('WP10'!$E$5="","",'WP10'!$E$5)</f>
        <v>Uitvoeren NoBo-beoordeling CCS vergunningdossier per IDS</v>
      </c>
      <c r="E36" s="29" t="s">
        <v>14</v>
      </c>
      <c r="F36" s="34" t="str">
        <f>IF(SUMIFS('WP10'!$P:$P,'WP10'!$A:$A,F$7,'WP10'!$F:$F,$E36)=0,"",SUMIFS('WP10'!$P:$P,'WP10'!$A:$A,F$7,'WP10'!$F:$F,$E36))</f>
        <v/>
      </c>
      <c r="G36" s="34" t="str">
        <f>IF(SUMIFS('WP10'!$P:$P,'WP10'!$A:$A,G$7,'WP10'!$F:$F,$E36)=0,"",SUMIFS('WP10'!$P:$P,'WP10'!$A:$A,G$7,'WP10'!$F:$F,$E36))</f>
        <v/>
      </c>
      <c r="H36" s="34" t="str">
        <f>IF(SUMIFS('WP10'!$P:$P,'WP10'!$A:$A,H$7,'WP10'!$F:$F,$E36)=0,"",SUMIFS('WP10'!$P:$P,'WP10'!$A:$A,H$7,'WP10'!$F:$F,$E36))</f>
        <v/>
      </c>
      <c r="I36" s="34" t="str">
        <f>IF(SUMIFS('WP10'!$P:$P,'WP10'!$A:$A,I$7,'WP10'!$F:$F,$E36)=0,"",SUMIFS('WP10'!$P:$P,'WP10'!$A:$A,I$7,'WP10'!$F:$F,$E36))</f>
        <v/>
      </c>
      <c r="J36" s="34" t="str">
        <f>IF(SUMIFS('WP10'!$P:$P,'WP10'!$A:$A,J$7,'WP10'!$F:$F,$E36)=0,"",SUMIFS('WP10'!$P:$P,'WP10'!$A:$A,J$7,'WP10'!$F:$F,$E36))</f>
        <v/>
      </c>
      <c r="K36" s="34" t="str">
        <f>IF(SUMIFS('WP10'!$P:$P,'WP10'!$A:$A,K$7,'WP10'!$F:$F,$E36)=0,"",SUMIFS('WP10'!$P:$P,'WP10'!$A:$A,K$7,'WP10'!$F:$F,$E36))</f>
        <v/>
      </c>
      <c r="L36" s="34" t="str">
        <f>IF(SUMIFS('WP10'!$P:$P,'WP10'!$A:$A,L$7,'WP10'!$F:$F,$E36)=0,"",SUMIFS('WP10'!$P:$P,'WP10'!$A:$A,L$7,'WP10'!$F:$F,$E36))</f>
        <v/>
      </c>
      <c r="M36" s="34" t="str">
        <f>IF(SUMIFS('WP10'!$P:$P,'WP10'!$A:$A,M$7,'WP10'!$F:$F,$E36)=0,"",SUMIFS('WP10'!$P:$P,'WP10'!$A:$A,M$7,'WP10'!$F:$F,$E36))</f>
        <v/>
      </c>
      <c r="N36" s="34"/>
      <c r="O36" s="33" t="str">
        <f t="shared" si="2"/>
        <v/>
      </c>
      <c r="P36" s="34" t="str">
        <f>IF('WP10'!$Q$94="","",'WP10'!$Q$94)</f>
        <v/>
      </c>
      <c r="Q36" s="33" t="str">
        <f t="shared" si="1"/>
        <v/>
      </c>
      <c r="R36" s="1"/>
    </row>
    <row r="37" spans="2:18" ht="11.25" customHeight="1" x14ac:dyDescent="0.25">
      <c r="B37" s="1"/>
      <c r="C37" s="121"/>
      <c r="D37" s="123"/>
      <c r="E37" s="36" t="s">
        <v>15</v>
      </c>
      <c r="F37" s="69" t="str">
        <f>IF(SUMIFS('WP10'!$P:$P,'WP10'!$A:$A,F$7,'WP10'!$F:$F,$E37)=0,"",SUMIFS('WP10'!$P:$P,'WP10'!$A:$A,F$7,'WP10'!$F:$F,$E37))</f>
        <v/>
      </c>
      <c r="G37" s="69" t="str">
        <f>IF(SUMIFS('WP10'!$P:$P,'WP10'!$A:$A,G$7,'WP10'!$F:$F,$E37)=0,"",SUMIFS('WP10'!$P:$P,'WP10'!$A:$A,G$7,'WP10'!$F:$F,$E37))</f>
        <v/>
      </c>
      <c r="H37" s="69" t="str">
        <f>IF(SUMIFS('WP10'!$P:$P,'WP10'!$A:$A,H$7,'WP10'!$F:$F,$E37)=0,"",SUMIFS('WP10'!$P:$P,'WP10'!$A:$A,H$7,'WP10'!$F:$F,$E37))</f>
        <v/>
      </c>
      <c r="I37" s="69" t="str">
        <f>IF(SUMIFS('WP10'!$P:$P,'WP10'!$A:$A,I$7,'WP10'!$F:$F,$E37)=0,"",SUMIFS('WP10'!$P:$P,'WP10'!$A:$A,I$7,'WP10'!$F:$F,$E37))</f>
        <v/>
      </c>
      <c r="J37" s="69" t="str">
        <f>IF(SUMIFS('WP10'!$P:$P,'WP10'!$A:$A,J$7,'WP10'!$F:$F,$E37)=0,"",SUMIFS('WP10'!$P:$P,'WP10'!$A:$A,J$7,'WP10'!$F:$F,$E37))</f>
        <v/>
      </c>
      <c r="K37" s="69" t="str">
        <f>IF(SUMIFS('WP10'!$P:$P,'WP10'!$A:$A,K$7,'WP10'!$F:$F,$E37)=0,"",SUMIFS('WP10'!$P:$P,'WP10'!$A:$A,K$7,'WP10'!$F:$F,$E37))</f>
        <v/>
      </c>
      <c r="L37" s="69" t="str">
        <f>IF(SUMIFS('WP10'!$P:$P,'WP10'!$A:$A,L$7,'WP10'!$F:$F,$E37)=0,"",SUMIFS('WP10'!$P:$P,'WP10'!$A:$A,L$7,'WP10'!$F:$F,$E37))</f>
        <v/>
      </c>
      <c r="M37" s="69" t="str">
        <f>IF(SUMIFS('WP10'!$P:$P,'WP10'!$A:$A,M$7,'WP10'!$F:$F,$E37)=0,"",SUMIFS('WP10'!$P:$P,'WP10'!$A:$A,M$7,'WP10'!$F:$F,$E37))</f>
        <v/>
      </c>
      <c r="N37" s="69"/>
      <c r="O37" s="68" t="str">
        <f t="shared" si="2"/>
        <v/>
      </c>
      <c r="P37" s="69" t="str">
        <f>IF('WP10'!$Q$95="","",'WP10'!$Q$95)</f>
        <v/>
      </c>
      <c r="Q37" s="68" t="str">
        <f t="shared" si="1"/>
        <v/>
      </c>
      <c r="R37" s="1"/>
    </row>
    <row r="38" spans="2:18" ht="11.25" customHeight="1" x14ac:dyDescent="0.25">
      <c r="B38" s="1"/>
      <c r="C38" s="120" t="str">
        <f ca="1">IF(LEFT('WP11'!$D$5,3)="WPx","",'WP11'!$D$5)</f>
        <v>WP11</v>
      </c>
      <c r="D38" s="122" t="str">
        <f>IF('WP11'!$E$5="","",'WP11'!$E$5)</f>
        <v>Uitvoeren ISA-beoordeling IXL tbv ontheffingdossier per IDS</v>
      </c>
      <c r="E38" s="29" t="s">
        <v>14</v>
      </c>
      <c r="F38" s="34" t="str">
        <f>IF(SUMIFS('WP11'!$P:$P,'WP11'!$A:$A,F$7,'WP11'!$F:$F,$E38)=0,"",SUMIFS('WP11'!$P:$P,'WP11'!$A:$A,F$7,'WP11'!$F:$F,$E38))</f>
        <v/>
      </c>
      <c r="G38" s="34" t="str">
        <f>IF(SUMIFS('WP11'!$P:$P,'WP11'!$A:$A,G$7,'WP11'!$F:$F,$E38)=0,"",SUMIFS('WP11'!$P:$P,'WP11'!$A:$A,G$7,'WP11'!$F:$F,$E38))</f>
        <v/>
      </c>
      <c r="H38" s="34" t="str">
        <f>IF(SUMIFS('WP11'!$P:$P,'WP11'!$A:$A,H$7,'WP11'!$F:$F,$E38)=0,"",SUMIFS('WP11'!$P:$P,'WP11'!$A:$A,H$7,'WP11'!$F:$F,$E38))</f>
        <v/>
      </c>
      <c r="I38" s="34" t="str">
        <f>IF(SUMIFS('WP11'!$P:$P,'WP11'!$A:$A,I$7,'WP11'!$F:$F,$E38)=0,"",SUMIFS('WP11'!$P:$P,'WP11'!$A:$A,I$7,'WP11'!$F:$F,$E38))</f>
        <v/>
      </c>
      <c r="J38" s="34" t="str">
        <f>IF(SUMIFS('WP11'!$P:$P,'WP11'!$A:$A,J$7,'WP11'!$F:$F,$E38)=0,"",SUMIFS('WP11'!$P:$P,'WP11'!$A:$A,J$7,'WP11'!$F:$F,$E38))</f>
        <v/>
      </c>
      <c r="K38" s="34" t="str">
        <f>IF(SUMIFS('WP11'!$P:$P,'WP11'!$A:$A,K$7,'WP11'!$F:$F,$E38)=0,"",SUMIFS('WP11'!$P:$P,'WP11'!$A:$A,K$7,'WP11'!$F:$F,$E38))</f>
        <v/>
      </c>
      <c r="L38" s="34" t="str">
        <f>IF(SUMIFS('WP11'!$P:$P,'WP11'!$A:$A,L$7,'WP11'!$F:$F,$E38)=0,"",SUMIFS('WP11'!$P:$P,'WP11'!$A:$A,L$7,'WP11'!$F:$F,$E38))</f>
        <v/>
      </c>
      <c r="M38" s="34" t="str">
        <f>IF(SUMIFS('WP11'!$P:$P,'WP11'!$A:$A,M$7,'WP11'!$F:$F,$E38)=0,"",SUMIFS('WP11'!$P:$P,'WP11'!$A:$A,M$7,'WP11'!$F:$F,$E38))</f>
        <v/>
      </c>
      <c r="N38" s="34"/>
      <c r="O38" s="33" t="str">
        <f t="shared" si="2"/>
        <v/>
      </c>
      <c r="P38" s="34" t="str">
        <f>IF('WP11'!$Q$64="","",'WP11'!$Q$64)</f>
        <v/>
      </c>
      <c r="Q38" s="33" t="str">
        <f t="shared" si="1"/>
        <v/>
      </c>
      <c r="R38" s="1"/>
    </row>
    <row r="39" spans="2:18" ht="11.25" customHeight="1" x14ac:dyDescent="0.25">
      <c r="B39" s="1"/>
      <c r="C39" s="121"/>
      <c r="D39" s="123"/>
      <c r="E39" s="36" t="s">
        <v>15</v>
      </c>
      <c r="F39" s="69" t="str">
        <f>IF(SUMIFS('WP11'!$P:$P,'WP11'!$A:$A,F$7,'WP11'!$F:$F,$E39)=0,"",SUMIFS('WP11'!$P:$P,'WP11'!$A:$A,F$7,'WP11'!$F:$F,$E39))</f>
        <v/>
      </c>
      <c r="G39" s="69" t="str">
        <f>IF(SUMIFS('WP11'!$P:$P,'WP11'!$A:$A,G$7,'WP11'!$F:$F,$E39)=0,"",SUMIFS('WP11'!$P:$P,'WP11'!$A:$A,G$7,'WP11'!$F:$F,$E39))</f>
        <v/>
      </c>
      <c r="H39" s="69" t="str">
        <f>IF(SUMIFS('WP11'!$P:$P,'WP11'!$A:$A,H$7,'WP11'!$F:$F,$E39)=0,"",SUMIFS('WP11'!$P:$P,'WP11'!$A:$A,H$7,'WP11'!$F:$F,$E39))</f>
        <v/>
      </c>
      <c r="I39" s="69" t="str">
        <f>IF(SUMIFS('WP11'!$P:$P,'WP11'!$A:$A,I$7,'WP11'!$F:$F,$E39)=0,"",SUMIFS('WP11'!$P:$P,'WP11'!$A:$A,I$7,'WP11'!$F:$F,$E39))</f>
        <v/>
      </c>
      <c r="J39" s="69" t="str">
        <f>IF(SUMIFS('WP11'!$P:$P,'WP11'!$A:$A,J$7,'WP11'!$F:$F,$E39)=0,"",SUMIFS('WP11'!$P:$P,'WP11'!$A:$A,J$7,'WP11'!$F:$F,$E39))</f>
        <v/>
      </c>
      <c r="K39" s="69" t="str">
        <f>IF(SUMIFS('WP11'!$P:$P,'WP11'!$A:$A,K$7,'WP11'!$F:$F,$E39)=0,"",SUMIFS('WP11'!$P:$P,'WP11'!$A:$A,K$7,'WP11'!$F:$F,$E39))</f>
        <v/>
      </c>
      <c r="L39" s="69" t="str">
        <f>IF(SUMIFS('WP11'!$P:$P,'WP11'!$A:$A,L$7,'WP11'!$F:$F,$E39)=0,"",SUMIFS('WP11'!$P:$P,'WP11'!$A:$A,L$7,'WP11'!$F:$F,$E39))</f>
        <v/>
      </c>
      <c r="M39" s="69" t="str">
        <f>IF(SUMIFS('WP11'!$P:$P,'WP11'!$A:$A,M$7,'WP11'!$F:$F,$E39)=0,"",SUMIFS('WP11'!$P:$P,'WP11'!$A:$A,M$7,'WP11'!$F:$F,$E39))</f>
        <v/>
      </c>
      <c r="N39" s="69"/>
      <c r="O39" s="68" t="str">
        <f t="shared" si="2"/>
        <v/>
      </c>
      <c r="P39" s="69" t="str">
        <f>IF('WP11'!$Q$65="","",'WP11'!$Q$65)</f>
        <v/>
      </c>
      <c r="Q39" s="68" t="str">
        <f t="shared" si="1"/>
        <v/>
      </c>
      <c r="R39" s="1"/>
    </row>
    <row r="40" spans="2:18" ht="11.25" customHeight="1" x14ac:dyDescent="0.25">
      <c r="B40" s="1"/>
      <c r="C40" s="120" t="str">
        <f ca="1">IF(LEFT('WP12'!$D$5,3)="WPx","",'WP12'!$D$5)</f>
        <v>WP12</v>
      </c>
      <c r="D40" s="122" t="str">
        <f>IF('WP12'!$E$5="","",'WP12'!$E$5)</f>
        <v>Uitvoeren ISA-beoordeling IXL tbv vergunningsdossier per IDS</v>
      </c>
      <c r="E40" s="29" t="s">
        <v>14</v>
      </c>
      <c r="F40" s="34" t="str">
        <f>IF(SUMIFS('WP12'!$P:$P,'WP12'!$A:$A,F$7,'WP12'!$F:$F,$E40)=0,"",SUMIFS('WP12'!$P:$P,'WP12'!$A:$A,F$7,'WP12'!$F:$F,$E40))</f>
        <v/>
      </c>
      <c r="G40" s="34" t="str">
        <f>IF(SUMIFS('WP12'!$P:$P,'WP12'!$A:$A,G$7,'WP12'!$F:$F,$E40)=0,"",SUMIFS('WP12'!$P:$P,'WP12'!$A:$A,G$7,'WP12'!$F:$F,$E40))</f>
        <v/>
      </c>
      <c r="H40" s="34" t="str">
        <f>IF(SUMIFS('WP12'!$P:$P,'WP12'!$A:$A,H$7,'WP12'!$F:$F,$E40)=0,"",SUMIFS('WP12'!$P:$P,'WP12'!$A:$A,H$7,'WP12'!$F:$F,$E40))</f>
        <v/>
      </c>
      <c r="I40" s="34" t="str">
        <f>IF(SUMIFS('WP12'!$P:$P,'WP12'!$A:$A,I$7,'WP12'!$F:$F,$E40)=0,"",SUMIFS('WP12'!$P:$P,'WP12'!$A:$A,I$7,'WP12'!$F:$F,$E40))</f>
        <v/>
      </c>
      <c r="J40" s="34" t="str">
        <f>IF(SUMIFS('WP12'!$P:$P,'WP12'!$A:$A,J$7,'WP12'!$F:$F,$E40)=0,"",SUMIFS('WP12'!$P:$P,'WP12'!$A:$A,J$7,'WP12'!$F:$F,$E40))</f>
        <v/>
      </c>
      <c r="K40" s="34" t="str">
        <f>IF(SUMIFS('WP12'!$P:$P,'WP12'!$A:$A,K$7,'WP12'!$F:$F,$E40)=0,"",SUMIFS('WP12'!$P:$P,'WP12'!$A:$A,K$7,'WP12'!$F:$F,$E40))</f>
        <v/>
      </c>
      <c r="L40" s="34" t="str">
        <f>IF(SUMIFS('WP12'!$P:$P,'WP12'!$A:$A,L$7,'WP12'!$F:$F,$E40)=0,"",SUMIFS('WP12'!$P:$P,'WP12'!$A:$A,L$7,'WP12'!$F:$F,$E40))</f>
        <v/>
      </c>
      <c r="M40" s="34" t="str">
        <f>IF(SUMIFS('WP12'!$P:$P,'WP12'!$A:$A,M$7,'WP12'!$F:$F,$E40)=0,"",SUMIFS('WP12'!$P:$P,'WP12'!$A:$A,M$7,'WP12'!$F:$F,$E40))</f>
        <v/>
      </c>
      <c r="N40" s="34"/>
      <c r="O40" s="33" t="str">
        <f t="shared" si="2"/>
        <v/>
      </c>
      <c r="P40" s="34" t="str">
        <f>IF('WP12'!$Q$64="","",'WP12'!$Q$64)</f>
        <v/>
      </c>
      <c r="Q40" s="33" t="str">
        <f t="shared" si="1"/>
        <v/>
      </c>
      <c r="R40" s="1"/>
    </row>
    <row r="41" spans="2:18" ht="11.25" customHeight="1" x14ac:dyDescent="0.25">
      <c r="B41" s="1"/>
      <c r="C41" s="121"/>
      <c r="D41" s="123"/>
      <c r="E41" s="36" t="s">
        <v>15</v>
      </c>
      <c r="F41" s="69" t="str">
        <f>IF(SUMIFS('WP12'!$P:$P,'WP12'!$A:$A,F$7,'WP12'!$F:$F,$E41)=0,"",SUMIFS('WP12'!$P:$P,'WP12'!$A:$A,F$7,'WP12'!$F:$F,$E41))</f>
        <v/>
      </c>
      <c r="G41" s="69" t="str">
        <f>IF(SUMIFS('WP12'!$P:$P,'WP12'!$A:$A,G$7,'WP12'!$F:$F,$E41)=0,"",SUMIFS('WP12'!$P:$P,'WP12'!$A:$A,G$7,'WP12'!$F:$F,$E41))</f>
        <v/>
      </c>
      <c r="H41" s="69" t="str">
        <f>IF(SUMIFS('WP12'!$P:$P,'WP12'!$A:$A,H$7,'WP12'!$F:$F,$E41)=0,"",SUMIFS('WP12'!$P:$P,'WP12'!$A:$A,H$7,'WP12'!$F:$F,$E41))</f>
        <v/>
      </c>
      <c r="I41" s="69" t="str">
        <f>IF(SUMIFS('WP12'!$P:$P,'WP12'!$A:$A,I$7,'WP12'!$F:$F,$E41)=0,"",SUMIFS('WP12'!$P:$P,'WP12'!$A:$A,I$7,'WP12'!$F:$F,$E41))</f>
        <v/>
      </c>
      <c r="J41" s="69" t="str">
        <f>IF(SUMIFS('WP12'!$P:$P,'WP12'!$A:$A,J$7,'WP12'!$F:$F,$E41)=0,"",SUMIFS('WP12'!$P:$P,'WP12'!$A:$A,J$7,'WP12'!$F:$F,$E41))</f>
        <v/>
      </c>
      <c r="K41" s="69" t="str">
        <f>IF(SUMIFS('WP12'!$P:$P,'WP12'!$A:$A,K$7,'WP12'!$F:$F,$E41)=0,"",SUMIFS('WP12'!$P:$P,'WP12'!$A:$A,K$7,'WP12'!$F:$F,$E41))</f>
        <v/>
      </c>
      <c r="L41" s="69" t="str">
        <f>IF(SUMIFS('WP12'!$P:$P,'WP12'!$A:$A,L$7,'WP12'!$F:$F,$E41)=0,"",SUMIFS('WP12'!$P:$P,'WP12'!$A:$A,L$7,'WP12'!$F:$F,$E41))</f>
        <v/>
      </c>
      <c r="M41" s="69" t="str">
        <f>IF(SUMIFS('WP12'!$P:$P,'WP12'!$A:$A,M$7,'WP12'!$F:$F,$E41)=0,"",SUMIFS('WP12'!$P:$P,'WP12'!$A:$A,M$7,'WP12'!$F:$F,$E41))</f>
        <v/>
      </c>
      <c r="N41" s="69"/>
      <c r="O41" s="68" t="str">
        <f t="shared" si="2"/>
        <v/>
      </c>
      <c r="P41" s="69" t="str">
        <f>IF('WP12'!$Q$65="","",'WP12'!$Q$65)</f>
        <v/>
      </c>
      <c r="Q41" s="68" t="str">
        <f t="shared" si="1"/>
        <v/>
      </c>
      <c r="R41" s="1"/>
    </row>
    <row r="42" spans="2:18" ht="11.25" customHeight="1" x14ac:dyDescent="0.25">
      <c r="B42" s="1"/>
      <c r="C42" s="120" t="str">
        <f ca="1">IF(LEFT('WP13'!$D$5,3)="WPx","",'WP13'!$D$5)</f>
        <v>WP13</v>
      </c>
      <c r="D42" s="122" t="str">
        <f>IF('WP13'!$E$5="","",'WP13'!$E$5)</f>
        <v>Uitvoeren NoBo-beoordeling i.h.k.v. de generieke bewijsvoering – CSS</v>
      </c>
      <c r="E42" s="29" t="s">
        <v>14</v>
      </c>
      <c r="F42" s="34" t="str">
        <f>IF(SUMIFS('WP13'!$P:$P,'WP13'!$A:$A,F$7,'WP13'!$F:$F,$E42)=0,"",SUMIFS('WP13'!$P:$P,'WP13'!$A:$A,F$7,'WP13'!$F:$F,$E42))</f>
        <v/>
      </c>
      <c r="G42" s="34" t="str">
        <f>IF(SUMIFS('WP13'!$P:$P,'WP13'!$A:$A,G$7,'WP13'!$F:$F,$E42)=0,"",SUMIFS('WP13'!$P:$P,'WP13'!$A:$A,G$7,'WP13'!$F:$F,$E42))</f>
        <v/>
      </c>
      <c r="H42" s="34" t="str">
        <f>IF(SUMIFS('WP13'!$P:$P,'WP13'!$A:$A,H$7,'WP13'!$F:$F,$E42)=0,"",SUMIFS('WP13'!$P:$P,'WP13'!$A:$A,H$7,'WP13'!$F:$F,$E42))</f>
        <v/>
      </c>
      <c r="I42" s="34" t="str">
        <f>IF(SUMIFS('WP13'!$P:$P,'WP13'!$A:$A,I$7,'WP13'!$F:$F,$E42)=0,"",SUMIFS('WP13'!$P:$P,'WP13'!$A:$A,I$7,'WP13'!$F:$F,$E42))</f>
        <v/>
      </c>
      <c r="J42" s="34" t="str">
        <f>IF(SUMIFS('WP13'!$P:$P,'WP13'!$A:$A,J$7,'WP13'!$F:$F,$E42)=0,"",SUMIFS('WP13'!$P:$P,'WP13'!$A:$A,J$7,'WP13'!$F:$F,$E42))</f>
        <v/>
      </c>
      <c r="K42" s="34" t="str">
        <f>IF(SUMIFS('WP13'!$P:$P,'WP13'!$A:$A,K$7,'WP13'!$F:$F,$E42)=0,"",SUMIFS('WP13'!$P:$P,'WP13'!$A:$A,K$7,'WP13'!$F:$F,$E42))</f>
        <v/>
      </c>
      <c r="L42" s="34" t="str">
        <f>IF(SUMIFS('WP13'!$P:$P,'WP13'!$A:$A,L$7,'WP13'!$F:$F,$E42)=0,"",SUMIFS('WP13'!$P:$P,'WP13'!$A:$A,L$7,'WP13'!$F:$F,$E42))</f>
        <v/>
      </c>
      <c r="M42" s="34" t="str">
        <f>IF(SUMIFS('WP13'!$P:$P,'WP13'!$A:$A,M$7,'WP13'!$F:$F,$E42)=0,"",SUMIFS('WP13'!$P:$P,'WP13'!$A:$A,M$7,'WP13'!$F:$F,$E42))</f>
        <v/>
      </c>
      <c r="N42" s="34"/>
      <c r="O42" s="33" t="str">
        <f t="shared" si="2"/>
        <v/>
      </c>
      <c r="P42" s="34" t="str">
        <f>IF('WP13'!$Q$94="","",'WP13'!$Q$94)</f>
        <v/>
      </c>
      <c r="Q42" s="33" t="str">
        <f t="shared" si="1"/>
        <v/>
      </c>
      <c r="R42" s="1"/>
    </row>
    <row r="43" spans="2:18" ht="11.25" customHeight="1" x14ac:dyDescent="0.25">
      <c r="B43" s="1"/>
      <c r="C43" s="121"/>
      <c r="D43" s="123"/>
      <c r="E43" s="36" t="s">
        <v>15</v>
      </c>
      <c r="F43" s="69" t="str">
        <f>IF(SUMIFS('WP13'!$P:$P,'WP13'!$A:$A,F$7,'WP13'!$F:$F,$E43)=0,"",SUMIFS('WP13'!$P:$P,'WP13'!$A:$A,F$7,'WP13'!$F:$F,$E43))</f>
        <v/>
      </c>
      <c r="G43" s="69" t="str">
        <f>IF(SUMIFS('WP13'!$P:$P,'WP13'!$A:$A,G$7,'WP13'!$F:$F,$E43)=0,"",SUMIFS('WP13'!$P:$P,'WP13'!$A:$A,G$7,'WP13'!$F:$F,$E43))</f>
        <v/>
      </c>
      <c r="H43" s="69" t="str">
        <f>IF(SUMIFS('WP13'!$P:$P,'WP13'!$A:$A,H$7,'WP13'!$F:$F,$E43)=0,"",SUMIFS('WP13'!$P:$P,'WP13'!$A:$A,H$7,'WP13'!$F:$F,$E43))</f>
        <v/>
      </c>
      <c r="I43" s="69" t="str">
        <f>IF(SUMIFS('WP13'!$P:$P,'WP13'!$A:$A,I$7,'WP13'!$F:$F,$E43)=0,"",SUMIFS('WP13'!$P:$P,'WP13'!$A:$A,I$7,'WP13'!$F:$F,$E43))</f>
        <v/>
      </c>
      <c r="J43" s="69" t="str">
        <f>IF(SUMIFS('WP13'!$P:$P,'WP13'!$A:$A,J$7,'WP13'!$F:$F,$E43)=0,"",SUMIFS('WP13'!$P:$P,'WP13'!$A:$A,J$7,'WP13'!$F:$F,$E43))</f>
        <v/>
      </c>
      <c r="K43" s="69" t="str">
        <f>IF(SUMIFS('WP13'!$P:$P,'WP13'!$A:$A,K$7,'WP13'!$F:$F,$E43)=0,"",SUMIFS('WP13'!$P:$P,'WP13'!$A:$A,K$7,'WP13'!$F:$F,$E43))</f>
        <v/>
      </c>
      <c r="L43" s="69" t="str">
        <f>IF(SUMIFS('WP13'!$P:$P,'WP13'!$A:$A,L$7,'WP13'!$F:$F,$E43)=0,"",SUMIFS('WP13'!$P:$P,'WP13'!$A:$A,L$7,'WP13'!$F:$F,$E43))</f>
        <v/>
      </c>
      <c r="M43" s="69" t="str">
        <f>IF(SUMIFS('WP13'!$P:$P,'WP13'!$A:$A,M$7,'WP13'!$F:$F,$E43)=0,"",SUMIFS('WP13'!$P:$P,'WP13'!$A:$A,M$7,'WP13'!$F:$F,$E43))</f>
        <v/>
      </c>
      <c r="N43" s="69"/>
      <c r="O43" s="68" t="str">
        <f t="shared" si="2"/>
        <v/>
      </c>
      <c r="P43" s="69" t="str">
        <f>IF('WP13'!$Q$95="","",'WP13'!$Q$95)</f>
        <v/>
      </c>
      <c r="Q43" s="68" t="str">
        <f t="shared" si="1"/>
        <v/>
      </c>
      <c r="R43" s="1"/>
    </row>
    <row r="44" spans="2:18" ht="11.25" customHeight="1" x14ac:dyDescent="0.25">
      <c r="B44" s="1"/>
      <c r="C44" s="120" t="str">
        <f ca="1">IF(LEFT('WP14'!$D$5,3)="WPx","",'WP14'!$D$5)</f>
        <v>WP14</v>
      </c>
      <c r="D44" s="122" t="str">
        <f>IF('WP14'!$E$5="","",'WP14'!$E$5)</f>
        <v>Uitvoeren NoBo-beoordeling i.h.k.v. de generieke bewijsvoering – Assentelsysteem</v>
      </c>
      <c r="E44" s="29" t="s">
        <v>14</v>
      </c>
      <c r="F44" s="34" t="str">
        <f>IF(SUMIFS('WP14'!$P:$P,'WP14'!$A:$A,F$7,'WP14'!$F:$F,$E44)=0,"",SUMIFS('WP14'!$P:$P,'WP14'!$A:$A,F$7,'WP14'!$F:$F,$E44))</f>
        <v/>
      </c>
      <c r="G44" s="34" t="str">
        <f>IF(SUMIFS('WP14'!$P:$P,'WP14'!$A:$A,G$7,'WP14'!$F:$F,$E44)=0,"",SUMIFS('WP14'!$P:$P,'WP14'!$A:$A,G$7,'WP14'!$F:$F,$E44))</f>
        <v/>
      </c>
      <c r="H44" s="34" t="str">
        <f>IF(SUMIFS('WP14'!$P:$P,'WP14'!$A:$A,H$7,'WP14'!$F:$F,$E44)=0,"",SUMIFS('WP14'!$P:$P,'WP14'!$A:$A,H$7,'WP14'!$F:$F,$E44))</f>
        <v/>
      </c>
      <c r="I44" s="34" t="str">
        <f>IF(SUMIFS('WP14'!$P:$P,'WP14'!$A:$A,I$7,'WP14'!$F:$F,$E44)=0,"",SUMIFS('WP14'!$P:$P,'WP14'!$A:$A,I$7,'WP14'!$F:$F,$E44))</f>
        <v/>
      </c>
      <c r="J44" s="34" t="str">
        <f>IF(SUMIFS('WP14'!$P:$P,'WP14'!$A:$A,J$7,'WP14'!$F:$F,$E44)=0,"",SUMIFS('WP14'!$P:$P,'WP14'!$A:$A,J$7,'WP14'!$F:$F,$E44))</f>
        <v/>
      </c>
      <c r="K44" s="34" t="str">
        <f>IF(SUMIFS('WP14'!$P:$P,'WP14'!$A:$A,K$7,'WP14'!$F:$F,$E44)=0,"",SUMIFS('WP14'!$P:$P,'WP14'!$A:$A,K$7,'WP14'!$F:$F,$E44))</f>
        <v/>
      </c>
      <c r="L44" s="34" t="str">
        <f>IF(SUMIFS('WP14'!$P:$P,'WP14'!$A:$A,L$7,'WP14'!$F:$F,$E44)=0,"",SUMIFS('WP14'!$P:$P,'WP14'!$A:$A,L$7,'WP14'!$F:$F,$E44))</f>
        <v/>
      </c>
      <c r="M44" s="34" t="str">
        <f>IF(SUMIFS('WP14'!$P:$P,'WP14'!$A:$A,M$7,'WP14'!$F:$F,$E44)=0,"",SUMIFS('WP14'!$P:$P,'WP14'!$A:$A,M$7,'WP14'!$F:$F,$E44))</f>
        <v/>
      </c>
      <c r="N44" s="34"/>
      <c r="O44" s="33" t="str">
        <f t="shared" si="2"/>
        <v/>
      </c>
      <c r="P44" s="34" t="str">
        <f>IF('WP14'!$Q$94="","",'WP14'!$Q$94)</f>
        <v/>
      </c>
      <c r="Q44" s="33" t="str">
        <f t="shared" si="1"/>
        <v/>
      </c>
      <c r="R44" s="1"/>
    </row>
    <row r="45" spans="2:18" ht="11.25" customHeight="1" x14ac:dyDescent="0.25">
      <c r="B45" s="1"/>
      <c r="C45" s="121"/>
      <c r="D45" s="123"/>
      <c r="E45" s="36" t="s">
        <v>15</v>
      </c>
      <c r="F45" s="69" t="str">
        <f>IF(SUMIFS('WP14'!$P:$P,'WP14'!$A:$A,F$7,'WP14'!$F:$F,$E45)=0,"",SUMIFS('WP14'!$P:$P,'WP14'!$A:$A,F$7,'WP14'!$F:$F,$E45))</f>
        <v/>
      </c>
      <c r="G45" s="69" t="str">
        <f>IF(SUMIFS('WP14'!$P:$P,'WP14'!$A:$A,G$7,'WP14'!$F:$F,$E45)=0,"",SUMIFS('WP14'!$P:$P,'WP14'!$A:$A,G$7,'WP14'!$F:$F,$E45))</f>
        <v/>
      </c>
      <c r="H45" s="69" t="str">
        <f>IF(SUMIFS('WP14'!$P:$P,'WP14'!$A:$A,H$7,'WP14'!$F:$F,$E45)=0,"",SUMIFS('WP14'!$P:$P,'WP14'!$A:$A,H$7,'WP14'!$F:$F,$E45))</f>
        <v/>
      </c>
      <c r="I45" s="69" t="str">
        <f>IF(SUMIFS('WP14'!$P:$P,'WP14'!$A:$A,I$7,'WP14'!$F:$F,$E45)=0,"",SUMIFS('WP14'!$P:$P,'WP14'!$A:$A,I$7,'WP14'!$F:$F,$E45))</f>
        <v/>
      </c>
      <c r="J45" s="69" t="str">
        <f>IF(SUMIFS('WP14'!$P:$P,'WP14'!$A:$A,J$7,'WP14'!$F:$F,$E45)=0,"",SUMIFS('WP14'!$P:$P,'WP14'!$A:$A,J$7,'WP14'!$F:$F,$E45))</f>
        <v/>
      </c>
      <c r="K45" s="69" t="str">
        <f>IF(SUMIFS('WP14'!$P:$P,'WP14'!$A:$A,K$7,'WP14'!$F:$F,$E45)=0,"",SUMIFS('WP14'!$P:$P,'WP14'!$A:$A,K$7,'WP14'!$F:$F,$E45))</f>
        <v/>
      </c>
      <c r="L45" s="69" t="str">
        <f>IF(SUMIFS('WP14'!$P:$P,'WP14'!$A:$A,L$7,'WP14'!$F:$F,$E45)=0,"",SUMIFS('WP14'!$P:$P,'WP14'!$A:$A,L$7,'WP14'!$F:$F,$E45))</f>
        <v/>
      </c>
      <c r="M45" s="69" t="str">
        <f>IF(SUMIFS('WP14'!$P:$P,'WP14'!$A:$A,M$7,'WP14'!$F:$F,$E45)=0,"",SUMIFS('WP14'!$P:$P,'WP14'!$A:$A,M$7,'WP14'!$F:$F,$E45))</f>
        <v/>
      </c>
      <c r="N45" s="69"/>
      <c r="O45" s="68" t="str">
        <f t="shared" si="2"/>
        <v/>
      </c>
      <c r="P45" s="69" t="str">
        <f>IF('WP14'!$Q$95="","",'WP14'!$Q$95)</f>
        <v/>
      </c>
      <c r="Q45" s="68" t="str">
        <f t="shared" si="1"/>
        <v/>
      </c>
      <c r="R45" s="1"/>
    </row>
    <row r="46" spans="2:18" ht="11.25" customHeight="1" x14ac:dyDescent="0.25">
      <c r="B46" s="1"/>
      <c r="C46" s="120" t="str">
        <f ca="1">IF(LEFT('WP15'!$D$5,3)="WPx","",'WP15'!$D$5)</f>
        <v>WP15</v>
      </c>
      <c r="D46" s="122" t="str">
        <f>IF('WP15'!$E$5="","",'WP15'!$E$5)</f>
        <v>Uitvoeren NoBo-beoordeling i.h.k.v. de generieke bewijsvoering – GSM-R</v>
      </c>
      <c r="E46" s="29" t="s">
        <v>14</v>
      </c>
      <c r="F46" s="34" t="str">
        <f>IF(SUMIFS('WP15'!$P:$P,'WP15'!$A:$A,F$7,'WP15'!$F:$F,$E46)=0,"",SUMIFS('WP15'!$P:$P,'WP15'!$A:$A,F$7,'WP15'!$F:$F,$E46))</f>
        <v/>
      </c>
      <c r="G46" s="34" t="str">
        <f>IF(SUMIFS('WP15'!$P:$P,'WP15'!$A:$A,G$7,'WP15'!$F:$F,$E46)=0,"",SUMIFS('WP15'!$P:$P,'WP15'!$A:$A,G$7,'WP15'!$F:$F,$E46))</f>
        <v/>
      </c>
      <c r="H46" s="34" t="str">
        <f>IF(SUMIFS('WP15'!$P:$P,'WP15'!$A:$A,H$7,'WP15'!$F:$F,$E46)=0,"",SUMIFS('WP15'!$P:$P,'WP15'!$A:$A,H$7,'WP15'!$F:$F,$E46))</f>
        <v/>
      </c>
      <c r="I46" s="34" t="str">
        <f>IF(SUMIFS('WP15'!$P:$P,'WP15'!$A:$A,I$7,'WP15'!$F:$F,$E46)=0,"",SUMIFS('WP15'!$P:$P,'WP15'!$A:$A,I$7,'WP15'!$F:$F,$E46))</f>
        <v/>
      </c>
      <c r="J46" s="34" t="str">
        <f>IF(SUMIFS('WP15'!$P:$P,'WP15'!$A:$A,J$7,'WP15'!$F:$F,$E46)=0,"",SUMIFS('WP15'!$P:$P,'WP15'!$A:$A,J$7,'WP15'!$F:$F,$E46))</f>
        <v/>
      </c>
      <c r="K46" s="34" t="str">
        <f>IF(SUMIFS('WP15'!$P:$P,'WP15'!$A:$A,K$7,'WP15'!$F:$F,$E46)=0,"",SUMIFS('WP15'!$P:$P,'WP15'!$A:$A,K$7,'WP15'!$F:$F,$E46))</f>
        <v/>
      </c>
      <c r="L46" s="34" t="str">
        <f>IF(SUMIFS('WP15'!$P:$P,'WP15'!$A:$A,L$7,'WP15'!$F:$F,$E46)=0,"",SUMIFS('WP15'!$P:$P,'WP15'!$A:$A,L$7,'WP15'!$F:$F,$E46))</f>
        <v/>
      </c>
      <c r="M46" s="34" t="str">
        <f>IF(SUMIFS('WP15'!$P:$P,'WP15'!$A:$A,M$7,'WP15'!$F:$F,$E46)=0,"",SUMIFS('WP15'!$P:$P,'WP15'!$A:$A,M$7,'WP15'!$F:$F,$E46))</f>
        <v/>
      </c>
      <c r="N46" s="34"/>
      <c r="O46" s="33" t="str">
        <f t="shared" si="2"/>
        <v/>
      </c>
      <c r="P46" s="34" t="str">
        <f>IF('WP15'!$Q$94="","",'WP15'!$Q$94)</f>
        <v/>
      </c>
      <c r="Q46" s="33" t="str">
        <f t="shared" si="1"/>
        <v/>
      </c>
      <c r="R46" s="1"/>
    </row>
    <row r="47" spans="2:18" ht="11.25" customHeight="1" x14ac:dyDescent="0.25">
      <c r="B47" s="1"/>
      <c r="C47" s="121"/>
      <c r="D47" s="123"/>
      <c r="E47" s="36" t="s">
        <v>15</v>
      </c>
      <c r="F47" s="69" t="str">
        <f>IF(SUMIFS('WP15'!$P:$P,'WP15'!$A:$A,F$7,'WP15'!$F:$F,$E47)=0,"",SUMIFS('WP15'!$P:$P,'WP15'!$A:$A,F$7,'WP15'!$F:$F,$E47))</f>
        <v/>
      </c>
      <c r="G47" s="69" t="str">
        <f>IF(SUMIFS('WP15'!$P:$P,'WP15'!$A:$A,G$7,'WP15'!$F:$F,$E47)=0,"",SUMIFS('WP15'!$P:$P,'WP15'!$A:$A,G$7,'WP15'!$F:$F,$E47))</f>
        <v/>
      </c>
      <c r="H47" s="69" t="str">
        <f>IF(SUMIFS('WP15'!$P:$P,'WP15'!$A:$A,H$7,'WP15'!$F:$F,$E47)=0,"",SUMIFS('WP15'!$P:$P,'WP15'!$A:$A,H$7,'WP15'!$F:$F,$E47))</f>
        <v/>
      </c>
      <c r="I47" s="69" t="str">
        <f>IF(SUMIFS('WP15'!$P:$P,'WP15'!$A:$A,I$7,'WP15'!$F:$F,$E47)=0,"",SUMIFS('WP15'!$P:$P,'WP15'!$A:$A,I$7,'WP15'!$F:$F,$E47))</f>
        <v/>
      </c>
      <c r="J47" s="69" t="str">
        <f>IF(SUMIFS('WP15'!$P:$P,'WP15'!$A:$A,J$7,'WP15'!$F:$F,$E47)=0,"",SUMIFS('WP15'!$P:$P,'WP15'!$A:$A,J$7,'WP15'!$F:$F,$E47))</f>
        <v/>
      </c>
      <c r="K47" s="69" t="str">
        <f>IF(SUMIFS('WP15'!$P:$P,'WP15'!$A:$A,K$7,'WP15'!$F:$F,$E47)=0,"",SUMIFS('WP15'!$P:$P,'WP15'!$A:$A,K$7,'WP15'!$F:$F,$E47))</f>
        <v/>
      </c>
      <c r="L47" s="69" t="str">
        <f>IF(SUMIFS('WP15'!$P:$P,'WP15'!$A:$A,L$7,'WP15'!$F:$F,$E47)=0,"",SUMIFS('WP15'!$P:$P,'WP15'!$A:$A,L$7,'WP15'!$F:$F,$E47))</f>
        <v/>
      </c>
      <c r="M47" s="69" t="str">
        <f>IF(SUMIFS('WP15'!$P:$P,'WP15'!$A:$A,M$7,'WP15'!$F:$F,$E47)=0,"",SUMIFS('WP15'!$P:$P,'WP15'!$A:$A,M$7,'WP15'!$F:$F,$E47))</f>
        <v/>
      </c>
      <c r="N47" s="69"/>
      <c r="O47" s="68" t="str">
        <f>IF(SUM(F47:N47)=0,"",SUM(F47:N47))</f>
        <v/>
      </c>
      <c r="P47" s="69" t="str">
        <f>IF('WP15'!$Q$95="","",'WP15'!$Q$95)</f>
        <v/>
      </c>
      <c r="Q47" s="68" t="str">
        <f t="shared" si="1"/>
        <v/>
      </c>
      <c r="R47" s="1"/>
    </row>
    <row r="48" spans="2:18" ht="11.25" customHeight="1" x14ac:dyDescent="0.25">
      <c r="B48" s="1"/>
      <c r="C48" s="120"/>
      <c r="D48" s="122"/>
      <c r="E48" s="29" t="s">
        <v>14</v>
      </c>
      <c r="F48" s="34"/>
      <c r="G48" s="34"/>
      <c r="H48" s="34"/>
      <c r="I48" s="34"/>
      <c r="J48" s="34"/>
      <c r="K48" s="34"/>
      <c r="L48" s="34"/>
      <c r="M48" s="34"/>
      <c r="N48" s="34"/>
      <c r="O48" s="33"/>
      <c r="P48" s="34"/>
      <c r="Q48" s="33"/>
      <c r="R48" s="1"/>
    </row>
    <row r="49" spans="2:18" ht="11.25" customHeight="1" x14ac:dyDescent="0.25">
      <c r="B49" s="1"/>
      <c r="C49" s="121"/>
      <c r="D49" s="123"/>
      <c r="E49" s="36" t="s">
        <v>15</v>
      </c>
      <c r="F49" s="37"/>
      <c r="G49" s="37"/>
      <c r="H49" s="37"/>
      <c r="I49" s="37"/>
      <c r="J49" s="37"/>
      <c r="K49" s="37"/>
      <c r="L49" s="37"/>
      <c r="M49" s="37"/>
      <c r="N49" s="37"/>
      <c r="O49" s="33"/>
      <c r="P49" s="37"/>
      <c r="Q49" s="33"/>
      <c r="R49" s="1"/>
    </row>
    <row r="50" spans="2:18" ht="11.25" customHeight="1" x14ac:dyDescent="0.25">
      <c r="B50" s="1"/>
      <c r="C50" s="120"/>
      <c r="D50" s="122"/>
      <c r="E50" s="29" t="s">
        <v>14</v>
      </c>
      <c r="F50" s="34"/>
      <c r="G50" s="34"/>
      <c r="H50" s="34"/>
      <c r="I50" s="34"/>
      <c r="J50" s="34"/>
      <c r="K50" s="34"/>
      <c r="L50" s="34"/>
      <c r="M50" s="34"/>
      <c r="N50" s="34"/>
      <c r="O50" s="33"/>
      <c r="P50" s="34"/>
      <c r="Q50" s="33"/>
      <c r="R50" s="1"/>
    </row>
    <row r="51" spans="2:18" ht="11.25" customHeight="1" x14ac:dyDescent="0.25">
      <c r="B51" s="1"/>
      <c r="C51" s="121"/>
      <c r="D51" s="123"/>
      <c r="E51" s="36" t="s">
        <v>15</v>
      </c>
      <c r="F51" s="37"/>
      <c r="G51" s="37"/>
      <c r="H51" s="37"/>
      <c r="I51" s="37"/>
      <c r="J51" s="37"/>
      <c r="K51" s="37"/>
      <c r="L51" s="37"/>
      <c r="M51" s="37"/>
      <c r="N51" s="37"/>
      <c r="O51" s="33"/>
      <c r="P51" s="37"/>
      <c r="Q51" s="33"/>
      <c r="R51" s="1"/>
    </row>
    <row r="52" spans="2:18" ht="11.25" customHeight="1" x14ac:dyDescent="0.25">
      <c r="B52" s="1"/>
      <c r="C52" s="120"/>
      <c r="D52" s="122"/>
      <c r="E52" s="29" t="s">
        <v>14</v>
      </c>
      <c r="F52" s="34"/>
      <c r="G52" s="34"/>
      <c r="H52" s="34"/>
      <c r="I52" s="34"/>
      <c r="J52" s="34"/>
      <c r="K52" s="34"/>
      <c r="L52" s="34"/>
      <c r="M52" s="34"/>
      <c r="N52" s="34"/>
      <c r="O52" s="33"/>
      <c r="P52" s="34"/>
      <c r="Q52" s="33"/>
      <c r="R52" s="1"/>
    </row>
    <row r="53" spans="2:18" ht="11.25" customHeight="1" x14ac:dyDescent="0.25">
      <c r="B53" s="1"/>
      <c r="C53" s="121"/>
      <c r="D53" s="123"/>
      <c r="E53" s="36" t="s">
        <v>15</v>
      </c>
      <c r="F53" s="37"/>
      <c r="G53" s="37"/>
      <c r="H53" s="37"/>
      <c r="I53" s="37"/>
      <c r="J53" s="37"/>
      <c r="K53" s="37"/>
      <c r="L53" s="37"/>
      <c r="M53" s="37"/>
      <c r="N53" s="37"/>
      <c r="O53" s="33"/>
      <c r="P53" s="37"/>
      <c r="Q53" s="33"/>
      <c r="R53" s="1"/>
    </row>
    <row r="54" spans="2:18" ht="11.25" customHeight="1" x14ac:dyDescent="0.25">
      <c r="B54" s="1"/>
      <c r="C54" s="120"/>
      <c r="D54" s="122"/>
      <c r="E54" s="29" t="s">
        <v>14</v>
      </c>
      <c r="F54" s="34"/>
      <c r="G54" s="34"/>
      <c r="H54" s="34"/>
      <c r="I54" s="34"/>
      <c r="J54" s="34"/>
      <c r="K54" s="34"/>
      <c r="L54" s="34"/>
      <c r="M54" s="34"/>
      <c r="N54" s="34"/>
      <c r="O54" s="33"/>
      <c r="P54" s="34"/>
      <c r="Q54" s="33"/>
      <c r="R54" s="1"/>
    </row>
    <row r="55" spans="2:18" ht="11.25" customHeight="1" x14ac:dyDescent="0.25">
      <c r="B55" s="1"/>
      <c r="C55" s="121"/>
      <c r="D55" s="123"/>
      <c r="E55" s="36" t="s">
        <v>15</v>
      </c>
      <c r="F55" s="37"/>
      <c r="G55" s="37"/>
      <c r="H55" s="37"/>
      <c r="I55" s="37"/>
      <c r="J55" s="37"/>
      <c r="K55" s="37"/>
      <c r="L55" s="37"/>
      <c r="M55" s="37"/>
      <c r="N55" s="37"/>
      <c r="O55" s="33"/>
      <c r="P55" s="37"/>
      <c r="Q55" s="33"/>
      <c r="R55" s="1"/>
    </row>
    <row r="56" spans="2:18" ht="11.25" customHeight="1" x14ac:dyDescent="0.25">
      <c r="B56" s="1"/>
      <c r="C56" s="120"/>
      <c r="D56" s="122"/>
      <c r="E56" s="29" t="s">
        <v>14</v>
      </c>
      <c r="F56" s="34"/>
      <c r="G56" s="34"/>
      <c r="H56" s="34"/>
      <c r="I56" s="34"/>
      <c r="J56" s="34"/>
      <c r="K56" s="34"/>
      <c r="L56" s="34"/>
      <c r="M56" s="34"/>
      <c r="N56" s="34"/>
      <c r="O56" s="33"/>
      <c r="P56" s="34"/>
      <c r="Q56" s="33"/>
      <c r="R56" s="1"/>
    </row>
    <row r="57" spans="2:18" ht="11.25" customHeight="1" x14ac:dyDescent="0.25">
      <c r="B57" s="1"/>
      <c r="C57" s="121"/>
      <c r="D57" s="123"/>
      <c r="E57" s="36" t="s">
        <v>15</v>
      </c>
      <c r="F57" s="37"/>
      <c r="G57" s="37"/>
      <c r="H57" s="37"/>
      <c r="I57" s="37"/>
      <c r="J57" s="37"/>
      <c r="K57" s="37"/>
      <c r="L57" s="37"/>
      <c r="M57" s="37"/>
      <c r="N57" s="37"/>
      <c r="O57" s="33"/>
      <c r="P57" s="37"/>
      <c r="Q57" s="33"/>
      <c r="R57" s="1"/>
    </row>
    <row r="58" spans="2:18" ht="11.25" customHeight="1" x14ac:dyDescent="0.25">
      <c r="B58" s="1"/>
      <c r="C58" s="117" t="s">
        <v>16</v>
      </c>
      <c r="D58" s="118"/>
      <c r="E58" s="119"/>
      <c r="F58" s="24" t="str">
        <f t="shared" ref="F58:Q58" si="3">IF(SUMIF($E$10:$E$57,"vast",F$10:F$57)=0,"",SUMIF($E$10:$E$57,"vast",F$10:F$57))</f>
        <v/>
      </c>
      <c r="G58" s="24" t="str">
        <f t="shared" si="3"/>
        <v/>
      </c>
      <c r="H58" s="24" t="str">
        <f t="shared" si="3"/>
        <v/>
      </c>
      <c r="I58" s="24" t="str">
        <f t="shared" si="3"/>
        <v/>
      </c>
      <c r="J58" s="24" t="str">
        <f t="shared" si="3"/>
        <v/>
      </c>
      <c r="K58" s="24" t="str">
        <f t="shared" si="3"/>
        <v/>
      </c>
      <c r="L58" s="24" t="str">
        <f t="shared" si="3"/>
        <v/>
      </c>
      <c r="M58" s="24" t="str">
        <f t="shared" si="3"/>
        <v/>
      </c>
      <c r="N58" s="24" t="str">
        <f t="shared" si="3"/>
        <v/>
      </c>
      <c r="O58" s="33" t="str">
        <f t="shared" si="3"/>
        <v/>
      </c>
      <c r="P58" s="33" t="str">
        <f t="shared" si="3"/>
        <v/>
      </c>
      <c r="Q58" s="33" t="str">
        <f t="shared" si="3"/>
        <v/>
      </c>
      <c r="R58" s="1"/>
    </row>
    <row r="59" spans="2:18" ht="11.25" customHeight="1" x14ac:dyDescent="0.25">
      <c r="B59" s="1"/>
      <c r="C59" s="117" t="s">
        <v>17</v>
      </c>
      <c r="D59" s="118"/>
      <c r="E59" s="119"/>
      <c r="F59" s="24" t="str">
        <f t="shared" ref="F59:Q59" si="4">IF(SUMIF($E$10:$E$57,"regie",F$10:F$57)=0,"",SUMIF($E$10:$E$57,"regie",F$10:F$57))</f>
        <v/>
      </c>
      <c r="G59" s="24" t="str">
        <f t="shared" si="4"/>
        <v/>
      </c>
      <c r="H59" s="24" t="str">
        <f t="shared" si="4"/>
        <v/>
      </c>
      <c r="I59" s="24" t="str">
        <f t="shared" si="4"/>
        <v/>
      </c>
      <c r="J59" s="24" t="str">
        <f t="shared" si="4"/>
        <v/>
      </c>
      <c r="K59" s="24" t="str">
        <f t="shared" si="4"/>
        <v/>
      </c>
      <c r="L59" s="24" t="str">
        <f t="shared" si="4"/>
        <v/>
      </c>
      <c r="M59" s="24" t="str">
        <f t="shared" si="4"/>
        <v/>
      </c>
      <c r="N59" s="24" t="str">
        <f t="shared" si="4"/>
        <v/>
      </c>
      <c r="O59" s="33" t="str">
        <f t="shared" si="4"/>
        <v/>
      </c>
      <c r="P59" s="33" t="str">
        <f t="shared" si="4"/>
        <v/>
      </c>
      <c r="Q59" s="33" t="str">
        <f t="shared" si="4"/>
        <v/>
      </c>
      <c r="R59" s="1"/>
    </row>
    <row r="60" spans="2:18" ht="11.25" customHeight="1" x14ac:dyDescent="0.25">
      <c r="B60" s="1"/>
      <c r="C60" s="17"/>
      <c r="D60" s="38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"/>
    </row>
    <row r="61" spans="2:18" ht="11.25" customHeight="1" x14ac:dyDescent="0.25">
      <c r="B61" s="1"/>
      <c r="C61" s="17"/>
      <c r="D61" s="38"/>
      <c r="E61" s="17"/>
      <c r="F61" s="17"/>
      <c r="G61" s="17"/>
      <c r="H61" s="17"/>
      <c r="I61" s="17"/>
      <c r="J61" s="17"/>
      <c r="K61" s="17"/>
      <c r="L61" s="8"/>
      <c r="M61" s="71"/>
      <c r="N61" s="71"/>
      <c r="O61" s="39"/>
      <c r="P61" s="39"/>
      <c r="Q61" s="40"/>
      <c r="R61" s="1"/>
    </row>
    <row r="62" spans="2:18" ht="11.25" customHeight="1" x14ac:dyDescent="0.25">
      <c r="B62" s="1"/>
      <c r="C62" s="17"/>
      <c r="D62" s="38"/>
      <c r="E62" s="17"/>
      <c r="F62" s="17"/>
      <c r="G62" s="17"/>
      <c r="H62" s="17"/>
      <c r="I62" s="17"/>
      <c r="J62" s="17"/>
      <c r="K62" s="17"/>
      <c r="L62" s="8"/>
      <c r="M62" s="71"/>
      <c r="N62" s="71"/>
      <c r="O62" s="39"/>
      <c r="P62" s="39"/>
      <c r="Q62" s="40"/>
      <c r="R62" s="1"/>
    </row>
    <row r="63" spans="2:18" ht="11.25" customHeight="1" x14ac:dyDescent="0.25">
      <c r="B63" s="1"/>
      <c r="C63" s="17"/>
      <c r="D63" s="38"/>
      <c r="E63" s="17"/>
      <c r="F63" s="17"/>
      <c r="G63" s="17"/>
      <c r="H63" s="17"/>
      <c r="I63" s="17"/>
      <c r="J63" s="17"/>
      <c r="K63" s="17"/>
      <c r="L63" s="1"/>
      <c r="M63" s="1"/>
      <c r="N63" s="1"/>
      <c r="O63" s="17"/>
      <c r="P63" s="17"/>
      <c r="Q63" s="17"/>
      <c r="R63" s="1"/>
    </row>
    <row r="64" spans="2:18" ht="11.25" customHeight="1" x14ac:dyDescent="0.25">
      <c r="B64" s="1"/>
      <c r="C64" s="17"/>
      <c r="D64" s="38"/>
      <c r="E64" s="17"/>
      <c r="F64" s="17"/>
      <c r="G64" s="17"/>
      <c r="H64" s="17"/>
      <c r="I64" s="17"/>
      <c r="J64" s="17"/>
      <c r="K64" s="17"/>
      <c r="L64" s="8" t="s">
        <v>126</v>
      </c>
      <c r="M64" s="71"/>
      <c r="N64" s="71"/>
      <c r="O64" s="39"/>
      <c r="P64" s="39"/>
      <c r="Q64" s="41" t="str">
        <f>IF(Q58="","",Q58)</f>
        <v/>
      </c>
      <c r="R64" s="1"/>
    </row>
    <row r="65" spans="2:18" ht="11.25" customHeight="1" x14ac:dyDescent="0.25">
      <c r="B65" s="1"/>
      <c r="C65" s="17"/>
      <c r="D65" s="38"/>
      <c r="E65" s="17"/>
      <c r="F65" s="17"/>
      <c r="G65" s="17"/>
      <c r="H65" s="17"/>
      <c r="I65" s="17"/>
      <c r="J65" s="17"/>
      <c r="K65" s="17"/>
      <c r="L65" s="8" t="s">
        <v>125</v>
      </c>
      <c r="M65" s="71"/>
      <c r="N65" s="71"/>
      <c r="O65" s="39"/>
      <c r="P65" s="39"/>
      <c r="Q65" s="41" t="str">
        <f>IF(Q59="","",Q59)</f>
        <v/>
      </c>
      <c r="R65" s="1"/>
    </row>
    <row r="66" spans="2:18" ht="11.25" customHeight="1" x14ac:dyDescent="0.25">
      <c r="B66" s="1"/>
      <c r="C66" s="17"/>
      <c r="D66" s="38"/>
      <c r="E66" s="17"/>
      <c r="F66" s="17"/>
      <c r="G66" s="17"/>
      <c r="H66" s="17"/>
      <c r="I66" s="17"/>
      <c r="J66" s="17"/>
      <c r="K66" s="17"/>
      <c r="L66" s="9" t="s">
        <v>22</v>
      </c>
      <c r="M66" s="72"/>
      <c r="N66" s="72"/>
      <c r="O66" s="42"/>
      <c r="P66" s="42"/>
      <c r="Q66" s="43" t="str">
        <f>IF(SUM(Q64:Q65)=0,"",SUM(Q64:Q65))</f>
        <v/>
      </c>
      <c r="R66" s="1"/>
    </row>
    <row r="67" spans="2:18" ht="11.25" customHeight="1" x14ac:dyDescent="0.25">
      <c r="B67" s="1"/>
      <c r="C67" s="1"/>
      <c r="D67" s="1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</sheetData>
  <sheetProtection algorithmName="SHA-512" hashValue="oTEa19HdvDYKitEfLGpPohRgm5K8bW7VSqrkX4OJBdFsMT8256vGGo4rKi3ZsaRc9CrZjxo9l/IkD9K3hC7p0A==" saltValue="GU5IdWUKMqO5CD3qQgZCCg==" spinCount="100000" sheet="1" objects="1" scenarios="1"/>
  <mergeCells count="47">
    <mergeCell ref="C59:E59"/>
    <mergeCell ref="C50:C51"/>
    <mergeCell ref="D50:D51"/>
    <mergeCell ref="C52:C53"/>
    <mergeCell ref="D52:D53"/>
    <mergeCell ref="C54:C55"/>
    <mergeCell ref="D54:D55"/>
    <mergeCell ref="C56:C57"/>
    <mergeCell ref="D56:D57"/>
    <mergeCell ref="C58:E58"/>
    <mergeCell ref="C44:C45"/>
    <mergeCell ref="D44:D45"/>
    <mergeCell ref="C46:C47"/>
    <mergeCell ref="D46:D47"/>
    <mergeCell ref="C48:C49"/>
    <mergeCell ref="D48:D49"/>
    <mergeCell ref="C38:C39"/>
    <mergeCell ref="D38:D39"/>
    <mergeCell ref="C40:C41"/>
    <mergeCell ref="D40:D41"/>
    <mergeCell ref="C42:C43"/>
    <mergeCell ref="D42:D43"/>
    <mergeCell ref="C32:C33"/>
    <mergeCell ref="D32:D33"/>
    <mergeCell ref="C34:C35"/>
    <mergeCell ref="D34:D35"/>
    <mergeCell ref="C36:C37"/>
    <mergeCell ref="D36:D37"/>
    <mergeCell ref="C26:C27"/>
    <mergeCell ref="D26:D27"/>
    <mergeCell ref="C28:C29"/>
    <mergeCell ref="D28:D29"/>
    <mergeCell ref="C30:C31"/>
    <mergeCell ref="D30:D31"/>
    <mergeCell ref="C20:C21"/>
    <mergeCell ref="D20:D21"/>
    <mergeCell ref="C22:C23"/>
    <mergeCell ref="D22:D23"/>
    <mergeCell ref="C24:C25"/>
    <mergeCell ref="D24:D25"/>
    <mergeCell ref="C18:C19"/>
    <mergeCell ref="D18:D19"/>
    <mergeCell ref="C2:Q2"/>
    <mergeCell ref="C7:C9"/>
    <mergeCell ref="D7:D9"/>
    <mergeCell ref="O7:Q7"/>
    <mergeCell ref="O8:Q8"/>
  </mergeCells>
  <pageMargins left="0.7" right="0.7" top="0.75" bottom="0.75" header="0.3" footer="0.3"/>
  <pageSetup paperSize="9" scale="48" orientation="portrait" horizontalDpi="1200" verticalDpi="1200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S73"/>
  <sheetViews>
    <sheetView topLeftCell="B1" zoomScaleNormal="100" workbookViewId="0">
      <selection activeCell="D3" sqref="D3:E3"/>
    </sheetView>
  </sheetViews>
  <sheetFormatPr defaultRowHeight="11.25" x14ac:dyDescent="0.2"/>
  <cols>
    <col min="1" max="1" width="10" style="209" hidden="1" customWidth="1"/>
    <col min="2" max="2" width="3.7109375" style="210" customWidth="1"/>
    <col min="3" max="4" width="13.5703125" style="209" customWidth="1"/>
    <col min="5" max="5" width="34.7109375" style="209" customWidth="1"/>
    <col min="6" max="6" width="11.140625" style="209" bestFit="1" customWidth="1"/>
    <col min="7" max="15" width="9.140625" style="209"/>
    <col min="16" max="18" width="12.7109375" style="209" customWidth="1"/>
    <col min="19" max="16384" width="9.140625" style="209"/>
  </cols>
  <sheetData>
    <row r="1" spans="1:19" x14ac:dyDescent="0.2"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19" x14ac:dyDescent="0.2">
      <c r="A2" s="211"/>
      <c r="B2" s="212"/>
      <c r="C2" s="213" t="s">
        <v>0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5"/>
      <c r="S2" s="210"/>
    </row>
    <row r="3" spans="1:19" ht="12.75" x14ac:dyDescent="0.2">
      <c r="A3" s="216"/>
      <c r="B3" s="217"/>
      <c r="C3" s="210" t="str">
        <f>'Totaal WP versus tarief'!$C$3</f>
        <v>Project</v>
      </c>
      <c r="D3" s="290" t="str">
        <f>IF(Project="","",Project)</f>
        <v/>
      </c>
      <c r="E3" s="290"/>
      <c r="F3" s="210"/>
      <c r="G3" s="210"/>
      <c r="H3" s="210"/>
      <c r="I3" s="210"/>
      <c r="J3" s="210"/>
      <c r="K3" s="210"/>
      <c r="L3" s="218" t="s">
        <v>23</v>
      </c>
      <c r="M3" s="216">
        <f>IF(Prijspeil="","",Prijspeil)</f>
        <v>2024</v>
      </c>
      <c r="N3" s="210"/>
      <c r="O3" s="210"/>
      <c r="P3" s="210" t="s">
        <v>1</v>
      </c>
      <c r="Q3" s="293" t="str">
        <f>IF(Datum="","",Datum)</f>
        <v/>
      </c>
      <c r="R3" s="219"/>
      <c r="S3" s="210"/>
    </row>
    <row r="4" spans="1:19" ht="12.75" x14ac:dyDescent="0.2">
      <c r="A4" s="216"/>
      <c r="B4" s="217"/>
      <c r="C4" s="210" t="str">
        <f>'Totaal WP versus tarief'!$C$4</f>
        <v>Projectnummer</v>
      </c>
      <c r="D4" s="291" t="str">
        <f>IF(Projectnummer="","",Projectnummer)</f>
        <v/>
      </c>
      <c r="E4" s="291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 t="s">
        <v>3</v>
      </c>
      <c r="Q4" s="294" t="str">
        <f>IF(Versie="","",Versie)</f>
        <v/>
      </c>
      <c r="R4" s="220"/>
      <c r="S4" s="210"/>
    </row>
    <row r="5" spans="1:19" s="227" customFormat="1" ht="22.5" x14ac:dyDescent="0.25">
      <c r="A5" s="221"/>
      <c r="B5" s="222"/>
      <c r="C5" s="223" t="s">
        <v>4</v>
      </c>
      <c r="D5" s="224" t="str">
        <f t="array" aca="1" ref="D5" ca="1">MID(CELL("bestandsnaam",C1),SEARCH("]",CELL("bestandsnaam",C1))+1,200)</f>
        <v>WP1</v>
      </c>
      <c r="E5" s="225" t="s">
        <v>58</v>
      </c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6"/>
      <c r="S5" s="223"/>
    </row>
    <row r="6" spans="1:19" x14ac:dyDescent="0.2">
      <c r="A6" s="216"/>
      <c r="B6" s="217"/>
      <c r="C6" s="210" t="str">
        <f>'Totaal WP versus tarief'!$C$6</f>
        <v>Inschrijver</v>
      </c>
      <c r="D6" s="292" t="str">
        <f>IF(Inschrijver="","",Inschrijver)</f>
        <v/>
      </c>
      <c r="E6" s="292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28"/>
      <c r="S6" s="210"/>
    </row>
    <row r="7" spans="1:19" s="237" customFormat="1" x14ac:dyDescent="0.2">
      <c r="A7" s="229"/>
      <c r="B7" s="230"/>
      <c r="C7" s="231" t="s">
        <v>5</v>
      </c>
      <c r="D7" s="232" t="s">
        <v>6</v>
      </c>
      <c r="E7" s="231"/>
      <c r="F7" s="233" t="s">
        <v>7</v>
      </c>
      <c r="G7" s="234" t="s">
        <v>46</v>
      </c>
      <c r="H7" s="234" t="s">
        <v>47</v>
      </c>
      <c r="I7" s="234" t="s">
        <v>48</v>
      </c>
      <c r="J7" s="234" t="s">
        <v>49</v>
      </c>
      <c r="K7" s="234" t="s">
        <v>51</v>
      </c>
      <c r="L7" s="234" t="s">
        <v>52</v>
      </c>
      <c r="M7" s="234" t="s">
        <v>53</v>
      </c>
      <c r="N7" s="234" t="s">
        <v>54</v>
      </c>
      <c r="O7" s="234"/>
      <c r="P7" s="235" t="s">
        <v>8</v>
      </c>
      <c r="Q7" s="235"/>
      <c r="R7" s="235"/>
      <c r="S7" s="236"/>
    </row>
    <row r="8" spans="1:19" s="237" customFormat="1" x14ac:dyDescent="0.2">
      <c r="A8" s="238"/>
      <c r="B8" s="230"/>
      <c r="C8" s="239"/>
      <c r="D8" s="240"/>
      <c r="E8" s="239"/>
      <c r="F8" s="241" t="s">
        <v>9</v>
      </c>
      <c r="G8" s="242"/>
      <c r="H8" s="242"/>
      <c r="I8" s="242"/>
      <c r="J8" s="242"/>
      <c r="K8" s="242"/>
      <c r="L8" s="242"/>
      <c r="M8" s="242"/>
      <c r="N8" s="242"/>
      <c r="O8" s="242"/>
      <c r="P8" s="243"/>
      <c r="Q8" s="243"/>
      <c r="R8" s="243"/>
      <c r="S8" s="236"/>
    </row>
    <row r="9" spans="1:19" s="237" customFormat="1" x14ac:dyDescent="0.2">
      <c r="A9" s="244"/>
      <c r="B9" s="230"/>
      <c r="C9" s="245"/>
      <c r="D9" s="246"/>
      <c r="E9" s="245"/>
      <c r="F9" s="247" t="s">
        <v>10</v>
      </c>
      <c r="G9" s="248">
        <f>IFERROR('Totaal WP versus tarief'!F9,"")</f>
        <v>0</v>
      </c>
      <c r="H9" s="248">
        <f>IFERROR('Totaal WP versus tarief'!G9,"")</f>
        <v>0</v>
      </c>
      <c r="I9" s="248">
        <f>IFERROR('Totaal WP versus tarief'!H9,"")</f>
        <v>0</v>
      </c>
      <c r="J9" s="248">
        <f>IFERROR('Totaal WP versus tarief'!I9,"")</f>
        <v>0</v>
      </c>
      <c r="K9" s="248">
        <f>IFERROR('Totaal WP versus tarief'!J9,"")</f>
        <v>0</v>
      </c>
      <c r="L9" s="248">
        <f>IFERROR('Totaal WP versus tarief'!K9,"")</f>
        <v>0</v>
      </c>
      <c r="M9" s="248">
        <f>IFERROR('Totaal WP versus tarief'!L9,"")</f>
        <v>0</v>
      </c>
      <c r="N9" s="248">
        <f>IFERROR('Totaal WP versus tarief'!M9,"")</f>
        <v>0</v>
      </c>
      <c r="O9" s="248" t="str">
        <f>IFERROR('Totaal WP versus tarief'!N9,"")</f>
        <v/>
      </c>
      <c r="P9" s="242" t="s">
        <v>11</v>
      </c>
      <c r="Q9" s="242" t="s">
        <v>12</v>
      </c>
      <c r="R9" s="242" t="s">
        <v>13</v>
      </c>
      <c r="S9" s="236"/>
    </row>
    <row r="10" spans="1:19" x14ac:dyDescent="0.2">
      <c r="A10" s="249" t="str">
        <f>IF(C10="","",C10)</f>
        <v/>
      </c>
      <c r="B10" s="212"/>
      <c r="C10" s="250"/>
      <c r="D10" s="251"/>
      <c r="E10" s="252"/>
      <c r="F10" s="253" t="s">
        <v>14</v>
      </c>
      <c r="G10" s="254"/>
      <c r="H10" s="254"/>
      <c r="I10" s="254"/>
      <c r="J10" s="254"/>
      <c r="K10" s="254"/>
      <c r="L10" s="254"/>
      <c r="M10" s="254"/>
      <c r="N10" s="254"/>
      <c r="O10" s="254"/>
      <c r="P10" s="255" t="str">
        <f t="shared" ref="P10:P41" si="0">IF(SUMPRODUCT($G$9:$O$9,G10:O10)=0,"",SUMPRODUCT($G$9:$O$9,G10:O10))</f>
        <v/>
      </c>
      <c r="Q10" s="256"/>
      <c r="R10" s="255" t="str">
        <f t="shared" ref="R10:R63" si="1">IF(SUM(P10:Q10)=0,"",SUM(P10:Q10))</f>
        <v/>
      </c>
      <c r="S10" s="210"/>
    </row>
    <row r="11" spans="1:19" x14ac:dyDescent="0.2">
      <c r="A11" s="257" t="str">
        <f>IF(C10="","",C10)</f>
        <v/>
      </c>
      <c r="B11" s="212"/>
      <c r="C11" s="258"/>
      <c r="D11" s="259"/>
      <c r="E11" s="260"/>
      <c r="F11" s="261" t="s">
        <v>15</v>
      </c>
      <c r="G11" s="262"/>
      <c r="H11" s="262"/>
      <c r="I11" s="262"/>
      <c r="J11" s="262"/>
      <c r="K11" s="262"/>
      <c r="L11" s="262"/>
      <c r="M11" s="262"/>
      <c r="N11" s="262"/>
      <c r="O11" s="262"/>
      <c r="P11" s="255" t="str">
        <f t="shared" si="0"/>
        <v/>
      </c>
      <c r="Q11" s="263"/>
      <c r="R11" s="255" t="str">
        <f t="shared" si="1"/>
        <v/>
      </c>
      <c r="S11" s="210"/>
    </row>
    <row r="12" spans="1:19" x14ac:dyDescent="0.2">
      <c r="A12" s="249" t="str">
        <f>IF(C12="","",C12)</f>
        <v>Lw-Hlgh</v>
      </c>
      <c r="B12" s="212"/>
      <c r="C12" s="264" t="str">
        <f>'Dwarsdoorsnee locatie vs tarief'!$C$18</f>
        <v>Lw-Hlgh</v>
      </c>
      <c r="D12" s="265" t="str">
        <f>VLOOKUP(C12,'Dwarsdoorsnee locatie vs tarief'!$C$18:$D$57,2,0)</f>
        <v>Baanvak Leeuwarden - Harlingen Haven</v>
      </c>
      <c r="E12" s="266"/>
      <c r="F12" s="253" t="s">
        <v>14</v>
      </c>
      <c r="G12" s="254"/>
      <c r="H12" s="254"/>
      <c r="I12" s="254"/>
      <c r="J12" s="254"/>
      <c r="K12" s="254"/>
      <c r="L12" s="254"/>
      <c r="M12" s="254"/>
      <c r="N12" s="254"/>
      <c r="O12" s="254"/>
      <c r="P12" s="255" t="str">
        <f t="shared" si="0"/>
        <v/>
      </c>
      <c r="Q12" s="256"/>
      <c r="R12" s="255" t="str">
        <f t="shared" si="1"/>
        <v/>
      </c>
      <c r="S12" s="210"/>
    </row>
    <row r="13" spans="1:19" x14ac:dyDescent="0.2">
      <c r="A13" s="257" t="str">
        <f>IF(C12="","",C12)</f>
        <v>Lw-Hlgh</v>
      </c>
      <c r="B13" s="212"/>
      <c r="C13" s="267"/>
      <c r="D13" s="268"/>
      <c r="E13" s="269"/>
      <c r="F13" s="261" t="s">
        <v>15</v>
      </c>
      <c r="G13" s="262"/>
      <c r="H13" s="262"/>
      <c r="I13" s="262"/>
      <c r="J13" s="262"/>
      <c r="K13" s="262"/>
      <c r="L13" s="262"/>
      <c r="M13" s="262"/>
      <c r="N13" s="262"/>
      <c r="O13" s="262"/>
      <c r="P13" s="255" t="str">
        <f t="shared" si="0"/>
        <v/>
      </c>
      <c r="Q13" s="263"/>
      <c r="R13" s="255" t="str">
        <f t="shared" si="1"/>
        <v/>
      </c>
      <c r="S13" s="210"/>
    </row>
    <row r="14" spans="1:19" x14ac:dyDescent="0.2">
      <c r="A14" s="249" t="str">
        <f>IF(C14="","",C14)</f>
        <v>Lw-Hlgh</v>
      </c>
      <c r="B14" s="212"/>
      <c r="C14" s="250" t="str">
        <f>C12</f>
        <v>Lw-Hlgh</v>
      </c>
      <c r="D14" s="251" t="s">
        <v>91</v>
      </c>
      <c r="E14" s="252"/>
      <c r="F14" s="253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255" t="str">
        <f t="shared" si="0"/>
        <v/>
      </c>
      <c r="Q14" s="256"/>
      <c r="R14" s="255" t="str">
        <f t="shared" si="1"/>
        <v/>
      </c>
      <c r="S14" s="210"/>
    </row>
    <row r="15" spans="1:19" x14ac:dyDescent="0.2">
      <c r="A15" s="257" t="str">
        <f>IF(C14="","",C14)</f>
        <v>Lw-Hlgh</v>
      </c>
      <c r="B15" s="212"/>
      <c r="C15" s="258"/>
      <c r="D15" s="259"/>
      <c r="E15" s="260"/>
      <c r="F15" s="261" t="s">
        <v>15</v>
      </c>
      <c r="G15" s="262"/>
      <c r="H15" s="262"/>
      <c r="I15" s="262"/>
      <c r="J15" s="262"/>
      <c r="K15" s="262"/>
      <c r="L15" s="262"/>
      <c r="M15" s="262"/>
      <c r="N15" s="262"/>
      <c r="O15" s="262"/>
      <c r="P15" s="255" t="str">
        <f t="shared" si="0"/>
        <v/>
      </c>
      <c r="Q15" s="263"/>
      <c r="R15" s="255" t="str">
        <f t="shared" si="1"/>
        <v/>
      </c>
      <c r="S15" s="210"/>
    </row>
    <row r="16" spans="1:19" x14ac:dyDescent="0.2">
      <c r="A16" s="249" t="str">
        <f>IF(C16="","",C16)</f>
        <v/>
      </c>
      <c r="B16" s="212"/>
      <c r="C16" s="250"/>
      <c r="D16" s="251"/>
      <c r="E16" s="252"/>
      <c r="F16" s="253" t="s">
        <v>14</v>
      </c>
      <c r="G16" s="254"/>
      <c r="H16" s="254"/>
      <c r="I16" s="254"/>
      <c r="J16" s="254"/>
      <c r="K16" s="254"/>
      <c r="L16" s="254"/>
      <c r="M16" s="254"/>
      <c r="N16" s="254"/>
      <c r="O16" s="254"/>
      <c r="P16" s="255" t="str">
        <f t="shared" si="0"/>
        <v/>
      </c>
      <c r="Q16" s="256"/>
      <c r="R16" s="255" t="str">
        <f t="shared" si="1"/>
        <v/>
      </c>
      <c r="S16" s="210"/>
    </row>
    <row r="17" spans="1:19" x14ac:dyDescent="0.2">
      <c r="A17" s="257" t="str">
        <f>IF(C16="","",C16)</f>
        <v/>
      </c>
      <c r="B17" s="212"/>
      <c r="C17" s="258"/>
      <c r="D17" s="259"/>
      <c r="E17" s="260"/>
      <c r="F17" s="261" t="s">
        <v>15</v>
      </c>
      <c r="G17" s="262"/>
      <c r="H17" s="262"/>
      <c r="I17" s="262"/>
      <c r="J17" s="262"/>
      <c r="K17" s="262"/>
      <c r="L17" s="262"/>
      <c r="M17" s="262"/>
      <c r="N17" s="262"/>
      <c r="O17" s="262"/>
      <c r="P17" s="255" t="str">
        <f t="shared" si="0"/>
        <v/>
      </c>
      <c r="Q17" s="263"/>
      <c r="R17" s="255" t="str">
        <f t="shared" si="1"/>
        <v/>
      </c>
      <c r="S17" s="210"/>
    </row>
    <row r="18" spans="1:19" ht="11.25" customHeight="1" x14ac:dyDescent="0.2">
      <c r="A18" s="249" t="str">
        <f>IF(C18="","",C18)</f>
        <v>Lw-Stv</v>
      </c>
      <c r="B18" s="212"/>
      <c r="C18" s="264" t="str">
        <f>'Dwarsdoorsnee locatie vs tarief'!$C$20</f>
        <v>Lw-Stv</v>
      </c>
      <c r="D18" s="265" t="str">
        <f>VLOOKUP(C18,'Dwarsdoorsnee locatie vs tarief'!$C$18:$D$57,2,0)</f>
        <v>Baanvak Leeuwarden - Stavoren</v>
      </c>
      <c r="E18" s="266"/>
      <c r="F18" s="253" t="s">
        <v>14</v>
      </c>
      <c r="G18" s="254"/>
      <c r="H18" s="254"/>
      <c r="I18" s="254"/>
      <c r="J18" s="254"/>
      <c r="K18" s="254"/>
      <c r="L18" s="254"/>
      <c r="M18" s="254"/>
      <c r="N18" s="254"/>
      <c r="O18" s="254"/>
      <c r="P18" s="255" t="str">
        <f t="shared" si="0"/>
        <v/>
      </c>
      <c r="Q18" s="256"/>
      <c r="R18" s="255" t="str">
        <f t="shared" si="1"/>
        <v/>
      </c>
      <c r="S18" s="210"/>
    </row>
    <row r="19" spans="1:19" x14ac:dyDescent="0.2">
      <c r="A19" s="257" t="str">
        <f>IF(C18="","",C18)</f>
        <v>Lw-Stv</v>
      </c>
      <c r="B19" s="212"/>
      <c r="C19" s="267"/>
      <c r="D19" s="268"/>
      <c r="E19" s="269"/>
      <c r="F19" s="261" t="s">
        <v>15</v>
      </c>
      <c r="G19" s="262"/>
      <c r="H19" s="262"/>
      <c r="I19" s="262"/>
      <c r="J19" s="262"/>
      <c r="K19" s="262"/>
      <c r="L19" s="262"/>
      <c r="M19" s="262"/>
      <c r="N19" s="262"/>
      <c r="O19" s="262"/>
      <c r="P19" s="255" t="str">
        <f t="shared" si="0"/>
        <v/>
      </c>
      <c r="Q19" s="263"/>
      <c r="R19" s="255" t="str">
        <f t="shared" si="1"/>
        <v/>
      </c>
      <c r="S19" s="210"/>
    </row>
    <row r="20" spans="1:19" ht="11.25" customHeight="1" x14ac:dyDescent="0.2">
      <c r="A20" s="249" t="str">
        <f>IF(C20="","",C20)</f>
        <v>Lw-Stv</v>
      </c>
      <c r="B20" s="212"/>
      <c r="C20" s="250" t="str">
        <f>C18</f>
        <v>Lw-Stv</v>
      </c>
      <c r="D20" s="251" t="str">
        <f>$D$14</f>
        <v>Beoordelingsplan op hoofdlijnen voor ISA, AsBo en NoBo</v>
      </c>
      <c r="E20" s="252"/>
      <c r="F20" s="253" t="s">
        <v>14</v>
      </c>
      <c r="G20" s="283"/>
      <c r="H20" s="283"/>
      <c r="I20" s="283"/>
      <c r="J20" s="283"/>
      <c r="K20" s="283"/>
      <c r="L20" s="283"/>
      <c r="M20" s="283"/>
      <c r="N20" s="283"/>
      <c r="O20" s="254"/>
      <c r="P20" s="255" t="str">
        <f t="shared" si="0"/>
        <v/>
      </c>
      <c r="Q20" s="256"/>
      <c r="R20" s="255" t="str">
        <f t="shared" si="1"/>
        <v/>
      </c>
      <c r="S20" s="210"/>
    </row>
    <row r="21" spans="1:19" x14ac:dyDescent="0.2">
      <c r="A21" s="257" t="str">
        <f>IF(C20="","",C20)</f>
        <v>Lw-Stv</v>
      </c>
      <c r="B21" s="212"/>
      <c r="C21" s="258"/>
      <c r="D21" s="259"/>
      <c r="E21" s="260"/>
      <c r="F21" s="261" t="s">
        <v>15</v>
      </c>
      <c r="G21" s="262"/>
      <c r="H21" s="262"/>
      <c r="I21" s="262"/>
      <c r="J21" s="262"/>
      <c r="K21" s="262"/>
      <c r="L21" s="262"/>
      <c r="M21" s="262"/>
      <c r="N21" s="262"/>
      <c r="O21" s="262"/>
      <c r="P21" s="255" t="str">
        <f t="shared" si="0"/>
        <v/>
      </c>
      <c r="Q21" s="263"/>
      <c r="R21" s="255" t="str">
        <f t="shared" si="1"/>
        <v/>
      </c>
      <c r="S21" s="210"/>
    </row>
    <row r="22" spans="1:19" x14ac:dyDescent="0.2">
      <c r="A22" s="249" t="str">
        <f>IF(C22="","",C22)</f>
        <v/>
      </c>
      <c r="B22" s="212"/>
      <c r="C22" s="250"/>
      <c r="D22" s="251"/>
      <c r="E22" s="252"/>
      <c r="F22" s="253" t="s">
        <v>14</v>
      </c>
      <c r="G22" s="254"/>
      <c r="H22" s="254"/>
      <c r="I22" s="254"/>
      <c r="J22" s="254"/>
      <c r="K22" s="254"/>
      <c r="L22" s="254"/>
      <c r="M22" s="254"/>
      <c r="N22" s="254"/>
      <c r="O22" s="254"/>
      <c r="P22" s="255" t="str">
        <f t="shared" si="0"/>
        <v/>
      </c>
      <c r="Q22" s="256"/>
      <c r="R22" s="255" t="str">
        <f t="shared" si="1"/>
        <v/>
      </c>
      <c r="S22" s="210"/>
    </row>
    <row r="23" spans="1:19" x14ac:dyDescent="0.2">
      <c r="A23" s="257" t="str">
        <f>IF(C22="","",C22)</f>
        <v/>
      </c>
      <c r="B23" s="212"/>
      <c r="C23" s="258"/>
      <c r="D23" s="259"/>
      <c r="E23" s="260"/>
      <c r="F23" s="261" t="s">
        <v>15</v>
      </c>
      <c r="G23" s="262"/>
      <c r="H23" s="262"/>
      <c r="I23" s="262"/>
      <c r="J23" s="262"/>
      <c r="K23" s="262"/>
      <c r="L23" s="262"/>
      <c r="M23" s="262"/>
      <c r="N23" s="262"/>
      <c r="O23" s="262"/>
      <c r="P23" s="255" t="str">
        <f t="shared" si="0"/>
        <v/>
      </c>
      <c r="Q23" s="263"/>
      <c r="R23" s="255" t="str">
        <f t="shared" si="1"/>
        <v/>
      </c>
      <c r="S23" s="210"/>
    </row>
    <row r="24" spans="1:19" ht="11.25" customHeight="1" x14ac:dyDescent="0.2">
      <c r="A24" s="249" t="str">
        <f>IF(C24="","",C24)</f>
        <v>Lw-Gn</v>
      </c>
      <c r="B24" s="212"/>
      <c r="C24" s="264" t="str">
        <f>'Dwarsdoorsnee locatie vs tarief'!$C$22</f>
        <v>Lw-Gn</v>
      </c>
      <c r="D24" s="265" t="str">
        <f>VLOOKUP(C24,'Dwarsdoorsnee locatie vs tarief'!$C$18:$D$57,2,0)</f>
        <v>Baanvak Leeuwarden - Groningen</v>
      </c>
      <c r="E24" s="266"/>
      <c r="F24" s="253" t="s">
        <v>14</v>
      </c>
      <c r="G24" s="254"/>
      <c r="H24" s="254"/>
      <c r="I24" s="254"/>
      <c r="J24" s="254"/>
      <c r="K24" s="254"/>
      <c r="L24" s="254"/>
      <c r="M24" s="254"/>
      <c r="N24" s="254"/>
      <c r="O24" s="254"/>
      <c r="P24" s="255" t="str">
        <f t="shared" si="0"/>
        <v/>
      </c>
      <c r="Q24" s="256"/>
      <c r="R24" s="255" t="str">
        <f t="shared" si="1"/>
        <v/>
      </c>
      <c r="S24" s="210"/>
    </row>
    <row r="25" spans="1:19" x14ac:dyDescent="0.2">
      <c r="A25" s="257" t="str">
        <f>IF(C24="","",C24)</f>
        <v>Lw-Gn</v>
      </c>
      <c r="B25" s="212"/>
      <c r="C25" s="267"/>
      <c r="D25" s="268"/>
      <c r="E25" s="269"/>
      <c r="F25" s="261" t="s">
        <v>15</v>
      </c>
      <c r="G25" s="262"/>
      <c r="H25" s="262"/>
      <c r="I25" s="262"/>
      <c r="J25" s="262"/>
      <c r="K25" s="262"/>
      <c r="L25" s="262"/>
      <c r="M25" s="262"/>
      <c r="N25" s="262"/>
      <c r="O25" s="262"/>
      <c r="P25" s="255" t="str">
        <f t="shared" si="0"/>
        <v/>
      </c>
      <c r="Q25" s="263"/>
      <c r="R25" s="255" t="str">
        <f t="shared" si="1"/>
        <v/>
      </c>
      <c r="S25" s="210"/>
    </row>
    <row r="26" spans="1:19" ht="11.25" customHeight="1" x14ac:dyDescent="0.2">
      <c r="A26" s="249" t="str">
        <f>IF(C26="","",C26)</f>
        <v>Lw-Gn</v>
      </c>
      <c r="B26" s="212"/>
      <c r="C26" s="250" t="str">
        <f>C24</f>
        <v>Lw-Gn</v>
      </c>
      <c r="D26" s="251" t="str">
        <f>$D$14</f>
        <v>Beoordelingsplan op hoofdlijnen voor ISA, AsBo en NoBo</v>
      </c>
      <c r="E26" s="252"/>
      <c r="F26" s="253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255" t="str">
        <f t="shared" si="0"/>
        <v/>
      </c>
      <c r="Q26" s="256"/>
      <c r="R26" s="255" t="str">
        <f t="shared" si="1"/>
        <v/>
      </c>
      <c r="S26" s="210"/>
    </row>
    <row r="27" spans="1:19" x14ac:dyDescent="0.2">
      <c r="A27" s="257" t="str">
        <f>IF(C26="","",C26)</f>
        <v>Lw-Gn</v>
      </c>
      <c r="B27" s="212"/>
      <c r="C27" s="258"/>
      <c r="D27" s="259"/>
      <c r="E27" s="260"/>
      <c r="F27" s="261" t="s">
        <v>15</v>
      </c>
      <c r="G27" s="262"/>
      <c r="H27" s="262"/>
      <c r="I27" s="262"/>
      <c r="J27" s="262"/>
      <c r="K27" s="262"/>
      <c r="L27" s="262"/>
      <c r="M27" s="262"/>
      <c r="N27" s="262"/>
      <c r="O27" s="262"/>
      <c r="P27" s="255" t="str">
        <f t="shared" si="0"/>
        <v/>
      </c>
      <c r="Q27" s="263"/>
      <c r="R27" s="255" t="str">
        <f t="shared" si="1"/>
        <v/>
      </c>
      <c r="S27" s="210"/>
    </row>
    <row r="28" spans="1:19" x14ac:dyDescent="0.2">
      <c r="A28" s="249" t="str">
        <f>IF(C28="","",C28)</f>
        <v/>
      </c>
      <c r="B28" s="212"/>
      <c r="C28" s="250"/>
      <c r="D28" s="251"/>
      <c r="E28" s="252"/>
      <c r="F28" s="253" t="s">
        <v>14</v>
      </c>
      <c r="G28" s="254"/>
      <c r="H28" s="254"/>
      <c r="I28" s="254"/>
      <c r="J28" s="254"/>
      <c r="K28" s="254"/>
      <c r="L28" s="254"/>
      <c r="M28" s="254"/>
      <c r="N28" s="254"/>
      <c r="O28" s="254"/>
      <c r="P28" s="255" t="str">
        <f t="shared" si="0"/>
        <v/>
      </c>
      <c r="Q28" s="256"/>
      <c r="R28" s="255" t="str">
        <f t="shared" si="1"/>
        <v/>
      </c>
      <c r="S28" s="210"/>
    </row>
    <row r="29" spans="1:19" x14ac:dyDescent="0.2">
      <c r="A29" s="257" t="str">
        <f>IF(C28="","",C28)</f>
        <v/>
      </c>
      <c r="B29" s="212"/>
      <c r="C29" s="258"/>
      <c r="D29" s="259"/>
      <c r="E29" s="260"/>
      <c r="F29" s="261" t="s">
        <v>15</v>
      </c>
      <c r="G29" s="262"/>
      <c r="H29" s="262"/>
      <c r="I29" s="262"/>
      <c r="J29" s="262"/>
      <c r="K29" s="262"/>
      <c r="L29" s="262"/>
      <c r="M29" s="262"/>
      <c r="N29" s="262"/>
      <c r="O29" s="262"/>
      <c r="P29" s="255" t="str">
        <f t="shared" si="0"/>
        <v/>
      </c>
      <c r="Q29" s="263"/>
      <c r="R29" s="255" t="str">
        <f t="shared" si="1"/>
        <v/>
      </c>
      <c r="S29" s="210"/>
    </row>
    <row r="30" spans="1:19" ht="11.25" customHeight="1" x14ac:dyDescent="0.2">
      <c r="A30" s="249" t="str">
        <f>IF(C30="","",C30)</f>
        <v>Gn-Rd</v>
      </c>
      <c r="B30" s="212"/>
      <c r="C30" s="264" t="str">
        <f>'Dwarsdoorsnee locatie vs tarief'!$C$24</f>
        <v>Gn-Rd</v>
      </c>
      <c r="D30" s="265" t="str">
        <f>VLOOKUP(C30,'Dwarsdoorsnee locatie vs tarief'!$C$18:$D$57,2,0)</f>
        <v>Baanvak Groningen - Roodeschool</v>
      </c>
      <c r="E30" s="266"/>
      <c r="F30" s="253" t="s">
        <v>14</v>
      </c>
      <c r="G30" s="254"/>
      <c r="H30" s="254"/>
      <c r="I30" s="254"/>
      <c r="J30" s="254"/>
      <c r="K30" s="254"/>
      <c r="L30" s="254"/>
      <c r="M30" s="254"/>
      <c r="N30" s="254"/>
      <c r="O30" s="254"/>
      <c r="P30" s="255" t="str">
        <f t="shared" si="0"/>
        <v/>
      </c>
      <c r="Q30" s="256"/>
      <c r="R30" s="255" t="str">
        <f t="shared" si="1"/>
        <v/>
      </c>
      <c r="S30" s="210"/>
    </row>
    <row r="31" spans="1:19" x14ac:dyDescent="0.2">
      <c r="A31" s="257" t="str">
        <f>IF(C30="","",C30)</f>
        <v>Gn-Rd</v>
      </c>
      <c r="B31" s="212"/>
      <c r="C31" s="267"/>
      <c r="D31" s="268"/>
      <c r="E31" s="269"/>
      <c r="F31" s="261" t="s">
        <v>15</v>
      </c>
      <c r="G31" s="262"/>
      <c r="H31" s="262"/>
      <c r="I31" s="262"/>
      <c r="J31" s="262"/>
      <c r="K31" s="262"/>
      <c r="L31" s="262"/>
      <c r="M31" s="262"/>
      <c r="N31" s="262"/>
      <c r="O31" s="262"/>
      <c r="P31" s="255" t="str">
        <f t="shared" si="0"/>
        <v/>
      </c>
      <c r="Q31" s="263"/>
      <c r="R31" s="255" t="str">
        <f t="shared" si="1"/>
        <v/>
      </c>
      <c r="S31" s="210"/>
    </row>
    <row r="32" spans="1:19" ht="11.25" customHeight="1" x14ac:dyDescent="0.2">
      <c r="A32" s="249" t="str">
        <f>IF(C32="","",C32)</f>
        <v>Gn-Rd</v>
      </c>
      <c r="B32" s="212"/>
      <c r="C32" s="250" t="str">
        <f>C30</f>
        <v>Gn-Rd</v>
      </c>
      <c r="D32" s="251" t="str">
        <f>$D$14</f>
        <v>Beoordelingsplan op hoofdlijnen voor ISA, AsBo en NoBo</v>
      </c>
      <c r="E32" s="252"/>
      <c r="F32" s="253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255" t="str">
        <f t="shared" si="0"/>
        <v/>
      </c>
      <c r="Q32" s="256"/>
      <c r="R32" s="255" t="str">
        <f t="shared" si="1"/>
        <v/>
      </c>
      <c r="S32" s="210"/>
    </row>
    <row r="33" spans="1:19" x14ac:dyDescent="0.2">
      <c r="A33" s="257" t="str">
        <f>IF(C32="","",C32)</f>
        <v>Gn-Rd</v>
      </c>
      <c r="B33" s="212"/>
      <c r="C33" s="258"/>
      <c r="D33" s="259"/>
      <c r="E33" s="260"/>
      <c r="F33" s="261" t="s">
        <v>15</v>
      </c>
      <c r="G33" s="262"/>
      <c r="H33" s="262"/>
      <c r="I33" s="262"/>
      <c r="J33" s="262"/>
      <c r="K33" s="262"/>
      <c r="L33" s="262"/>
      <c r="M33" s="262"/>
      <c r="N33" s="262"/>
      <c r="O33" s="262"/>
      <c r="P33" s="255" t="str">
        <f t="shared" si="0"/>
        <v/>
      </c>
      <c r="Q33" s="263"/>
      <c r="R33" s="255" t="str">
        <f t="shared" si="1"/>
        <v/>
      </c>
      <c r="S33" s="210"/>
    </row>
    <row r="34" spans="1:19" x14ac:dyDescent="0.2">
      <c r="A34" s="249" t="str">
        <f>IF(C34="","",C34)</f>
        <v/>
      </c>
      <c r="B34" s="212"/>
      <c r="C34" s="250"/>
      <c r="D34" s="251"/>
      <c r="E34" s="252"/>
      <c r="F34" s="253" t="s">
        <v>14</v>
      </c>
      <c r="G34" s="254"/>
      <c r="H34" s="254"/>
      <c r="I34" s="254"/>
      <c r="J34" s="254"/>
      <c r="K34" s="254"/>
      <c r="L34" s="254"/>
      <c r="M34" s="254"/>
      <c r="N34" s="254"/>
      <c r="O34" s="254"/>
      <c r="P34" s="255" t="str">
        <f t="shared" si="0"/>
        <v/>
      </c>
      <c r="Q34" s="256"/>
      <c r="R34" s="255" t="str">
        <f t="shared" si="1"/>
        <v/>
      </c>
      <c r="S34" s="210"/>
    </row>
    <row r="35" spans="1:19" x14ac:dyDescent="0.2">
      <c r="A35" s="257" t="str">
        <f>IF(C34="","",C34)</f>
        <v/>
      </c>
      <c r="B35" s="212"/>
      <c r="C35" s="258"/>
      <c r="D35" s="259"/>
      <c r="E35" s="260"/>
      <c r="F35" s="261" t="s">
        <v>15</v>
      </c>
      <c r="G35" s="262"/>
      <c r="H35" s="262"/>
      <c r="I35" s="262"/>
      <c r="J35" s="262"/>
      <c r="K35" s="262"/>
      <c r="L35" s="262"/>
      <c r="M35" s="262"/>
      <c r="N35" s="262"/>
      <c r="O35" s="262"/>
      <c r="P35" s="255" t="str">
        <f t="shared" si="0"/>
        <v/>
      </c>
      <c r="Q35" s="263"/>
      <c r="R35" s="255" t="str">
        <f t="shared" si="1"/>
        <v/>
      </c>
      <c r="S35" s="210"/>
    </row>
    <row r="36" spans="1:19" ht="11.25" customHeight="1" x14ac:dyDescent="0.2">
      <c r="A36" s="249" t="str">
        <f>IF(C36="","",C36)</f>
        <v>Gn-Dz</v>
      </c>
      <c r="B36" s="212"/>
      <c r="C36" s="264" t="str">
        <f>'Dwarsdoorsnee locatie vs tarief'!$C$26</f>
        <v>Gn-Dz</v>
      </c>
      <c r="D36" s="265" t="str">
        <f>VLOOKUP(C36,'Dwarsdoorsnee locatie vs tarief'!$C$18:$D$57,2,0)</f>
        <v>Baanvak Groningen - Delfzijl</v>
      </c>
      <c r="E36" s="266"/>
      <c r="F36" s="253" t="s">
        <v>14</v>
      </c>
      <c r="G36" s="254"/>
      <c r="H36" s="254"/>
      <c r="I36" s="254"/>
      <c r="J36" s="254"/>
      <c r="K36" s="254"/>
      <c r="L36" s="254"/>
      <c r="M36" s="254"/>
      <c r="N36" s="254"/>
      <c r="O36" s="254"/>
      <c r="P36" s="255" t="str">
        <f t="shared" si="0"/>
        <v/>
      </c>
      <c r="Q36" s="256"/>
      <c r="R36" s="255" t="str">
        <f t="shared" si="1"/>
        <v/>
      </c>
      <c r="S36" s="210"/>
    </row>
    <row r="37" spans="1:19" x14ac:dyDescent="0.2">
      <c r="A37" s="257" t="str">
        <f>IF(C36="","",C36)</f>
        <v>Gn-Dz</v>
      </c>
      <c r="B37" s="212"/>
      <c r="C37" s="267"/>
      <c r="D37" s="268"/>
      <c r="E37" s="269"/>
      <c r="F37" s="261" t="s">
        <v>15</v>
      </c>
      <c r="G37" s="262"/>
      <c r="H37" s="262"/>
      <c r="I37" s="262"/>
      <c r="J37" s="262"/>
      <c r="K37" s="262"/>
      <c r="L37" s="262"/>
      <c r="M37" s="262"/>
      <c r="N37" s="262"/>
      <c r="O37" s="262"/>
      <c r="P37" s="255" t="str">
        <f t="shared" si="0"/>
        <v/>
      </c>
      <c r="Q37" s="263"/>
      <c r="R37" s="255" t="str">
        <f t="shared" si="1"/>
        <v/>
      </c>
      <c r="S37" s="210"/>
    </row>
    <row r="38" spans="1:19" ht="11.25" customHeight="1" x14ac:dyDescent="0.2">
      <c r="A38" s="249" t="str">
        <f>IF(C38="","",C38)</f>
        <v>Gn-Dz</v>
      </c>
      <c r="B38" s="212"/>
      <c r="C38" s="250" t="str">
        <f>C36</f>
        <v>Gn-Dz</v>
      </c>
      <c r="D38" s="251" t="str">
        <f>$D$14</f>
        <v>Beoordelingsplan op hoofdlijnen voor ISA, AsBo en NoBo</v>
      </c>
      <c r="E38" s="252"/>
      <c r="F38" s="253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255" t="str">
        <f t="shared" si="0"/>
        <v/>
      </c>
      <c r="Q38" s="256"/>
      <c r="R38" s="255" t="str">
        <f t="shared" si="1"/>
        <v/>
      </c>
      <c r="S38" s="210"/>
    </row>
    <row r="39" spans="1:19" x14ac:dyDescent="0.2">
      <c r="A39" s="257" t="str">
        <f>IF(C38="","",C38)</f>
        <v>Gn-Dz</v>
      </c>
      <c r="B39" s="212"/>
      <c r="C39" s="258"/>
      <c r="D39" s="259"/>
      <c r="E39" s="260"/>
      <c r="F39" s="261" t="s">
        <v>15</v>
      </c>
      <c r="G39" s="262"/>
      <c r="H39" s="262"/>
      <c r="I39" s="262"/>
      <c r="J39" s="262"/>
      <c r="K39" s="262"/>
      <c r="L39" s="262"/>
      <c r="M39" s="262"/>
      <c r="N39" s="262"/>
      <c r="O39" s="262"/>
      <c r="P39" s="255" t="str">
        <f t="shared" si="0"/>
        <v/>
      </c>
      <c r="Q39" s="263"/>
      <c r="R39" s="255" t="str">
        <f t="shared" si="1"/>
        <v/>
      </c>
      <c r="S39" s="210"/>
    </row>
    <row r="40" spans="1:19" x14ac:dyDescent="0.2">
      <c r="A40" s="249" t="str">
        <f>IF(C40="","",C40)</f>
        <v/>
      </c>
      <c r="B40" s="212"/>
      <c r="C40" s="250"/>
      <c r="D40" s="251"/>
      <c r="E40" s="252"/>
      <c r="F40" s="253" t="s">
        <v>14</v>
      </c>
      <c r="G40" s="254"/>
      <c r="H40" s="254"/>
      <c r="I40" s="254"/>
      <c r="J40" s="254"/>
      <c r="K40" s="254"/>
      <c r="L40" s="254"/>
      <c r="M40" s="254"/>
      <c r="N40" s="254"/>
      <c r="O40" s="254"/>
      <c r="P40" s="255" t="str">
        <f t="shared" si="0"/>
        <v/>
      </c>
      <c r="Q40" s="256"/>
      <c r="R40" s="255" t="str">
        <f t="shared" si="1"/>
        <v/>
      </c>
      <c r="S40" s="210"/>
    </row>
    <row r="41" spans="1:19" x14ac:dyDescent="0.2">
      <c r="A41" s="257" t="str">
        <f>IF(C40="","",C40)</f>
        <v/>
      </c>
      <c r="B41" s="212"/>
      <c r="C41" s="258"/>
      <c r="D41" s="259"/>
      <c r="E41" s="260"/>
      <c r="F41" s="261" t="s">
        <v>15</v>
      </c>
      <c r="G41" s="262"/>
      <c r="H41" s="262"/>
      <c r="I41" s="262"/>
      <c r="J41" s="262"/>
      <c r="K41" s="262"/>
      <c r="L41" s="262"/>
      <c r="M41" s="262"/>
      <c r="N41" s="262"/>
      <c r="O41" s="262"/>
      <c r="P41" s="255" t="str">
        <f t="shared" si="0"/>
        <v/>
      </c>
      <c r="Q41" s="263"/>
      <c r="R41" s="255" t="str">
        <f t="shared" si="1"/>
        <v/>
      </c>
      <c r="S41" s="210"/>
    </row>
    <row r="42" spans="1:19" ht="11.25" customHeight="1" x14ac:dyDescent="0.2">
      <c r="A42" s="249" t="str">
        <f>IF(C42="","",C42)</f>
        <v>GN-Nsch Vdm</v>
      </c>
      <c r="B42" s="212"/>
      <c r="C42" s="264" t="str">
        <f>'Dwarsdoorsnee locatie vs tarief'!$C$28</f>
        <v>GN-Nsch Vdm</v>
      </c>
      <c r="D42" s="265" t="str">
        <f>VLOOKUP(C42,'Dwarsdoorsnee locatie vs tarief'!$C$18:$D$57,2,0)</f>
        <v>Baanvak Groningen - Nieuweschans Veendam</v>
      </c>
      <c r="E42" s="266"/>
      <c r="F42" s="253" t="s">
        <v>14</v>
      </c>
      <c r="G42" s="254"/>
      <c r="H42" s="254"/>
      <c r="I42" s="254"/>
      <c r="J42" s="254"/>
      <c r="K42" s="254"/>
      <c r="L42" s="254"/>
      <c r="M42" s="254"/>
      <c r="N42" s="254"/>
      <c r="O42" s="254"/>
      <c r="P42" s="255" t="str">
        <f t="shared" ref="P42:P63" si="2">IF(SUMPRODUCT($G$9:$O$9,G42:O42)=0,"",SUMPRODUCT($G$9:$O$9,G42:O42))</f>
        <v/>
      </c>
      <c r="Q42" s="256"/>
      <c r="R42" s="255" t="str">
        <f t="shared" si="1"/>
        <v/>
      </c>
      <c r="S42" s="210"/>
    </row>
    <row r="43" spans="1:19" x14ac:dyDescent="0.2">
      <c r="A43" s="257" t="str">
        <f>IF(C42="","",C42)</f>
        <v>GN-Nsch Vdm</v>
      </c>
      <c r="B43" s="212"/>
      <c r="C43" s="267"/>
      <c r="D43" s="268"/>
      <c r="E43" s="269"/>
      <c r="F43" s="261" t="s">
        <v>15</v>
      </c>
      <c r="G43" s="262"/>
      <c r="H43" s="262"/>
      <c r="I43" s="262"/>
      <c r="J43" s="262"/>
      <c r="K43" s="262"/>
      <c r="L43" s="262"/>
      <c r="M43" s="262"/>
      <c r="N43" s="262"/>
      <c r="O43" s="262"/>
      <c r="P43" s="255" t="str">
        <f t="shared" si="2"/>
        <v/>
      </c>
      <c r="Q43" s="263"/>
      <c r="R43" s="255" t="str">
        <f t="shared" si="1"/>
        <v/>
      </c>
      <c r="S43" s="210"/>
    </row>
    <row r="44" spans="1:19" ht="11.25" customHeight="1" x14ac:dyDescent="0.2">
      <c r="A44" s="249" t="str">
        <f>IF(C44="","",C44)</f>
        <v>GN-Nsch Vdm</v>
      </c>
      <c r="B44" s="212"/>
      <c r="C44" s="250" t="str">
        <f>C42</f>
        <v>GN-Nsch Vdm</v>
      </c>
      <c r="D44" s="251" t="str">
        <f>$D$14</f>
        <v>Beoordelingsplan op hoofdlijnen voor ISA, AsBo en NoBo</v>
      </c>
      <c r="E44" s="252"/>
      <c r="F44" s="253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255" t="str">
        <f t="shared" si="2"/>
        <v/>
      </c>
      <c r="Q44" s="256"/>
      <c r="R44" s="255" t="str">
        <f t="shared" si="1"/>
        <v/>
      </c>
      <c r="S44" s="210"/>
    </row>
    <row r="45" spans="1:19" x14ac:dyDescent="0.2">
      <c r="A45" s="257" t="str">
        <f>IF(C44="","",C44)</f>
        <v>GN-Nsch Vdm</v>
      </c>
      <c r="B45" s="212"/>
      <c r="C45" s="258"/>
      <c r="D45" s="259"/>
      <c r="E45" s="260"/>
      <c r="F45" s="261" t="s">
        <v>15</v>
      </c>
      <c r="G45" s="262"/>
      <c r="H45" s="262"/>
      <c r="I45" s="262"/>
      <c r="J45" s="262"/>
      <c r="K45" s="262"/>
      <c r="L45" s="262"/>
      <c r="M45" s="262"/>
      <c r="N45" s="262"/>
      <c r="O45" s="262"/>
      <c r="P45" s="255" t="str">
        <f t="shared" si="2"/>
        <v/>
      </c>
      <c r="Q45" s="263"/>
      <c r="R45" s="255" t="str">
        <f t="shared" si="1"/>
        <v/>
      </c>
      <c r="S45" s="210"/>
    </row>
    <row r="46" spans="1:19" x14ac:dyDescent="0.2">
      <c r="A46" s="249" t="str">
        <f>IF(C46="","",C46)</f>
        <v/>
      </c>
      <c r="B46" s="212"/>
      <c r="C46" s="250"/>
      <c r="D46" s="251"/>
      <c r="E46" s="252"/>
      <c r="F46" s="253" t="s">
        <v>14</v>
      </c>
      <c r="G46" s="254"/>
      <c r="H46" s="254"/>
      <c r="I46" s="254"/>
      <c r="J46" s="254"/>
      <c r="K46" s="254"/>
      <c r="L46" s="254"/>
      <c r="M46" s="254"/>
      <c r="N46" s="254"/>
      <c r="O46" s="254"/>
      <c r="P46" s="255" t="str">
        <f t="shared" si="2"/>
        <v/>
      </c>
      <c r="Q46" s="256"/>
      <c r="R46" s="255" t="str">
        <f t="shared" si="1"/>
        <v/>
      </c>
      <c r="S46" s="210"/>
    </row>
    <row r="47" spans="1:19" x14ac:dyDescent="0.2">
      <c r="A47" s="257" t="str">
        <f>IF(C46="","",C46)</f>
        <v/>
      </c>
      <c r="B47" s="212"/>
      <c r="C47" s="258"/>
      <c r="D47" s="259"/>
      <c r="E47" s="260"/>
      <c r="F47" s="261" t="s">
        <v>15</v>
      </c>
      <c r="G47" s="262"/>
      <c r="H47" s="262"/>
      <c r="I47" s="262"/>
      <c r="J47" s="262"/>
      <c r="K47" s="262"/>
      <c r="L47" s="262"/>
      <c r="M47" s="262"/>
      <c r="N47" s="262"/>
      <c r="O47" s="262"/>
      <c r="P47" s="255" t="str">
        <f t="shared" si="2"/>
        <v/>
      </c>
      <c r="Q47" s="263"/>
      <c r="R47" s="255" t="str">
        <f t="shared" si="1"/>
        <v/>
      </c>
      <c r="S47" s="210"/>
    </row>
    <row r="48" spans="1:19" ht="11.25" customHeight="1" x14ac:dyDescent="0.2">
      <c r="A48" s="249" t="str">
        <f>IF(C48="","",C48)</f>
        <v>Lw</v>
      </c>
      <c r="B48" s="212"/>
      <c r="C48" s="264" t="str">
        <f>'Dwarsdoorsnee locatie vs tarief'!$C$30</f>
        <v>Lw</v>
      </c>
      <c r="D48" s="265" t="str">
        <f>VLOOKUP(C48,'Dwarsdoorsnee locatie vs tarief'!$C$18:$D$57,2,0)</f>
        <v>Emplacement Leeuwarden</v>
      </c>
      <c r="E48" s="266"/>
      <c r="F48" s="253" t="s">
        <v>14</v>
      </c>
      <c r="G48" s="254"/>
      <c r="H48" s="254"/>
      <c r="I48" s="254"/>
      <c r="J48" s="254"/>
      <c r="K48" s="254"/>
      <c r="L48" s="254"/>
      <c r="M48" s="254"/>
      <c r="N48" s="254"/>
      <c r="O48" s="254"/>
      <c r="P48" s="255" t="str">
        <f t="shared" si="2"/>
        <v/>
      </c>
      <c r="Q48" s="256"/>
      <c r="R48" s="255" t="str">
        <f t="shared" si="1"/>
        <v/>
      </c>
      <c r="S48" s="210"/>
    </row>
    <row r="49" spans="1:19" x14ac:dyDescent="0.2">
      <c r="A49" s="257" t="str">
        <f>IF(C48="","",C48)</f>
        <v>Lw</v>
      </c>
      <c r="B49" s="212"/>
      <c r="C49" s="267"/>
      <c r="D49" s="268"/>
      <c r="E49" s="269"/>
      <c r="F49" s="261" t="s">
        <v>15</v>
      </c>
      <c r="G49" s="262"/>
      <c r="H49" s="262"/>
      <c r="I49" s="262"/>
      <c r="J49" s="262"/>
      <c r="K49" s="262"/>
      <c r="L49" s="262"/>
      <c r="M49" s="262"/>
      <c r="N49" s="262"/>
      <c r="O49" s="262"/>
      <c r="P49" s="255" t="str">
        <f t="shared" si="2"/>
        <v/>
      </c>
      <c r="Q49" s="263"/>
      <c r="R49" s="255" t="str">
        <f t="shared" si="1"/>
        <v/>
      </c>
      <c r="S49" s="210"/>
    </row>
    <row r="50" spans="1:19" ht="11.25" customHeight="1" x14ac:dyDescent="0.2">
      <c r="A50" s="249" t="str">
        <f>IF(C50="","",C50)</f>
        <v>Lw</v>
      </c>
      <c r="B50" s="212"/>
      <c r="C50" s="250" t="str">
        <f>C48</f>
        <v>Lw</v>
      </c>
      <c r="D50" s="251" t="str">
        <f>$D$14</f>
        <v>Beoordelingsplan op hoofdlijnen voor ISA, AsBo en NoBo</v>
      </c>
      <c r="E50" s="252"/>
      <c r="F50" s="253" t="s">
        <v>14</v>
      </c>
      <c r="G50" s="283"/>
      <c r="H50" s="283"/>
      <c r="I50" s="283"/>
      <c r="J50" s="283"/>
      <c r="K50" s="283"/>
      <c r="L50" s="283"/>
      <c r="M50" s="283"/>
      <c r="N50" s="283"/>
      <c r="O50" s="254"/>
      <c r="P50" s="255" t="str">
        <f t="shared" si="2"/>
        <v/>
      </c>
      <c r="Q50" s="256"/>
      <c r="R50" s="255" t="str">
        <f t="shared" ref="R50:R55" si="3">IF(SUM(P50:Q50)=0,"",SUM(P50:Q50))</f>
        <v/>
      </c>
      <c r="S50" s="210"/>
    </row>
    <row r="51" spans="1:19" x14ac:dyDescent="0.2">
      <c r="A51" s="257" t="str">
        <f>IF(C50="","",C50)</f>
        <v>Lw</v>
      </c>
      <c r="B51" s="212"/>
      <c r="C51" s="258"/>
      <c r="D51" s="259"/>
      <c r="E51" s="260"/>
      <c r="F51" s="261" t="s">
        <v>15</v>
      </c>
      <c r="G51" s="262"/>
      <c r="H51" s="262"/>
      <c r="I51" s="262"/>
      <c r="J51" s="262"/>
      <c r="K51" s="262"/>
      <c r="L51" s="262"/>
      <c r="M51" s="262"/>
      <c r="N51" s="262"/>
      <c r="O51" s="262"/>
      <c r="P51" s="255" t="str">
        <f t="shared" si="2"/>
        <v/>
      </c>
      <c r="Q51" s="263"/>
      <c r="R51" s="255" t="str">
        <f t="shared" si="3"/>
        <v/>
      </c>
      <c r="S51" s="210"/>
    </row>
    <row r="52" spans="1:19" x14ac:dyDescent="0.2">
      <c r="A52" s="249" t="str">
        <f>IF(C52="","",C52)</f>
        <v/>
      </c>
      <c r="B52" s="212"/>
      <c r="C52" s="250"/>
      <c r="D52" s="251"/>
      <c r="E52" s="252"/>
      <c r="F52" s="253" t="s">
        <v>14</v>
      </c>
      <c r="G52" s="254"/>
      <c r="H52" s="254"/>
      <c r="I52" s="254"/>
      <c r="J52" s="254"/>
      <c r="K52" s="254"/>
      <c r="L52" s="254"/>
      <c r="M52" s="254"/>
      <c r="N52" s="254"/>
      <c r="O52" s="254"/>
      <c r="P52" s="255" t="str">
        <f t="shared" si="2"/>
        <v/>
      </c>
      <c r="Q52" s="256"/>
      <c r="R52" s="255" t="str">
        <f t="shared" si="3"/>
        <v/>
      </c>
      <c r="S52" s="210"/>
    </row>
    <row r="53" spans="1:19" x14ac:dyDescent="0.2">
      <c r="A53" s="257" t="str">
        <f>IF(C52="","",C52)</f>
        <v/>
      </c>
      <c r="B53" s="212"/>
      <c r="C53" s="258"/>
      <c r="D53" s="259"/>
      <c r="E53" s="260"/>
      <c r="F53" s="261" t="s">
        <v>15</v>
      </c>
      <c r="G53" s="262"/>
      <c r="H53" s="262"/>
      <c r="I53" s="262"/>
      <c r="J53" s="262"/>
      <c r="K53" s="262"/>
      <c r="L53" s="262"/>
      <c r="M53" s="262"/>
      <c r="N53" s="262"/>
      <c r="O53" s="262"/>
      <c r="P53" s="255" t="str">
        <f t="shared" si="2"/>
        <v/>
      </c>
      <c r="Q53" s="263"/>
      <c r="R53" s="255" t="str">
        <f t="shared" si="3"/>
        <v/>
      </c>
      <c r="S53" s="210"/>
    </row>
    <row r="54" spans="1:19" ht="11.25" customHeight="1" x14ac:dyDescent="0.2">
      <c r="A54" s="249" t="str">
        <f>IF(C54="","",C54)</f>
        <v>Gn</v>
      </c>
      <c r="B54" s="212"/>
      <c r="C54" s="264" t="str">
        <f>'Dwarsdoorsnee locatie vs tarief'!$C$32</f>
        <v>Gn</v>
      </c>
      <c r="D54" s="265" t="str">
        <f>VLOOKUP(C54,'Dwarsdoorsnee locatie vs tarief'!$C$18:$D$57,2,0)</f>
        <v>Emplacement Groningen</v>
      </c>
      <c r="E54" s="266"/>
      <c r="F54" s="253" t="s">
        <v>14</v>
      </c>
      <c r="G54" s="254"/>
      <c r="H54" s="254"/>
      <c r="I54" s="254"/>
      <c r="J54" s="254"/>
      <c r="K54" s="254"/>
      <c r="L54" s="254"/>
      <c r="M54" s="254"/>
      <c r="N54" s="254"/>
      <c r="O54" s="254"/>
      <c r="P54" s="255" t="str">
        <f t="shared" si="2"/>
        <v/>
      </c>
      <c r="Q54" s="256"/>
      <c r="R54" s="255" t="str">
        <f t="shared" si="3"/>
        <v/>
      </c>
      <c r="S54" s="210"/>
    </row>
    <row r="55" spans="1:19" x14ac:dyDescent="0.2">
      <c r="A55" s="257" t="str">
        <f>IF(C54="","",C54)</f>
        <v>Gn</v>
      </c>
      <c r="B55" s="212"/>
      <c r="C55" s="267"/>
      <c r="D55" s="268"/>
      <c r="E55" s="269"/>
      <c r="F55" s="261" t="s">
        <v>15</v>
      </c>
      <c r="G55" s="262"/>
      <c r="H55" s="262"/>
      <c r="I55" s="262"/>
      <c r="J55" s="262"/>
      <c r="K55" s="262"/>
      <c r="L55" s="262"/>
      <c r="M55" s="262"/>
      <c r="N55" s="262"/>
      <c r="O55" s="262"/>
      <c r="P55" s="255" t="str">
        <f t="shared" si="2"/>
        <v/>
      </c>
      <c r="Q55" s="263"/>
      <c r="R55" s="255" t="str">
        <f t="shared" si="3"/>
        <v/>
      </c>
      <c r="S55" s="210"/>
    </row>
    <row r="56" spans="1:19" ht="11.25" customHeight="1" x14ac:dyDescent="0.2">
      <c r="A56" s="249" t="str">
        <f>IF(C56="","",C56)</f>
        <v>Gn</v>
      </c>
      <c r="B56" s="212"/>
      <c r="C56" s="250" t="str">
        <f>C54</f>
        <v>Gn</v>
      </c>
      <c r="D56" s="251" t="str">
        <f>$D$14</f>
        <v>Beoordelingsplan op hoofdlijnen voor ISA, AsBo en NoBo</v>
      </c>
      <c r="E56" s="252"/>
      <c r="F56" s="253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255" t="str">
        <f t="shared" si="2"/>
        <v/>
      </c>
      <c r="Q56" s="256"/>
      <c r="R56" s="255" t="str">
        <f t="shared" si="1"/>
        <v/>
      </c>
      <c r="S56" s="210"/>
    </row>
    <row r="57" spans="1:19" x14ac:dyDescent="0.2">
      <c r="A57" s="257" t="str">
        <f>IF(C56="","",C56)</f>
        <v>Gn</v>
      </c>
      <c r="B57" s="212"/>
      <c r="C57" s="258"/>
      <c r="D57" s="259"/>
      <c r="E57" s="260"/>
      <c r="F57" s="261" t="s">
        <v>15</v>
      </c>
      <c r="G57" s="262"/>
      <c r="H57" s="262"/>
      <c r="I57" s="262"/>
      <c r="J57" s="262"/>
      <c r="K57" s="262"/>
      <c r="L57" s="262"/>
      <c r="M57" s="262"/>
      <c r="N57" s="262"/>
      <c r="O57" s="262"/>
      <c r="P57" s="255" t="str">
        <f t="shared" si="2"/>
        <v/>
      </c>
      <c r="Q57" s="263"/>
      <c r="R57" s="255" t="str">
        <f t="shared" si="1"/>
        <v/>
      </c>
      <c r="S57" s="210"/>
    </row>
    <row r="58" spans="1:19" x14ac:dyDescent="0.2">
      <c r="A58" s="249" t="str">
        <f>IF(C58="","",C58)</f>
        <v/>
      </c>
      <c r="B58" s="212"/>
      <c r="C58" s="250"/>
      <c r="D58" s="251"/>
      <c r="E58" s="252"/>
      <c r="F58" s="253" t="s">
        <v>14</v>
      </c>
      <c r="G58" s="254"/>
      <c r="H58" s="254"/>
      <c r="I58" s="254"/>
      <c r="J58" s="254"/>
      <c r="K58" s="254"/>
      <c r="L58" s="254"/>
      <c r="M58" s="254"/>
      <c r="N58" s="254"/>
      <c r="O58" s="254"/>
      <c r="P58" s="255" t="str">
        <f t="shared" si="2"/>
        <v/>
      </c>
      <c r="Q58" s="256"/>
      <c r="R58" s="255" t="str">
        <f t="shared" si="1"/>
        <v/>
      </c>
      <c r="S58" s="210"/>
    </row>
    <row r="59" spans="1:19" x14ac:dyDescent="0.2">
      <c r="A59" s="257" t="str">
        <f>IF(C58="","",C58)</f>
        <v/>
      </c>
      <c r="B59" s="212"/>
      <c r="C59" s="258"/>
      <c r="D59" s="259"/>
      <c r="E59" s="260"/>
      <c r="F59" s="261" t="s">
        <v>15</v>
      </c>
      <c r="G59" s="262"/>
      <c r="H59" s="262"/>
      <c r="I59" s="262"/>
      <c r="J59" s="262"/>
      <c r="K59" s="262"/>
      <c r="L59" s="262"/>
      <c r="M59" s="262"/>
      <c r="N59" s="262"/>
      <c r="O59" s="262"/>
      <c r="P59" s="255" t="str">
        <f t="shared" si="2"/>
        <v/>
      </c>
      <c r="Q59" s="263"/>
      <c r="R59" s="255" t="str">
        <f t="shared" si="1"/>
        <v/>
      </c>
      <c r="S59" s="210"/>
    </row>
    <row r="60" spans="1:19" x14ac:dyDescent="0.2">
      <c r="A60" s="249" t="str">
        <f>IF(C60="","",C60)</f>
        <v/>
      </c>
      <c r="B60" s="212"/>
      <c r="C60" s="250"/>
      <c r="D60" s="251"/>
      <c r="E60" s="252"/>
      <c r="F60" s="253" t="s">
        <v>14</v>
      </c>
      <c r="G60" s="254"/>
      <c r="H60" s="254"/>
      <c r="I60" s="254"/>
      <c r="J60" s="254"/>
      <c r="K60" s="254"/>
      <c r="L60" s="254"/>
      <c r="M60" s="254"/>
      <c r="N60" s="254"/>
      <c r="O60" s="254"/>
      <c r="P60" s="255" t="str">
        <f t="shared" si="2"/>
        <v/>
      </c>
      <c r="Q60" s="256"/>
      <c r="R60" s="255" t="str">
        <f t="shared" si="1"/>
        <v/>
      </c>
      <c r="S60" s="210"/>
    </row>
    <row r="61" spans="1:19" x14ac:dyDescent="0.2">
      <c r="A61" s="257" t="str">
        <f>IF(C60="","",C60)</f>
        <v/>
      </c>
      <c r="B61" s="212"/>
      <c r="C61" s="258"/>
      <c r="D61" s="259"/>
      <c r="E61" s="260"/>
      <c r="F61" s="261" t="s">
        <v>15</v>
      </c>
      <c r="G61" s="262"/>
      <c r="H61" s="262"/>
      <c r="I61" s="262"/>
      <c r="J61" s="262"/>
      <c r="K61" s="262"/>
      <c r="L61" s="262"/>
      <c r="M61" s="262"/>
      <c r="N61" s="262"/>
      <c r="O61" s="262"/>
      <c r="P61" s="255" t="str">
        <f t="shared" si="2"/>
        <v/>
      </c>
      <c r="Q61" s="263"/>
      <c r="R61" s="255" t="str">
        <f t="shared" si="1"/>
        <v/>
      </c>
      <c r="S61" s="210"/>
    </row>
    <row r="62" spans="1:19" x14ac:dyDescent="0.2">
      <c r="A62" s="249" t="str">
        <f>IF(C62="","",C62)</f>
        <v/>
      </c>
      <c r="B62" s="212"/>
      <c r="C62" s="250"/>
      <c r="D62" s="251"/>
      <c r="E62" s="252"/>
      <c r="F62" s="253" t="s">
        <v>14</v>
      </c>
      <c r="G62" s="254"/>
      <c r="H62" s="254"/>
      <c r="I62" s="254"/>
      <c r="J62" s="254"/>
      <c r="K62" s="254"/>
      <c r="L62" s="254"/>
      <c r="M62" s="254"/>
      <c r="N62" s="254"/>
      <c r="O62" s="254"/>
      <c r="P62" s="255" t="str">
        <f t="shared" si="2"/>
        <v/>
      </c>
      <c r="Q62" s="256"/>
      <c r="R62" s="255" t="str">
        <f t="shared" si="1"/>
        <v/>
      </c>
      <c r="S62" s="210"/>
    </row>
    <row r="63" spans="1:19" x14ac:dyDescent="0.2">
      <c r="A63" s="257" t="str">
        <f>IF(C62="","",C62)</f>
        <v/>
      </c>
      <c r="B63" s="212"/>
      <c r="C63" s="258"/>
      <c r="D63" s="259"/>
      <c r="E63" s="260"/>
      <c r="F63" s="261" t="s">
        <v>15</v>
      </c>
      <c r="G63" s="262"/>
      <c r="H63" s="262"/>
      <c r="I63" s="262"/>
      <c r="J63" s="262"/>
      <c r="K63" s="262"/>
      <c r="L63" s="262"/>
      <c r="M63" s="262"/>
      <c r="N63" s="262"/>
      <c r="O63" s="262"/>
      <c r="P63" s="255" t="str">
        <f t="shared" si="2"/>
        <v/>
      </c>
      <c r="Q63" s="263"/>
      <c r="R63" s="255" t="str">
        <f t="shared" si="1"/>
        <v/>
      </c>
      <c r="S63" s="210"/>
    </row>
    <row r="64" spans="1:19" x14ac:dyDescent="0.2">
      <c r="A64" s="211"/>
      <c r="B64" s="212"/>
      <c r="C64" s="270" t="s">
        <v>16</v>
      </c>
      <c r="D64" s="271"/>
      <c r="E64" s="272"/>
      <c r="F64" s="273"/>
      <c r="G64" s="242" t="str">
        <f t="shared" ref="G64:R64" si="4">IF(SUMIF($F$10:$F$63,"vast",G$10:G$63)=0,"",SUMIF($F$10:$F$63,"vast",G$10:G$63))</f>
        <v/>
      </c>
      <c r="H64" s="242" t="str">
        <f t="shared" si="4"/>
        <v/>
      </c>
      <c r="I64" s="242" t="str">
        <f t="shared" si="4"/>
        <v/>
      </c>
      <c r="J64" s="242" t="str">
        <f t="shared" si="4"/>
        <v/>
      </c>
      <c r="K64" s="242" t="str">
        <f t="shared" si="4"/>
        <v/>
      </c>
      <c r="L64" s="242" t="str">
        <f t="shared" si="4"/>
        <v/>
      </c>
      <c r="M64" s="242" t="str">
        <f t="shared" si="4"/>
        <v/>
      </c>
      <c r="N64" s="242" t="str">
        <f t="shared" si="4"/>
        <v/>
      </c>
      <c r="O64" s="242" t="str">
        <f t="shared" si="4"/>
        <v/>
      </c>
      <c r="P64" s="255" t="str">
        <f t="shared" si="4"/>
        <v/>
      </c>
      <c r="Q64" s="255" t="str">
        <f t="shared" si="4"/>
        <v/>
      </c>
      <c r="R64" s="255" t="str">
        <f t="shared" si="4"/>
        <v/>
      </c>
      <c r="S64" s="210"/>
    </row>
    <row r="65" spans="1:19" x14ac:dyDescent="0.2">
      <c r="A65" s="211"/>
      <c r="B65" s="212"/>
      <c r="C65" s="270" t="s">
        <v>17</v>
      </c>
      <c r="D65" s="271"/>
      <c r="E65" s="272"/>
      <c r="F65" s="273"/>
      <c r="G65" s="242" t="str">
        <f t="shared" ref="G65:R65" si="5">IF(SUMIF($F$10:$F$63,"regie",G$10:G$63)=0,"",SUMIF($F$10:$F$63,"regie",G$10:G$63))</f>
        <v/>
      </c>
      <c r="H65" s="242" t="str">
        <f t="shared" si="5"/>
        <v/>
      </c>
      <c r="I65" s="242" t="str">
        <f t="shared" si="5"/>
        <v/>
      </c>
      <c r="J65" s="242" t="str">
        <f t="shared" si="5"/>
        <v/>
      </c>
      <c r="K65" s="242" t="str">
        <f t="shared" si="5"/>
        <v/>
      </c>
      <c r="L65" s="242" t="str">
        <f t="shared" si="5"/>
        <v/>
      </c>
      <c r="M65" s="242" t="str">
        <f t="shared" si="5"/>
        <v/>
      </c>
      <c r="N65" s="242" t="str">
        <f t="shared" si="5"/>
        <v/>
      </c>
      <c r="O65" s="242" t="str">
        <f t="shared" si="5"/>
        <v/>
      </c>
      <c r="P65" s="255" t="str">
        <f t="shared" si="5"/>
        <v/>
      </c>
      <c r="Q65" s="255" t="str">
        <f t="shared" si="5"/>
        <v/>
      </c>
      <c r="R65" s="255" t="str">
        <f t="shared" si="5"/>
        <v/>
      </c>
      <c r="S65" s="210"/>
    </row>
    <row r="66" spans="1:19" x14ac:dyDescent="0.2">
      <c r="A66" s="210"/>
      <c r="B66" s="274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</row>
    <row r="67" spans="1:19" ht="15" x14ac:dyDescent="0.25">
      <c r="A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75" t="s">
        <v>18</v>
      </c>
      <c r="N67" s="276"/>
      <c r="O67" s="276"/>
      <c r="P67" s="211"/>
      <c r="Q67" s="211"/>
      <c r="R67" s="273" t="str">
        <f>IF(SUM(G64:O64)=0,"",SUM(G64:O64))</f>
        <v/>
      </c>
      <c r="S67" s="210"/>
    </row>
    <row r="68" spans="1:19" ht="15" x14ac:dyDescent="0.25">
      <c r="A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75" t="s">
        <v>19</v>
      </c>
      <c r="N68" s="276"/>
      <c r="O68" s="276"/>
      <c r="P68" s="211"/>
      <c r="Q68" s="211"/>
      <c r="R68" s="273" t="str">
        <f>IF(SUM(G65:O65)=0,"",SUM(G65:O65))</f>
        <v/>
      </c>
      <c r="S68" s="210"/>
    </row>
    <row r="69" spans="1:19" ht="15" x14ac:dyDescent="0.25">
      <c r="A69" s="210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77"/>
      <c r="N69" s="277"/>
      <c r="O69" s="277"/>
      <c r="P69" s="210"/>
      <c r="Q69" s="210"/>
      <c r="R69" s="210"/>
      <c r="S69" s="210"/>
    </row>
    <row r="70" spans="1:19" ht="15" x14ac:dyDescent="0.25">
      <c r="A70" s="210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75" t="s">
        <v>20</v>
      </c>
      <c r="N70" s="276"/>
      <c r="O70" s="276"/>
      <c r="P70" s="211"/>
      <c r="Q70" s="211"/>
      <c r="R70" s="278" t="str">
        <f>IF(R64="","",R64)</f>
        <v/>
      </c>
      <c r="S70" s="210"/>
    </row>
    <row r="71" spans="1:19" ht="15" x14ac:dyDescent="0.25">
      <c r="A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75" t="s">
        <v>21</v>
      </c>
      <c r="N71" s="276"/>
      <c r="O71" s="276"/>
      <c r="P71" s="211"/>
      <c r="Q71" s="211"/>
      <c r="R71" s="278" t="str">
        <f>IF(R65="","",R65)</f>
        <v/>
      </c>
      <c r="S71" s="210"/>
    </row>
    <row r="72" spans="1:19" ht="15" x14ac:dyDescent="0.25">
      <c r="A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79" t="s">
        <v>22</v>
      </c>
      <c r="N72" s="280"/>
      <c r="O72" s="280"/>
      <c r="P72" s="281"/>
      <c r="Q72" s="281"/>
      <c r="R72" s="282" t="str">
        <f>IF(SUM(R70:R71)=0,"",SUM(R70:R71))</f>
        <v/>
      </c>
      <c r="S72" s="210"/>
    </row>
    <row r="73" spans="1:19" x14ac:dyDescent="0.2">
      <c r="A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</row>
  </sheetData>
  <sheetProtection algorithmName="SHA-512" hashValue="7a6DW7HPGaXjbJUKienjIBTx+5ogSVsZI5b82cJmbKwdJKpV6AaBLvzevXif4I/8kXultTDxTD2SfFq2BBmH2g==" saltValue="X3j+alxKJYL2PC2V3dHgjw==" spinCount="100000" sheet="1" objects="1" scenarios="1"/>
  <mergeCells count="64">
    <mergeCell ref="C18:C19"/>
    <mergeCell ref="D18:E19"/>
    <mergeCell ref="C20:C21"/>
    <mergeCell ref="D20:E21"/>
    <mergeCell ref="C12:C13"/>
    <mergeCell ref="D12:E13"/>
    <mergeCell ref="C14:C15"/>
    <mergeCell ref="D14:E15"/>
    <mergeCell ref="C16:C17"/>
    <mergeCell ref="D16:E17"/>
    <mergeCell ref="P7:R7"/>
    <mergeCell ref="P8:R8"/>
    <mergeCell ref="C2:R2"/>
    <mergeCell ref="C10:C11"/>
    <mergeCell ref="D10:E11"/>
    <mergeCell ref="D3:E3"/>
    <mergeCell ref="D4:E4"/>
    <mergeCell ref="D6:E6"/>
    <mergeCell ref="C7:C9"/>
    <mergeCell ref="D7:E9"/>
    <mergeCell ref="D22:E23"/>
    <mergeCell ref="C24:C25"/>
    <mergeCell ref="D24:E25"/>
    <mergeCell ref="C26:C27"/>
    <mergeCell ref="D26:E27"/>
    <mergeCell ref="C22:C23"/>
    <mergeCell ref="C28:C29"/>
    <mergeCell ref="D28:E29"/>
    <mergeCell ref="C30:C31"/>
    <mergeCell ref="D30:E31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D40:E41"/>
    <mergeCell ref="C42:C43"/>
    <mergeCell ref="D42:E43"/>
    <mergeCell ref="C56:C57"/>
    <mergeCell ref="D56:E57"/>
    <mergeCell ref="C50:C51"/>
    <mergeCell ref="D50:E51"/>
    <mergeCell ref="C52:C53"/>
    <mergeCell ref="D52:E53"/>
    <mergeCell ref="C54:C55"/>
    <mergeCell ref="D54:E55"/>
    <mergeCell ref="C44:C45"/>
    <mergeCell ref="C65:E65"/>
    <mergeCell ref="D44:E45"/>
    <mergeCell ref="C46:C47"/>
    <mergeCell ref="C60:C61"/>
    <mergeCell ref="D60:E61"/>
    <mergeCell ref="C62:C63"/>
    <mergeCell ref="D62:E63"/>
    <mergeCell ref="D46:E47"/>
    <mergeCell ref="C48:C49"/>
    <mergeCell ref="D48:E49"/>
    <mergeCell ref="C64:E64"/>
    <mergeCell ref="C58:C59"/>
    <mergeCell ref="D58:E59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S73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WP2</v>
      </c>
      <c r="E5" s="50" t="s">
        <v>59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33" si="0">IF(SUMPRODUCT($G$9:$O$9,G10:O10)=0,"",SUMPRODUCT($G$9:$O$9,G10:O10))</f>
        <v/>
      </c>
      <c r="Q10" s="34"/>
      <c r="R10" s="33" t="str">
        <f t="shared" ref="R10:R6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tarief'!$C$18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92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/>
      </c>
      <c r="B16" s="100"/>
      <c r="C16" s="139"/>
      <c r="D16" s="141"/>
      <c r="E16" s="142"/>
      <c r="F16" s="29" t="s">
        <v>14</v>
      </c>
      <c r="G16" s="30"/>
      <c r="H16" s="30"/>
      <c r="I16" s="30"/>
      <c r="J16" s="30"/>
      <c r="K16" s="30"/>
      <c r="L16" s="30"/>
      <c r="M16" s="30"/>
      <c r="N16" s="30"/>
      <c r="O16" s="30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/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Lw-Stv</v>
      </c>
      <c r="B18" s="100"/>
      <c r="C18" s="134" t="str">
        <f>'Dwarsdoorsnee locatie vs tarief'!$C$20</f>
        <v>Lw-Stv</v>
      </c>
      <c r="D18" s="145" t="str">
        <f>VLOOKUP(C18,'Dwarsdoorsnee locatie vs tarief'!$C$18:$D$57,2,0)</f>
        <v>Baanvak Leeuwarden - Stavoren</v>
      </c>
      <c r="E18" s="146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Lw-Stv</v>
      </c>
      <c r="B19" s="100"/>
      <c r="C19" s="135"/>
      <c r="D19" s="147"/>
      <c r="E19" s="148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9" t="str">
        <f>C18</f>
        <v>Lw-Stv</v>
      </c>
      <c r="D20" s="141" t="str">
        <f>$D$14</f>
        <v>PSU, verslag en geactualiseerd risicodossier</v>
      </c>
      <c r="E20" s="142"/>
      <c r="F20" s="29" t="s">
        <v>14</v>
      </c>
      <c r="G20" s="283"/>
      <c r="H20" s="283"/>
      <c r="I20" s="283"/>
      <c r="J20" s="283"/>
      <c r="K20" s="283"/>
      <c r="L20" s="283"/>
      <c r="M20" s="283"/>
      <c r="N20" s="283"/>
      <c r="O20" s="254"/>
      <c r="P20" s="33" t="str">
        <f t="shared" si="0"/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0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/>
      </c>
      <c r="B22" s="100"/>
      <c r="C22" s="139"/>
      <c r="D22" s="141"/>
      <c r="E22" s="142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0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/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0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Lw-Gn</v>
      </c>
      <c r="B24" s="100"/>
      <c r="C24" s="134" t="str">
        <f>'Dwarsdoorsnee locatie vs tarief'!$C$22</f>
        <v>Lw-Gn</v>
      </c>
      <c r="D24" s="145" t="str">
        <f>VLOOKUP(C24,'Dwarsdoorsnee locatie vs tarief'!$C$18:$D$57,2,0)</f>
        <v>Baanvak Leeuwarden - Groningen</v>
      </c>
      <c r="E24" s="146"/>
      <c r="F24" s="29" t="s">
        <v>14</v>
      </c>
      <c r="G24" s="30"/>
      <c r="H24" s="30"/>
      <c r="I24" s="30"/>
      <c r="J24" s="30"/>
      <c r="K24" s="30"/>
      <c r="L24" s="30"/>
      <c r="M24" s="30"/>
      <c r="N24" s="30"/>
      <c r="O24" s="30"/>
      <c r="P24" s="33" t="str">
        <f t="shared" si="0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Lw-Gn</v>
      </c>
      <c r="B25" s="100"/>
      <c r="C25" s="135"/>
      <c r="D25" s="147"/>
      <c r="E25" s="148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0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>Lw-Gn</v>
      </c>
      <c r="B26" s="100"/>
      <c r="C26" s="139" t="str">
        <f>C24</f>
        <v>Lw-Gn</v>
      </c>
      <c r="D26" s="141" t="str">
        <f>$D$14</f>
        <v>PSU, verslag en geactualiseerd risicodossier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0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>Lw-Gn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0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/>
      </c>
      <c r="B28" s="100"/>
      <c r="C28" s="139"/>
      <c r="D28" s="141"/>
      <c r="E28" s="142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0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/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0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>Gn-Rd</v>
      </c>
      <c r="B30" s="100"/>
      <c r="C30" s="134" t="str">
        <f>'Dwarsdoorsnee locatie vs tarief'!$C$24</f>
        <v>Gn-Rd</v>
      </c>
      <c r="D30" s="145" t="str">
        <f>VLOOKUP(C30,'Dwarsdoorsnee locatie vs tarief'!$C$18:$D$57,2,0)</f>
        <v>Baanvak Groningen - Roodeschool</v>
      </c>
      <c r="E30" s="146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0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>Gn-Rd</v>
      </c>
      <c r="B31" s="100"/>
      <c r="C31" s="135"/>
      <c r="D31" s="147"/>
      <c r="E31" s="148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0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Gn-Rd</v>
      </c>
      <c r="B32" s="100"/>
      <c r="C32" s="139" t="str">
        <f>C30</f>
        <v>Gn-Rd</v>
      </c>
      <c r="D32" s="141" t="str">
        <f>$D$14</f>
        <v>PSU, verslag en geactualiseerd risicodossier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si="0"/>
        <v/>
      </c>
      <c r="Q32" s="34"/>
      <c r="R32" s="33" t="str">
        <f t="shared" si="1"/>
        <v/>
      </c>
      <c r="S32" s="11"/>
    </row>
    <row r="33" spans="1:19" ht="11.25" customHeight="1" x14ac:dyDescent="0.2">
      <c r="A33" s="99" t="str">
        <f>IF(C32="","",C32)</f>
        <v>Gn-Rd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0"/>
        <v/>
      </c>
      <c r="Q33" s="37"/>
      <c r="R33" s="33" t="str">
        <f t="shared" si="1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ref="P34:P45" si="2">IF(SUMPRODUCT($G$9:$O$9,G34:O34)=0,"",SUMPRODUCT($G$9:$O$9,G34:O34))</f>
        <v/>
      </c>
      <c r="Q34" s="34"/>
      <c r="R34" s="33" t="str">
        <f t="shared" ref="R34:R45" si="3">IF(SUM(P34:Q34)=0,"",SUM(P34:Q34))</f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2"/>
        <v/>
      </c>
      <c r="Q35" s="37"/>
      <c r="R35" s="33" t="str">
        <f t="shared" si="3"/>
        <v/>
      </c>
      <c r="S35" s="11"/>
    </row>
    <row r="36" spans="1:19" ht="11.25" customHeight="1" x14ac:dyDescent="0.2">
      <c r="A36" s="98" t="str">
        <f>IF(C36="","",C36)</f>
        <v>Gn-Dz</v>
      </c>
      <c r="B36" s="100"/>
      <c r="C36" s="134" t="str">
        <f>'Dwarsdoorsnee locatie vs tarief'!$C$26</f>
        <v>Gn-Dz</v>
      </c>
      <c r="D36" s="145" t="str">
        <f>VLOOKUP(C36,'Dwarsdoorsnee locatie vs tarief'!$C$18:$D$57,2,0)</f>
        <v>Baanvak Groningen - Delfzijl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2"/>
        <v/>
      </c>
      <c r="Q36" s="34"/>
      <c r="R36" s="33" t="str">
        <f t="shared" si="3"/>
        <v/>
      </c>
      <c r="S36" s="11"/>
    </row>
    <row r="37" spans="1:19" ht="11.25" customHeight="1" x14ac:dyDescent="0.2">
      <c r="A37" s="99" t="str">
        <f>IF(C36="","",C36)</f>
        <v>Gn-Dz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2"/>
        <v/>
      </c>
      <c r="Q37" s="37"/>
      <c r="R37" s="33" t="str">
        <f t="shared" si="3"/>
        <v/>
      </c>
      <c r="S37" s="11"/>
    </row>
    <row r="38" spans="1:19" ht="11.25" customHeight="1" x14ac:dyDescent="0.2">
      <c r="A38" s="98" t="str">
        <f>IF(C38="","",C38)</f>
        <v>Gn-Dz</v>
      </c>
      <c r="B38" s="100"/>
      <c r="C38" s="139" t="str">
        <f>C36</f>
        <v>Gn-Dz</v>
      </c>
      <c r="D38" s="141" t="str">
        <f>$D$14</f>
        <v>PSU, verslag en geactualiseerd risicodossier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2"/>
        <v/>
      </c>
      <c r="Q38" s="34"/>
      <c r="R38" s="33" t="str">
        <f t="shared" si="3"/>
        <v/>
      </c>
      <c r="S38" s="11"/>
    </row>
    <row r="39" spans="1:19" ht="11.25" customHeight="1" x14ac:dyDescent="0.2">
      <c r="A39" s="99" t="str">
        <f>IF(C38="","",C38)</f>
        <v>Gn-Dz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2"/>
        <v/>
      </c>
      <c r="Q39" s="37"/>
      <c r="R39" s="33" t="str">
        <f t="shared" si="3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2"/>
        <v/>
      </c>
      <c r="Q40" s="34"/>
      <c r="R40" s="33" t="str">
        <f t="shared" si="3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2"/>
        <v/>
      </c>
      <c r="Q41" s="37"/>
      <c r="R41" s="33" t="str">
        <f t="shared" si="3"/>
        <v/>
      </c>
      <c r="S41" s="11"/>
    </row>
    <row r="42" spans="1:19" ht="11.25" customHeight="1" x14ac:dyDescent="0.2">
      <c r="A42" s="98" t="str">
        <f>IF(C42="","",C42)</f>
        <v>GN-Nsch Vdm</v>
      </c>
      <c r="B42" s="100"/>
      <c r="C42" s="134" t="str">
        <f>'Dwarsdoorsnee locatie vs tarief'!$C$28</f>
        <v>GN-Nsch Vdm</v>
      </c>
      <c r="D42" s="145" t="str">
        <f>VLOOKUP(C42,'Dwarsdoorsnee locatie vs tarief'!$C$18:$D$57,2,0)</f>
        <v>Baanvak Groningen - Nieuweschans Veendam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2"/>
        <v/>
      </c>
      <c r="Q42" s="34"/>
      <c r="R42" s="33" t="str">
        <f t="shared" si="3"/>
        <v/>
      </c>
      <c r="S42" s="11"/>
    </row>
    <row r="43" spans="1:19" ht="11.25" customHeight="1" x14ac:dyDescent="0.2">
      <c r="A43" s="99" t="str">
        <f>IF(C42="","",C42)</f>
        <v>GN-Nsch Vdm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2"/>
        <v/>
      </c>
      <c r="Q43" s="37"/>
      <c r="R43" s="33" t="str">
        <f t="shared" si="3"/>
        <v/>
      </c>
      <c r="S43" s="11"/>
    </row>
    <row r="44" spans="1:19" ht="11.25" customHeight="1" x14ac:dyDescent="0.2">
      <c r="A44" s="98" t="str">
        <f>IF(C44="","",C44)</f>
        <v>GN-Nsch Vdm</v>
      </c>
      <c r="B44" s="100"/>
      <c r="C44" s="139" t="str">
        <f>C42</f>
        <v>GN-Nsch Vdm</v>
      </c>
      <c r="D44" s="141" t="str">
        <f>$D$14</f>
        <v>PSU, verslag en geactualiseerd risicodossier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si="2"/>
        <v/>
      </c>
      <c r="Q44" s="34"/>
      <c r="R44" s="33" t="str">
        <f t="shared" si="3"/>
        <v/>
      </c>
      <c r="S44" s="11"/>
    </row>
    <row r="45" spans="1:19" ht="11.25" customHeight="1" x14ac:dyDescent="0.2">
      <c r="A45" s="99" t="str">
        <f>IF(C44="","",C44)</f>
        <v>GN-Nsch Vdm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2"/>
        <v/>
      </c>
      <c r="Q45" s="37"/>
      <c r="R45" s="33" t="str">
        <f t="shared" si="3"/>
        <v/>
      </c>
      <c r="S45" s="11"/>
    </row>
    <row r="46" spans="1:19" ht="11.25" customHeight="1" x14ac:dyDescent="0.2">
      <c r="A46" s="98" t="str">
        <f>IF(C46="","",C46)</f>
        <v/>
      </c>
      <c r="B46" s="100"/>
      <c r="C46" s="139"/>
      <c r="D46" s="141"/>
      <c r="E46" s="142"/>
      <c r="F46" s="29" t="s">
        <v>14</v>
      </c>
      <c r="G46" s="30"/>
      <c r="H46" s="30"/>
      <c r="I46" s="30"/>
      <c r="J46" s="30"/>
      <c r="K46" s="30"/>
      <c r="L46" s="30"/>
      <c r="M46" s="30"/>
      <c r="N46" s="30"/>
      <c r="O46" s="30"/>
      <c r="P46" s="33" t="str">
        <f t="shared" ref="P46:P63" si="4">IF(SUMPRODUCT($G$9:$O$9,G46:O46)=0,"",SUMPRODUCT($G$9:$O$9,G46:O46))</f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/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4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Lw</v>
      </c>
      <c r="B48" s="100"/>
      <c r="C48" s="134" t="str">
        <f>'Dwarsdoorsnee locatie vs tarief'!$C$30</f>
        <v>Lw</v>
      </c>
      <c r="D48" s="145" t="str">
        <f>VLOOKUP(C48,'Dwarsdoorsnee locatie vs tarief'!$C$18:$D$57,2,0)</f>
        <v>Emplacement Leeuwarden</v>
      </c>
      <c r="E48" s="146"/>
      <c r="F48" s="29" t="s">
        <v>14</v>
      </c>
      <c r="G48" s="30"/>
      <c r="H48" s="30"/>
      <c r="I48" s="30"/>
      <c r="J48" s="30"/>
      <c r="K48" s="30"/>
      <c r="L48" s="30"/>
      <c r="M48" s="30"/>
      <c r="N48" s="30"/>
      <c r="O48" s="30"/>
      <c r="P48" s="33" t="str">
        <f t="shared" si="4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Lw</v>
      </c>
      <c r="B49" s="100"/>
      <c r="C49" s="135"/>
      <c r="D49" s="147"/>
      <c r="E49" s="148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4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>Lw</v>
      </c>
      <c r="B50" s="100"/>
      <c r="C50" s="139" t="str">
        <f>C48</f>
        <v>Lw</v>
      </c>
      <c r="D50" s="141" t="str">
        <f>$D$14</f>
        <v>PSU, verslag en geactualiseerd risicodossier</v>
      </c>
      <c r="E50" s="142"/>
      <c r="F50" s="29" t="s">
        <v>14</v>
      </c>
      <c r="G50" s="283"/>
      <c r="H50" s="283"/>
      <c r="I50" s="283"/>
      <c r="J50" s="283"/>
      <c r="K50" s="283"/>
      <c r="L50" s="283"/>
      <c r="M50" s="283"/>
      <c r="N50" s="283"/>
      <c r="O50" s="254"/>
      <c r="P50" s="33" t="str">
        <f t="shared" si="4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>Lw</v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4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/>
      </c>
      <c r="B52" s="100"/>
      <c r="C52" s="139"/>
      <c r="D52" s="141"/>
      <c r="E52" s="142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4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/>
      </c>
      <c r="B53" s="100"/>
      <c r="C53" s="140"/>
      <c r="D53" s="143"/>
      <c r="E53" s="144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4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</v>
      </c>
      <c r="B54" s="100"/>
      <c r="C54" s="134" t="str">
        <f>'Dwarsdoorsnee locatie vs tarief'!$C$32</f>
        <v>Gn</v>
      </c>
      <c r="D54" s="145" t="str">
        <f>VLOOKUP(C54,'Dwarsdoorsnee locatie vs tarief'!$C$18:$D$57,2,0)</f>
        <v>Emplacement Groningen</v>
      </c>
      <c r="E54" s="146"/>
      <c r="F54" s="29" t="s">
        <v>14</v>
      </c>
      <c r="G54" s="30"/>
      <c r="H54" s="30"/>
      <c r="I54" s="30"/>
      <c r="J54" s="30"/>
      <c r="K54" s="30"/>
      <c r="L54" s="30"/>
      <c r="M54" s="30"/>
      <c r="N54" s="30"/>
      <c r="O54" s="30"/>
      <c r="P54" s="33" t="str">
        <f t="shared" si="4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</v>
      </c>
      <c r="B55" s="100"/>
      <c r="C55" s="135"/>
      <c r="D55" s="147"/>
      <c r="E55" s="148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4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</v>
      </c>
      <c r="B56" s="100"/>
      <c r="C56" s="139" t="str">
        <f>C54</f>
        <v>Gn</v>
      </c>
      <c r="D56" s="141" t="str">
        <f>$D$14</f>
        <v>PSU, verslag en geactualiseerd risicodossier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4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4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4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4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4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4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/>
      </c>
      <c r="B62" s="100"/>
      <c r="C62" s="139"/>
      <c r="D62" s="141"/>
      <c r="E62" s="142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4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/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4"/>
        <v/>
      </c>
      <c r="Q63" s="37"/>
      <c r="R63" s="33" t="str">
        <f t="shared" si="1"/>
        <v/>
      </c>
      <c r="S63" s="11"/>
    </row>
    <row r="64" spans="1:19" ht="11.25" customHeight="1" x14ac:dyDescent="0.2">
      <c r="A64" s="39"/>
      <c r="B64" s="100"/>
      <c r="C64" s="117" t="s">
        <v>16</v>
      </c>
      <c r="D64" s="118"/>
      <c r="E64" s="119"/>
      <c r="F64" s="40"/>
      <c r="G64" s="24" t="str">
        <f t="shared" ref="G64:R64" si="5">IF(SUMIF($F$10:$F$63,"vast",G$10:G$63)=0,"",SUMIF($F$10:$F$63,"vast",G$10:G$63))</f>
        <v/>
      </c>
      <c r="H64" s="24" t="str">
        <f t="shared" si="5"/>
        <v/>
      </c>
      <c r="I64" s="24" t="str">
        <f t="shared" si="5"/>
        <v/>
      </c>
      <c r="J64" s="24" t="str">
        <f t="shared" si="5"/>
        <v/>
      </c>
      <c r="K64" s="24" t="str">
        <f t="shared" si="5"/>
        <v/>
      </c>
      <c r="L64" s="24" t="str">
        <f t="shared" si="5"/>
        <v/>
      </c>
      <c r="M64" s="24" t="str">
        <f t="shared" si="5"/>
        <v/>
      </c>
      <c r="N64" s="24" t="str">
        <f t="shared" si="5"/>
        <v/>
      </c>
      <c r="O64" s="24" t="str">
        <f t="shared" si="5"/>
        <v/>
      </c>
      <c r="P64" s="33" t="str">
        <f t="shared" si="5"/>
        <v/>
      </c>
      <c r="Q64" s="33" t="str">
        <f t="shared" si="5"/>
        <v/>
      </c>
      <c r="R64" s="33" t="str">
        <f t="shared" si="5"/>
        <v/>
      </c>
      <c r="S64" s="11"/>
    </row>
    <row r="65" spans="1:19" ht="11.25" customHeight="1" x14ac:dyDescent="0.2">
      <c r="A65" s="39"/>
      <c r="B65" s="100"/>
      <c r="C65" s="117" t="s">
        <v>17</v>
      </c>
      <c r="D65" s="118"/>
      <c r="E65" s="119"/>
      <c r="F65" s="40"/>
      <c r="G65" s="24" t="str">
        <f t="shared" ref="G65:R65" si="6">IF(SUMIF($F$10:$F$63,"regie",G$10:G$63)=0,"",SUMIF($F$10:$F$63,"regie",G$10:G$63))</f>
        <v/>
      </c>
      <c r="H65" s="24" t="str">
        <f t="shared" si="6"/>
        <v/>
      </c>
      <c r="I65" s="24" t="str">
        <f t="shared" si="6"/>
        <v/>
      </c>
      <c r="J65" s="24" t="str">
        <f t="shared" si="6"/>
        <v/>
      </c>
      <c r="K65" s="24" t="str">
        <f t="shared" si="6"/>
        <v/>
      </c>
      <c r="L65" s="24" t="str">
        <f t="shared" si="6"/>
        <v/>
      </c>
      <c r="M65" s="24" t="str">
        <f t="shared" si="6"/>
        <v/>
      </c>
      <c r="N65" s="24" t="str">
        <f t="shared" si="6"/>
        <v/>
      </c>
      <c r="O65" s="24" t="str">
        <f t="shared" si="6"/>
        <v/>
      </c>
      <c r="P65" s="33" t="str">
        <f t="shared" si="6"/>
        <v/>
      </c>
      <c r="Q65" s="33" t="str">
        <f t="shared" si="6"/>
        <v/>
      </c>
      <c r="R65" s="33" t="str">
        <f t="shared" si="6"/>
        <v/>
      </c>
      <c r="S65" s="11"/>
    </row>
    <row r="66" spans="1:19" ht="11.25" customHeight="1" x14ac:dyDescent="0.2">
      <c r="A66" s="38"/>
      <c r="B66" s="11"/>
      <c r="C66" s="17"/>
      <c r="D66" s="17"/>
      <c r="E66" s="3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1"/>
    </row>
    <row r="67" spans="1:19" ht="15" customHeight="1" x14ac:dyDescent="0.2">
      <c r="A67" s="38"/>
      <c r="B67" s="11"/>
      <c r="C67" s="17"/>
      <c r="D67" s="17"/>
      <c r="E67" s="38"/>
      <c r="F67" s="17"/>
      <c r="G67" s="17"/>
      <c r="H67" s="17"/>
      <c r="I67" s="17"/>
      <c r="J67" s="17"/>
      <c r="K67" s="17"/>
      <c r="L67" s="17"/>
      <c r="M67" s="8" t="s">
        <v>18</v>
      </c>
      <c r="N67" s="39"/>
      <c r="O67" s="39"/>
      <c r="P67" s="39"/>
      <c r="Q67" s="39"/>
      <c r="R67" s="40" t="str">
        <f>IF(SUM(G64:O64)=0,"",SUM(G64:O64))</f>
        <v/>
      </c>
      <c r="S67" s="11"/>
    </row>
    <row r="68" spans="1:19" ht="15" customHeight="1" x14ac:dyDescent="0.2">
      <c r="A68" s="38"/>
      <c r="B68" s="11"/>
      <c r="C68" s="17"/>
      <c r="D68" s="17"/>
      <c r="E68" s="38"/>
      <c r="F68" s="17"/>
      <c r="G68" s="17"/>
      <c r="H68" s="17"/>
      <c r="I68" s="17"/>
      <c r="J68" s="17"/>
      <c r="K68" s="17"/>
      <c r="L68" s="17"/>
      <c r="M68" s="8" t="s">
        <v>19</v>
      </c>
      <c r="N68" s="39"/>
      <c r="O68" s="39"/>
      <c r="P68" s="39"/>
      <c r="Q68" s="39"/>
      <c r="R68" s="40" t="str">
        <f>IF(SUM(G65:O65)=0,"",SUM(G65:O65))</f>
        <v/>
      </c>
      <c r="S68" s="11"/>
    </row>
    <row r="69" spans="1:19" ht="15" customHeight="1" x14ac:dyDescent="0.2">
      <c r="A69" s="38"/>
      <c r="B69" s="11"/>
      <c r="C69" s="17"/>
      <c r="D69" s="17"/>
      <c r="E69" s="38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1"/>
    </row>
    <row r="70" spans="1:19" ht="15" customHeight="1" x14ac:dyDescent="0.2">
      <c r="A70" s="38"/>
      <c r="B70" s="11"/>
      <c r="C70" s="17"/>
      <c r="D70" s="17"/>
      <c r="E70" s="38"/>
      <c r="F70" s="17"/>
      <c r="G70" s="17"/>
      <c r="H70" s="17"/>
      <c r="I70" s="17"/>
      <c r="J70" s="17"/>
      <c r="K70" s="17"/>
      <c r="L70" s="17"/>
      <c r="M70" s="8" t="s">
        <v>20</v>
      </c>
      <c r="N70" s="39"/>
      <c r="O70" s="39"/>
      <c r="P70" s="39"/>
      <c r="Q70" s="39"/>
      <c r="R70" s="41" t="str">
        <f>IF(R64="","",R64)</f>
        <v/>
      </c>
      <c r="S70" s="11"/>
    </row>
    <row r="71" spans="1:19" ht="15" customHeight="1" x14ac:dyDescent="0.2">
      <c r="A71" s="38"/>
      <c r="B71" s="11"/>
      <c r="C71" s="17"/>
      <c r="D71" s="17"/>
      <c r="E71" s="38"/>
      <c r="F71" s="17"/>
      <c r="G71" s="17"/>
      <c r="H71" s="17"/>
      <c r="I71" s="17"/>
      <c r="J71" s="17"/>
      <c r="K71" s="17"/>
      <c r="L71" s="17"/>
      <c r="M71" s="8" t="s">
        <v>21</v>
      </c>
      <c r="N71" s="39"/>
      <c r="O71" s="39"/>
      <c r="P71" s="39"/>
      <c r="Q71" s="39"/>
      <c r="R71" s="41" t="str">
        <f>IF(R65="","",R65)</f>
        <v/>
      </c>
      <c r="S71" s="11"/>
    </row>
    <row r="72" spans="1:19" ht="15" customHeight="1" x14ac:dyDescent="0.2">
      <c r="A72" s="38"/>
      <c r="B72" s="11"/>
      <c r="C72" s="17"/>
      <c r="D72" s="17"/>
      <c r="E72" s="38"/>
      <c r="F72" s="17"/>
      <c r="G72" s="17"/>
      <c r="H72" s="17"/>
      <c r="I72" s="17"/>
      <c r="J72" s="17"/>
      <c r="K72" s="17"/>
      <c r="L72" s="17"/>
      <c r="M72" s="9" t="s">
        <v>22</v>
      </c>
      <c r="N72" s="42"/>
      <c r="O72" s="42"/>
      <c r="P72" s="42"/>
      <c r="Q72" s="42"/>
      <c r="R72" s="43" t="str">
        <f>IF(SUM(R70:R71)=0,"",SUM(R70:R71))</f>
        <v/>
      </c>
      <c r="S72" s="11"/>
    </row>
    <row r="73" spans="1:19" ht="11.25" customHeight="1" x14ac:dyDescent="0.2">
      <c r="A73" s="47"/>
      <c r="B73" s="11"/>
      <c r="C73" s="11"/>
      <c r="D73" s="11"/>
      <c r="E73" s="47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algorithmName="SHA-512" hashValue="9y0/duNZQBc1vr6HXofeYP9CvofoGdvUFl0TnPHV/kY9NAvSbVM9Xgyy8AUcBGwn5GS7NQwKrPFSYl1UZu6bVg==" saltValue="pcNBdhduPrrmnYjkPokAQg==" spinCount="100000" sheet="1" objects="1" scenarios="1"/>
  <mergeCells count="64">
    <mergeCell ref="C14:C15"/>
    <mergeCell ref="D14:E15"/>
    <mergeCell ref="C10:C11"/>
    <mergeCell ref="D10:E11"/>
    <mergeCell ref="P7:R7"/>
    <mergeCell ref="P8:R8"/>
    <mergeCell ref="C2:R2"/>
    <mergeCell ref="C12:C13"/>
    <mergeCell ref="D12:E13"/>
    <mergeCell ref="D3:E3"/>
    <mergeCell ref="D4:E4"/>
    <mergeCell ref="D6:E6"/>
    <mergeCell ref="C7:C9"/>
    <mergeCell ref="D7:E9"/>
    <mergeCell ref="C16:C17"/>
    <mergeCell ref="D16:E17"/>
    <mergeCell ref="C18:C19"/>
    <mergeCell ref="D18:E19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32:C33"/>
    <mergeCell ref="D32:E33"/>
    <mergeCell ref="C56:C57"/>
    <mergeCell ref="D56:E57"/>
    <mergeCell ref="C46:C47"/>
    <mergeCell ref="D46:E47"/>
    <mergeCell ref="C34:C35"/>
    <mergeCell ref="D34:E35"/>
    <mergeCell ref="C36:C37"/>
    <mergeCell ref="D36:E37"/>
    <mergeCell ref="C38:C39"/>
    <mergeCell ref="D38:E39"/>
    <mergeCell ref="C40:C41"/>
    <mergeCell ref="D40:E41"/>
    <mergeCell ref="C42:C43"/>
    <mergeCell ref="D42:E43"/>
    <mergeCell ref="C44:C45"/>
    <mergeCell ref="D44:E45"/>
    <mergeCell ref="C58:C59"/>
    <mergeCell ref="D58:E59"/>
    <mergeCell ref="C65:E65"/>
    <mergeCell ref="C48:C49"/>
    <mergeCell ref="D48:E49"/>
    <mergeCell ref="C50:C51"/>
    <mergeCell ref="D50:E51"/>
    <mergeCell ref="C52:C53"/>
    <mergeCell ref="D52:E53"/>
    <mergeCell ref="C60:C61"/>
    <mergeCell ref="D60:E61"/>
    <mergeCell ref="C62:C63"/>
    <mergeCell ref="D62:E63"/>
    <mergeCell ref="C64:E64"/>
    <mergeCell ref="C54:C55"/>
    <mergeCell ref="D54:E55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S8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15"/>
      <c r="B1" s="1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19" s="53" customFormat="1" ht="22.5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WP3</v>
      </c>
      <c r="E5" s="50" t="s">
        <v>60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23" si="0">IF(SUMPRODUCT($G$9:$O$9,G10:O10)=0,"",SUMPRODUCT($G$9:$O$9,G10:O10))</f>
        <v/>
      </c>
      <c r="Q10" s="34"/>
      <c r="R10" s="33" t="str">
        <f t="shared" ref="R10:R6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tarief'!$C$18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93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/>
      </c>
      <c r="B16" s="100"/>
      <c r="C16" s="139"/>
      <c r="D16" s="141"/>
      <c r="E16" s="142"/>
      <c r="F16" s="29" t="s">
        <v>14</v>
      </c>
      <c r="G16" s="30"/>
      <c r="H16" s="30"/>
      <c r="I16" s="30"/>
      <c r="J16" s="30"/>
      <c r="K16" s="30"/>
      <c r="L16" s="30"/>
      <c r="M16" s="30"/>
      <c r="N16" s="30"/>
      <c r="O16" s="30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/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Lw-Stv</v>
      </c>
      <c r="B18" s="100"/>
      <c r="C18" s="134" t="str">
        <f>'Dwarsdoorsnee locatie vs tarief'!$C$20</f>
        <v>Lw-Stv</v>
      </c>
      <c r="D18" s="145" t="str">
        <f>VLOOKUP(C18,'Dwarsdoorsnee locatie vs tarief'!$C$18:$D$57,2,0)</f>
        <v>Baanvak Leeuwarden - Stavoren</v>
      </c>
      <c r="E18" s="146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Lw-Stv</v>
      </c>
      <c r="B19" s="100"/>
      <c r="C19" s="135"/>
      <c r="D19" s="147"/>
      <c r="E19" s="148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9" t="str">
        <f>C18</f>
        <v>Lw-Stv</v>
      </c>
      <c r="D20" s="141" t="str">
        <f>$D$14</f>
        <v>List of Open Points</v>
      </c>
      <c r="E20" s="142"/>
      <c r="F20" s="29" t="s">
        <v>14</v>
      </c>
      <c r="G20" s="283"/>
      <c r="H20" s="283"/>
      <c r="I20" s="283"/>
      <c r="J20" s="283"/>
      <c r="K20" s="283"/>
      <c r="L20" s="283"/>
      <c r="M20" s="283"/>
      <c r="N20" s="283"/>
      <c r="O20" s="254"/>
      <c r="P20" s="33" t="str">
        <f t="shared" si="0"/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0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/>
      </c>
      <c r="B22" s="100"/>
      <c r="C22" s="139"/>
      <c r="D22" s="141"/>
      <c r="E22" s="142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si="0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/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0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Lw-Gn</v>
      </c>
      <c r="B24" s="100"/>
      <c r="C24" s="134" t="str">
        <f>'Dwarsdoorsnee locatie vs tarief'!$C$22</f>
        <v>Lw-Gn</v>
      </c>
      <c r="D24" s="145" t="str">
        <f>VLOOKUP(C24,'Dwarsdoorsnee locatie vs tarief'!$C$18:$D$57,2,0)</f>
        <v>Baanvak Leeuwarden - Groningen</v>
      </c>
      <c r="E24" s="146"/>
      <c r="F24" s="29" t="s">
        <v>14</v>
      </c>
      <c r="G24" s="30"/>
      <c r="H24" s="30"/>
      <c r="I24" s="30"/>
      <c r="J24" s="30"/>
      <c r="K24" s="30"/>
      <c r="L24" s="30"/>
      <c r="M24" s="30"/>
      <c r="N24" s="30"/>
      <c r="O24" s="30"/>
      <c r="P24" s="33" t="str">
        <f t="shared" ref="P24:P35" si="2">IF(SUMPRODUCT($G$9:$O$9,G24:O24)=0,"",SUMPRODUCT($G$9:$O$9,G24:O24))</f>
        <v/>
      </c>
      <c r="Q24" s="34"/>
      <c r="R24" s="33" t="str">
        <f t="shared" ref="R24:R35" si="3">IF(SUM(P24:Q24)=0,"",SUM(P24:Q24))</f>
        <v/>
      </c>
      <c r="S24" s="11"/>
    </row>
    <row r="25" spans="1:19" ht="11.25" customHeight="1" x14ac:dyDescent="0.2">
      <c r="A25" s="99" t="str">
        <f>IF(C24="","",C24)</f>
        <v>Lw-Gn</v>
      </c>
      <c r="B25" s="100"/>
      <c r="C25" s="135"/>
      <c r="D25" s="147"/>
      <c r="E25" s="148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3"/>
        <v/>
      </c>
      <c r="S25" s="11"/>
    </row>
    <row r="26" spans="1:19" ht="11.25" customHeight="1" x14ac:dyDescent="0.2">
      <c r="A26" s="98" t="str">
        <f>IF(C26="","",C26)</f>
        <v>Lw-Gn</v>
      </c>
      <c r="B26" s="100"/>
      <c r="C26" s="139" t="str">
        <f>C24</f>
        <v>Lw-Gn</v>
      </c>
      <c r="D26" s="141" t="str">
        <f>$D$14</f>
        <v>List of Open Points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3"/>
        <v/>
      </c>
      <c r="S26" s="11"/>
    </row>
    <row r="27" spans="1:19" ht="11.25" customHeight="1" x14ac:dyDescent="0.2">
      <c r="A27" s="99" t="str">
        <f>IF(C26="","",C26)</f>
        <v>Lw-Gn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3"/>
        <v/>
      </c>
      <c r="S27" s="11"/>
    </row>
    <row r="28" spans="1:19" ht="11.25" customHeight="1" x14ac:dyDescent="0.2">
      <c r="A28" s="98" t="str">
        <f>IF(C28="","",C28)</f>
        <v/>
      </c>
      <c r="B28" s="100"/>
      <c r="C28" s="139"/>
      <c r="D28" s="141"/>
      <c r="E28" s="142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3"/>
        <v/>
      </c>
      <c r="S28" s="11"/>
    </row>
    <row r="29" spans="1:19" ht="11.25" customHeight="1" x14ac:dyDescent="0.2">
      <c r="A29" s="99" t="str">
        <f>IF(C28="","",C28)</f>
        <v/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3"/>
        <v/>
      </c>
      <c r="S29" s="11"/>
    </row>
    <row r="30" spans="1:19" ht="11.25" customHeight="1" x14ac:dyDescent="0.2">
      <c r="A30" s="98" t="str">
        <f>IF(C30="","",C30)</f>
        <v>Gn-Rd</v>
      </c>
      <c r="B30" s="100"/>
      <c r="C30" s="134" t="str">
        <f>'Dwarsdoorsnee locatie vs tarief'!$C$24</f>
        <v>Gn-Rd</v>
      </c>
      <c r="D30" s="145" t="str">
        <f>VLOOKUP(C30,'Dwarsdoorsnee locatie vs tarief'!$C$18:$D$57,2,0)</f>
        <v>Baanvak Groningen - Roodeschool</v>
      </c>
      <c r="E30" s="146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2"/>
        <v/>
      </c>
      <c r="Q30" s="34"/>
      <c r="R30" s="33" t="str">
        <f t="shared" si="3"/>
        <v/>
      </c>
      <c r="S30" s="11"/>
    </row>
    <row r="31" spans="1:19" ht="11.25" customHeight="1" x14ac:dyDescent="0.2">
      <c r="A31" s="99" t="str">
        <f>IF(C30="","",C30)</f>
        <v>Gn-Rd</v>
      </c>
      <c r="B31" s="100"/>
      <c r="C31" s="135"/>
      <c r="D31" s="147"/>
      <c r="E31" s="148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3"/>
        <v/>
      </c>
      <c r="S31" s="11"/>
    </row>
    <row r="32" spans="1:19" ht="11.25" customHeight="1" x14ac:dyDescent="0.2">
      <c r="A32" s="98" t="str">
        <f>IF(C32="","",C32)</f>
        <v>Gn-Rd</v>
      </c>
      <c r="B32" s="100"/>
      <c r="C32" s="139" t="str">
        <f>C30</f>
        <v>Gn-Rd</v>
      </c>
      <c r="D32" s="141" t="str">
        <f>$D$14</f>
        <v>List of Open Points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si="2"/>
        <v/>
      </c>
      <c r="Q32" s="34"/>
      <c r="R32" s="33" t="str">
        <f t="shared" si="3"/>
        <v/>
      </c>
      <c r="S32" s="11"/>
    </row>
    <row r="33" spans="1:19" ht="11.25" customHeight="1" x14ac:dyDescent="0.2">
      <c r="A33" s="99" t="str">
        <f>IF(C32="","",C32)</f>
        <v>Gn-Rd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2"/>
        <v/>
      </c>
      <c r="Q33" s="37"/>
      <c r="R33" s="33" t="str">
        <f t="shared" si="3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2"/>
        <v/>
      </c>
      <c r="Q34" s="34"/>
      <c r="R34" s="33" t="str">
        <f t="shared" si="3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2"/>
        <v/>
      </c>
      <c r="Q35" s="37"/>
      <c r="R35" s="33" t="str">
        <f t="shared" si="3"/>
        <v/>
      </c>
      <c r="S35" s="11"/>
    </row>
    <row r="36" spans="1:19" ht="11.25" customHeight="1" x14ac:dyDescent="0.2">
      <c r="A36" s="98" t="str">
        <f>IF(C36="","",C36)</f>
        <v>Gn-Dz</v>
      </c>
      <c r="B36" s="100"/>
      <c r="C36" s="134" t="str">
        <f>'Dwarsdoorsnee locatie vs tarief'!$C$26</f>
        <v>Gn-Dz</v>
      </c>
      <c r="D36" s="145" t="str">
        <f>VLOOKUP(C36,'Dwarsdoorsnee locatie vs tarief'!$C$18:$D$57,2,0)</f>
        <v>Baanvak Groningen - Delfzijl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ref="P36:P63" si="4">IF(SUMPRODUCT($G$9:$O$9,G36:O36)=0,"",SUMPRODUCT($G$9:$O$9,G36:O36))</f>
        <v/>
      </c>
      <c r="Q36" s="34"/>
      <c r="R36" s="33" t="str">
        <f t="shared" si="1"/>
        <v/>
      </c>
      <c r="S36" s="11"/>
    </row>
    <row r="37" spans="1:19" ht="11.25" customHeight="1" x14ac:dyDescent="0.2">
      <c r="A37" s="99" t="str">
        <f>IF(C36="","",C36)</f>
        <v>Gn-Dz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4"/>
        <v/>
      </c>
      <c r="Q37" s="37"/>
      <c r="R37" s="33" t="str">
        <f t="shared" si="1"/>
        <v/>
      </c>
      <c r="S37" s="11"/>
    </row>
    <row r="38" spans="1:19" ht="11.25" customHeight="1" x14ac:dyDescent="0.2">
      <c r="A38" s="98" t="str">
        <f>IF(C38="","",C38)</f>
        <v>Gn-Dz</v>
      </c>
      <c r="B38" s="100"/>
      <c r="C38" s="139" t="str">
        <f>C36</f>
        <v>Gn-Dz</v>
      </c>
      <c r="D38" s="141" t="str">
        <f>$D$14</f>
        <v>List of Open Points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4"/>
        <v/>
      </c>
      <c r="Q38" s="34"/>
      <c r="R38" s="33" t="str">
        <f t="shared" si="1"/>
        <v/>
      </c>
      <c r="S38" s="11"/>
    </row>
    <row r="39" spans="1:19" ht="11.25" customHeight="1" x14ac:dyDescent="0.2">
      <c r="A39" s="99" t="str">
        <f>IF(C38="","",C38)</f>
        <v>Gn-Dz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4"/>
        <v/>
      </c>
      <c r="Q39" s="37"/>
      <c r="R39" s="33" t="str">
        <f t="shared" si="1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4"/>
        <v/>
      </c>
      <c r="Q40" s="34"/>
      <c r="R40" s="33" t="str">
        <f t="shared" si="1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4"/>
        <v/>
      </c>
      <c r="Q41" s="37"/>
      <c r="R41" s="33" t="str">
        <f t="shared" si="1"/>
        <v/>
      </c>
      <c r="S41" s="11"/>
    </row>
    <row r="42" spans="1:19" ht="11.25" customHeight="1" x14ac:dyDescent="0.2">
      <c r="A42" s="98" t="str">
        <f>IF(C42="","",C42)</f>
        <v>GN-Nsch Vdm</v>
      </c>
      <c r="B42" s="100"/>
      <c r="C42" s="134" t="str">
        <f>'Dwarsdoorsnee locatie vs tarief'!$C$28</f>
        <v>GN-Nsch Vdm</v>
      </c>
      <c r="D42" s="145" t="str">
        <f>VLOOKUP(C42,'Dwarsdoorsnee locatie vs tarief'!$C$18:$D$57,2,0)</f>
        <v>Baanvak Groningen - Nieuweschans Veendam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4"/>
        <v/>
      </c>
      <c r="Q42" s="34"/>
      <c r="R42" s="33" t="str">
        <f t="shared" si="1"/>
        <v/>
      </c>
      <c r="S42" s="11"/>
    </row>
    <row r="43" spans="1:19" ht="11.25" customHeight="1" x14ac:dyDescent="0.2">
      <c r="A43" s="99" t="str">
        <f>IF(C42="","",C42)</f>
        <v>GN-Nsch Vdm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4"/>
        <v/>
      </c>
      <c r="Q43" s="37"/>
      <c r="R43" s="33" t="str">
        <f t="shared" si="1"/>
        <v/>
      </c>
      <c r="S43" s="11"/>
    </row>
    <row r="44" spans="1:19" ht="11.25" customHeight="1" x14ac:dyDescent="0.2">
      <c r="A44" s="98" t="str">
        <f>IF(C44="","",C44)</f>
        <v>GN-Nsch Vdm</v>
      </c>
      <c r="B44" s="100"/>
      <c r="C44" s="139" t="str">
        <f>C42</f>
        <v>GN-Nsch Vdm</v>
      </c>
      <c r="D44" s="141" t="str">
        <f>$D$14</f>
        <v>List of Open Points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si="4"/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GN-Nsch Vdm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4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/>
      </c>
      <c r="B46" s="100"/>
      <c r="C46" s="139"/>
      <c r="D46" s="141"/>
      <c r="E46" s="142"/>
      <c r="F46" s="29" t="s">
        <v>14</v>
      </c>
      <c r="G46" s="30"/>
      <c r="H46" s="30"/>
      <c r="I46" s="30"/>
      <c r="J46" s="30"/>
      <c r="K46" s="30"/>
      <c r="L46" s="30"/>
      <c r="M46" s="30"/>
      <c r="N46" s="30"/>
      <c r="O46" s="30"/>
      <c r="P46" s="33" t="str">
        <f t="shared" si="4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/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4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Lw</v>
      </c>
      <c r="B48" s="100"/>
      <c r="C48" s="134" t="str">
        <f>'Dwarsdoorsnee locatie vs tarief'!$C$30</f>
        <v>Lw</v>
      </c>
      <c r="D48" s="145" t="str">
        <f>VLOOKUP(C48,'Dwarsdoorsnee locatie vs tarief'!$C$18:$D$57,2,0)</f>
        <v>Emplacement Leeuwarden</v>
      </c>
      <c r="E48" s="146"/>
      <c r="F48" s="29" t="s">
        <v>14</v>
      </c>
      <c r="G48" s="30"/>
      <c r="H48" s="30"/>
      <c r="I48" s="30"/>
      <c r="J48" s="30"/>
      <c r="K48" s="30"/>
      <c r="L48" s="30"/>
      <c r="M48" s="30"/>
      <c r="N48" s="30"/>
      <c r="O48" s="30"/>
      <c r="P48" s="33" t="str">
        <f t="shared" si="4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Lw</v>
      </c>
      <c r="B49" s="100"/>
      <c r="C49" s="135"/>
      <c r="D49" s="147"/>
      <c r="E49" s="148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4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>Lw</v>
      </c>
      <c r="B50" s="100"/>
      <c r="C50" s="139" t="str">
        <f>C48</f>
        <v>Lw</v>
      </c>
      <c r="D50" s="141" t="str">
        <f>$D$14</f>
        <v>List of Open Points</v>
      </c>
      <c r="E50" s="142"/>
      <c r="F50" s="29" t="s">
        <v>14</v>
      </c>
      <c r="G50" s="283"/>
      <c r="H50" s="283"/>
      <c r="I50" s="283"/>
      <c r="J50" s="283"/>
      <c r="K50" s="283"/>
      <c r="L50" s="283"/>
      <c r="M50" s="283"/>
      <c r="N50" s="283"/>
      <c r="O50" s="254"/>
      <c r="P50" s="33" t="str">
        <f t="shared" si="4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>Lw</v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4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/>
      </c>
      <c r="B52" s="100"/>
      <c r="C52" s="139"/>
      <c r="D52" s="141"/>
      <c r="E52" s="142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4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/>
      </c>
      <c r="B53" s="100"/>
      <c r="C53" s="140"/>
      <c r="D53" s="143"/>
      <c r="E53" s="144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4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</v>
      </c>
      <c r="B54" s="100"/>
      <c r="C54" s="134" t="str">
        <f>'Dwarsdoorsnee locatie vs tarief'!$C$32</f>
        <v>Gn</v>
      </c>
      <c r="D54" s="145" t="str">
        <f>VLOOKUP(C54,'Dwarsdoorsnee locatie vs tarief'!$C$18:$D$57,2,0)</f>
        <v>Emplacement Groningen</v>
      </c>
      <c r="E54" s="146"/>
      <c r="F54" s="29" t="s">
        <v>14</v>
      </c>
      <c r="G54" s="30"/>
      <c r="H54" s="30"/>
      <c r="I54" s="30"/>
      <c r="J54" s="30"/>
      <c r="K54" s="30"/>
      <c r="L54" s="30"/>
      <c r="M54" s="30"/>
      <c r="N54" s="30"/>
      <c r="O54" s="30"/>
      <c r="P54" s="33" t="str">
        <f t="shared" si="4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</v>
      </c>
      <c r="B55" s="100"/>
      <c r="C55" s="135"/>
      <c r="D55" s="147"/>
      <c r="E55" s="148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4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</v>
      </c>
      <c r="B56" s="100"/>
      <c r="C56" s="139" t="str">
        <f>C54</f>
        <v>Gn</v>
      </c>
      <c r="D56" s="141" t="str">
        <f>$D$14</f>
        <v>List of Open Points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4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4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4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4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4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4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/>
      </c>
      <c r="B62" s="100"/>
      <c r="C62" s="139"/>
      <c r="D62" s="141"/>
      <c r="E62" s="142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4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/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4"/>
        <v/>
      </c>
      <c r="Q63" s="37"/>
      <c r="R63" s="33" t="str">
        <f t="shared" si="1"/>
        <v/>
      </c>
      <c r="S63" s="11"/>
    </row>
    <row r="64" spans="1:19" ht="11.25" customHeight="1" x14ac:dyDescent="0.2">
      <c r="A64" s="39"/>
      <c r="B64" s="100"/>
      <c r="C64" s="117" t="s">
        <v>16</v>
      </c>
      <c r="D64" s="118"/>
      <c r="E64" s="119"/>
      <c r="F64" s="40"/>
      <c r="G64" s="24" t="str">
        <f t="shared" ref="G64:R64" si="5">IF(SUMIF($F$10:$F$63,"vast",G$10:G$63)=0,"",SUMIF($F$10:$F$63,"vast",G$10:G$63))</f>
        <v/>
      </c>
      <c r="H64" s="24" t="str">
        <f t="shared" si="5"/>
        <v/>
      </c>
      <c r="I64" s="24" t="str">
        <f t="shared" si="5"/>
        <v/>
      </c>
      <c r="J64" s="24" t="str">
        <f t="shared" si="5"/>
        <v/>
      </c>
      <c r="K64" s="24" t="str">
        <f t="shared" si="5"/>
        <v/>
      </c>
      <c r="L64" s="24" t="str">
        <f t="shared" si="5"/>
        <v/>
      </c>
      <c r="M64" s="24" t="str">
        <f t="shared" si="5"/>
        <v/>
      </c>
      <c r="N64" s="24" t="str">
        <f t="shared" si="5"/>
        <v/>
      </c>
      <c r="O64" s="24" t="str">
        <f t="shared" si="5"/>
        <v/>
      </c>
      <c r="P64" s="33" t="str">
        <f t="shared" si="5"/>
        <v/>
      </c>
      <c r="Q64" s="33" t="str">
        <f t="shared" si="5"/>
        <v/>
      </c>
      <c r="R64" s="33" t="str">
        <f t="shared" si="5"/>
        <v/>
      </c>
      <c r="S64" s="11"/>
    </row>
    <row r="65" spans="1:19" ht="11.25" customHeight="1" x14ac:dyDescent="0.2">
      <c r="A65" s="39"/>
      <c r="B65" s="100"/>
      <c r="C65" s="117" t="s">
        <v>17</v>
      </c>
      <c r="D65" s="118"/>
      <c r="E65" s="119"/>
      <c r="F65" s="40"/>
      <c r="G65" s="24" t="str">
        <f t="shared" ref="G65:R65" si="6">IF(SUMIF($F$10:$F$63,"regie",G$10:G$63)=0,"",SUMIF($F$10:$F$63,"regie",G$10:G$63))</f>
        <v/>
      </c>
      <c r="H65" s="24" t="str">
        <f t="shared" si="6"/>
        <v/>
      </c>
      <c r="I65" s="24" t="str">
        <f t="shared" si="6"/>
        <v/>
      </c>
      <c r="J65" s="24" t="str">
        <f t="shared" si="6"/>
        <v/>
      </c>
      <c r="K65" s="24" t="str">
        <f t="shared" si="6"/>
        <v/>
      </c>
      <c r="L65" s="24" t="str">
        <f t="shared" si="6"/>
        <v/>
      </c>
      <c r="M65" s="24" t="str">
        <f t="shared" si="6"/>
        <v/>
      </c>
      <c r="N65" s="24" t="str">
        <f t="shared" si="6"/>
        <v/>
      </c>
      <c r="O65" s="24" t="str">
        <f t="shared" si="6"/>
        <v/>
      </c>
      <c r="P65" s="33" t="str">
        <f t="shared" si="6"/>
        <v/>
      </c>
      <c r="Q65" s="33" t="str">
        <f t="shared" si="6"/>
        <v/>
      </c>
      <c r="R65" s="33" t="str">
        <f t="shared" si="6"/>
        <v/>
      </c>
      <c r="S65" s="11"/>
    </row>
    <row r="66" spans="1:19" ht="11.25" customHeight="1" x14ac:dyDescent="0.2">
      <c r="A66" s="38"/>
      <c r="B66" s="11"/>
      <c r="C66" s="17"/>
      <c r="D66" s="17"/>
      <c r="E66" s="3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1"/>
    </row>
    <row r="67" spans="1:19" ht="11.25" customHeight="1" x14ac:dyDescent="0.2">
      <c r="A67" s="38"/>
      <c r="B67" s="11"/>
      <c r="C67" s="17"/>
      <c r="D67" s="17"/>
      <c r="E67" s="38"/>
      <c r="F67" s="17"/>
      <c r="G67" s="17"/>
      <c r="H67" s="17"/>
      <c r="I67" s="17"/>
      <c r="J67" s="17"/>
      <c r="K67" s="17"/>
      <c r="L67" s="17"/>
      <c r="M67" s="8" t="s">
        <v>18</v>
      </c>
      <c r="N67" s="39"/>
      <c r="O67" s="39"/>
      <c r="P67" s="39"/>
      <c r="Q67" s="39"/>
      <c r="R67" s="40" t="str">
        <f>IF(SUM(G64:O64)=0,"",SUM(G64:O64))</f>
        <v/>
      </c>
      <c r="S67" s="11"/>
    </row>
    <row r="68" spans="1:19" ht="11.25" customHeight="1" x14ac:dyDescent="0.2">
      <c r="A68" s="38"/>
      <c r="B68" s="11"/>
      <c r="C68" s="17"/>
      <c r="D68" s="17"/>
      <c r="E68" s="38"/>
      <c r="F68" s="17"/>
      <c r="G68" s="17"/>
      <c r="H68" s="17"/>
      <c r="I68" s="17"/>
      <c r="J68" s="17"/>
      <c r="K68" s="17"/>
      <c r="L68" s="17"/>
      <c r="M68" s="8" t="s">
        <v>19</v>
      </c>
      <c r="N68" s="39"/>
      <c r="O68" s="39"/>
      <c r="P68" s="39"/>
      <c r="Q68" s="39"/>
      <c r="R68" s="40" t="str">
        <f>IF(SUM(G65:O65)=0,"",SUM(G65:O65))</f>
        <v/>
      </c>
      <c r="S68" s="11"/>
    </row>
    <row r="69" spans="1:19" ht="11.25" customHeight="1" x14ac:dyDescent="0.2">
      <c r="A69" s="38"/>
      <c r="B69" s="11"/>
      <c r="C69" s="17"/>
      <c r="D69" s="17"/>
      <c r="E69" s="38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1"/>
    </row>
    <row r="70" spans="1:19" ht="11.25" customHeight="1" x14ac:dyDescent="0.2">
      <c r="A70" s="38"/>
      <c r="B70" s="11"/>
      <c r="C70" s="17"/>
      <c r="D70" s="17"/>
      <c r="E70" s="38"/>
      <c r="F70" s="17"/>
      <c r="G70" s="17"/>
      <c r="H70" s="17"/>
      <c r="I70" s="17"/>
      <c r="J70" s="17"/>
      <c r="K70" s="17"/>
      <c r="L70" s="17"/>
      <c r="M70" s="8" t="s">
        <v>20</v>
      </c>
      <c r="N70" s="39"/>
      <c r="O70" s="39"/>
      <c r="P70" s="39"/>
      <c r="Q70" s="39"/>
      <c r="R70" s="41" t="str">
        <f>IF(R64="","",R64)</f>
        <v/>
      </c>
      <c r="S70" s="11"/>
    </row>
    <row r="71" spans="1:19" ht="11.25" customHeight="1" x14ac:dyDescent="0.2">
      <c r="A71" s="38"/>
      <c r="B71" s="11"/>
      <c r="C71" s="17"/>
      <c r="D71" s="17"/>
      <c r="E71" s="38"/>
      <c r="F71" s="17"/>
      <c r="G71" s="17"/>
      <c r="H71" s="17"/>
      <c r="I71" s="17"/>
      <c r="J71" s="17"/>
      <c r="K71" s="17"/>
      <c r="L71" s="17"/>
      <c r="M71" s="8" t="s">
        <v>21</v>
      </c>
      <c r="N71" s="39"/>
      <c r="O71" s="39"/>
      <c r="P71" s="39"/>
      <c r="Q71" s="39"/>
      <c r="R71" s="41" t="str">
        <f>IF(R65="","",R65)</f>
        <v/>
      </c>
      <c r="S71" s="11"/>
    </row>
    <row r="72" spans="1:19" ht="11.25" customHeight="1" x14ac:dyDescent="0.2">
      <c r="A72" s="38"/>
      <c r="B72" s="11"/>
      <c r="C72" s="17"/>
      <c r="D72" s="17"/>
      <c r="E72" s="38"/>
      <c r="F72" s="17"/>
      <c r="G72" s="17"/>
      <c r="H72" s="17"/>
      <c r="I72" s="17"/>
      <c r="J72" s="17"/>
      <c r="K72" s="17"/>
      <c r="L72" s="17"/>
      <c r="M72" s="9" t="s">
        <v>22</v>
      </c>
      <c r="N72" s="42"/>
      <c r="O72" s="42"/>
      <c r="P72" s="42"/>
      <c r="Q72" s="42"/>
      <c r="R72" s="43" t="str">
        <f>IF(SUM(R70:R71)=0,"",SUM(R70:R71))</f>
        <v/>
      </c>
      <c r="S72" s="11"/>
    </row>
    <row r="73" spans="1:19" ht="11.25" customHeight="1" x14ac:dyDescent="0.2">
      <c r="A73" s="38"/>
      <c r="B73" s="11"/>
      <c r="C73" s="17"/>
      <c r="D73" s="17"/>
      <c r="E73" s="3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1"/>
    </row>
    <row r="74" spans="1:19" ht="11.25" customHeight="1" x14ac:dyDescent="0.2">
      <c r="A74" s="73"/>
      <c r="C74" s="15"/>
      <c r="D74" s="15"/>
      <c r="E74" s="73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9" ht="11.25" customHeight="1" x14ac:dyDescent="0.2">
      <c r="A75" s="73"/>
      <c r="C75" s="15"/>
      <c r="D75" s="15"/>
      <c r="E75" s="73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9" ht="11.25" customHeight="1" x14ac:dyDescent="0.2">
      <c r="A76" s="73"/>
      <c r="C76" s="15"/>
      <c r="D76" s="15"/>
      <c r="E76" s="73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9" ht="11.25" customHeight="1" x14ac:dyDescent="0.2">
      <c r="A77" s="73"/>
      <c r="C77" s="15"/>
      <c r="D77" s="15"/>
      <c r="E77" s="73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9" ht="11.25" customHeight="1" x14ac:dyDescent="0.2">
      <c r="A78" s="73"/>
      <c r="C78" s="15"/>
      <c r="D78" s="15"/>
      <c r="E78" s="73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9" ht="15" customHeight="1" x14ac:dyDescent="0.2">
      <c r="A79" s="73"/>
      <c r="C79" s="15"/>
      <c r="D79" s="15"/>
      <c r="E79" s="73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9" ht="15" customHeight="1" x14ac:dyDescent="0.2">
      <c r="A80" s="73"/>
      <c r="C80" s="15"/>
      <c r="D80" s="15"/>
      <c r="E80" s="73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5" customHeight="1" x14ac:dyDescent="0.2">
      <c r="A81" s="73"/>
      <c r="C81" s="15"/>
      <c r="D81" s="15"/>
      <c r="E81" s="73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" customHeight="1" x14ac:dyDescent="0.2">
      <c r="A82" s="73"/>
      <c r="C82" s="15"/>
      <c r="D82" s="15"/>
      <c r="E82" s="73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5" customHeight="1" x14ac:dyDescent="0.2">
      <c r="A83" s="73"/>
      <c r="C83" s="15"/>
      <c r="D83" s="15"/>
      <c r="E83" s="73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" customHeight="1" x14ac:dyDescent="0.2">
      <c r="A84" s="73"/>
      <c r="C84" s="15"/>
      <c r="D84" s="15"/>
      <c r="E84" s="73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1.25" customHeight="1" x14ac:dyDescent="0.2"/>
  </sheetData>
  <sheetProtection algorithmName="SHA-512" hashValue="GDau+njI6z/x+C1gBJJhnZTYQJqGiDJ1wWD9UtkG9ea6apqaAbWHkOMOuKQrfQvVlZgBVPjXzcpvsKPnMB6t8w==" saltValue="kiU9CMA5/WdmL9ep37vsPQ==" spinCount="100000" sheet="1" objects="1" scenarios="1"/>
  <mergeCells count="64">
    <mergeCell ref="P7:R7"/>
    <mergeCell ref="P8:R8"/>
    <mergeCell ref="C24:C25"/>
    <mergeCell ref="D24:E25"/>
    <mergeCell ref="C26:C27"/>
    <mergeCell ref="D26:E27"/>
    <mergeCell ref="C10:C11"/>
    <mergeCell ref="D10:E11"/>
    <mergeCell ref="C12:C13"/>
    <mergeCell ref="D12:E13"/>
    <mergeCell ref="C14:C15"/>
    <mergeCell ref="D14:E15"/>
    <mergeCell ref="C16:C17"/>
    <mergeCell ref="D16:E17"/>
    <mergeCell ref="C18:C19"/>
    <mergeCell ref="D18:E19"/>
    <mergeCell ref="D3:E3"/>
    <mergeCell ref="D4:E4"/>
    <mergeCell ref="D6:E6"/>
    <mergeCell ref="C7:C9"/>
    <mergeCell ref="D7:E9"/>
    <mergeCell ref="C20:C21"/>
    <mergeCell ref="D20:E21"/>
    <mergeCell ref="C22:C23"/>
    <mergeCell ref="D22:E23"/>
    <mergeCell ref="C36:C37"/>
    <mergeCell ref="D36:E37"/>
    <mergeCell ref="C34:C35"/>
    <mergeCell ref="D34:E35"/>
    <mergeCell ref="C28:C29"/>
    <mergeCell ref="D28:E29"/>
    <mergeCell ref="C30:C31"/>
    <mergeCell ref="D30:E31"/>
    <mergeCell ref="C32:C33"/>
    <mergeCell ref="D32:E33"/>
    <mergeCell ref="C38:C39"/>
    <mergeCell ref="D38:E39"/>
    <mergeCell ref="C40:C41"/>
    <mergeCell ref="D40:E41"/>
    <mergeCell ref="D50:E51"/>
    <mergeCell ref="C52:C53"/>
    <mergeCell ref="D52:E53"/>
    <mergeCell ref="C42:C43"/>
    <mergeCell ref="D42:E43"/>
    <mergeCell ref="C44:C45"/>
    <mergeCell ref="D44:E45"/>
    <mergeCell ref="C46:C47"/>
    <mergeCell ref="D46:E47"/>
    <mergeCell ref="C2:R2"/>
    <mergeCell ref="C64:E64"/>
    <mergeCell ref="C65:E65"/>
    <mergeCell ref="C54:C55"/>
    <mergeCell ref="D54:E55"/>
    <mergeCell ref="C56:C57"/>
    <mergeCell ref="D56:E57"/>
    <mergeCell ref="C58:C59"/>
    <mergeCell ref="D58:E59"/>
    <mergeCell ref="C60:C61"/>
    <mergeCell ref="D60:E61"/>
    <mergeCell ref="C62:C63"/>
    <mergeCell ref="D62:E63"/>
    <mergeCell ref="C48:C49"/>
    <mergeCell ref="D48:E49"/>
    <mergeCell ref="C50:C51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S85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19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52"/>
    </row>
    <row r="2" spans="1:19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52"/>
    </row>
    <row r="3" spans="1:19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52"/>
    </row>
    <row r="4" spans="1:19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52"/>
    </row>
    <row r="5" spans="1:19" s="53" customFormat="1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WP4</v>
      </c>
      <c r="E5" s="50" t="s">
        <v>61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19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19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19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19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19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21" si="0">IF(SUMPRODUCT($G$9:$O$9,G10:O10)=0,"",SUMPRODUCT($G$9:$O$9,G10:O10))</f>
        <v/>
      </c>
      <c r="Q10" s="34"/>
      <c r="R10" s="33" t="str">
        <f t="shared" ref="R10:R63" si="1">IF(SUM(P10:Q10)=0,"",SUM(P10:Q10))</f>
        <v/>
      </c>
      <c r="S10" s="11"/>
    </row>
    <row r="11" spans="1:19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19" ht="11.25" customHeight="1" x14ac:dyDescent="0.2">
      <c r="A12" s="98" t="str">
        <f>IF(C12="","",C12)</f>
        <v>Lw-Hlgh</v>
      </c>
      <c r="B12" s="100"/>
      <c r="C12" s="134" t="str">
        <f>'Dwarsdoorsnee locatie vs tarief'!$C$18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19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19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93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19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19" ht="11.25" customHeight="1" x14ac:dyDescent="0.2">
      <c r="A16" s="98" t="str">
        <f>IF(C16="","",C16)</f>
        <v/>
      </c>
      <c r="B16" s="100"/>
      <c r="C16" s="139"/>
      <c r="D16" s="141"/>
      <c r="E16" s="142"/>
      <c r="F16" s="29" t="s">
        <v>14</v>
      </c>
      <c r="G16" s="30"/>
      <c r="H16" s="30"/>
      <c r="I16" s="30"/>
      <c r="J16" s="30"/>
      <c r="K16" s="30"/>
      <c r="L16" s="30"/>
      <c r="M16" s="30"/>
      <c r="N16" s="30"/>
      <c r="O16" s="30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/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>Lw-Stv</v>
      </c>
      <c r="B18" s="100"/>
      <c r="C18" s="134" t="str">
        <f>'Dwarsdoorsnee locatie vs tarief'!$C$20</f>
        <v>Lw-Stv</v>
      </c>
      <c r="D18" s="145" t="str">
        <f>VLOOKUP(C18,'Dwarsdoorsnee locatie vs tarief'!$C$18:$D$57,2,0)</f>
        <v>Baanvak Leeuwarden - Stavoren</v>
      </c>
      <c r="E18" s="146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>Lw-Stv</v>
      </c>
      <c r="B19" s="100"/>
      <c r="C19" s="135"/>
      <c r="D19" s="147"/>
      <c r="E19" s="148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9" t="str">
        <f>C18</f>
        <v>Lw-Stv</v>
      </c>
      <c r="D20" s="141" t="str">
        <f>$D$14</f>
        <v>List of Open Points</v>
      </c>
      <c r="E20" s="142"/>
      <c r="F20" s="29" t="s">
        <v>14</v>
      </c>
      <c r="G20" s="283"/>
      <c r="H20" s="283"/>
      <c r="I20" s="283"/>
      <c r="J20" s="283"/>
      <c r="K20" s="283"/>
      <c r="L20" s="283"/>
      <c r="M20" s="283"/>
      <c r="N20" s="283"/>
      <c r="O20" s="254"/>
      <c r="P20" s="33" t="str">
        <f t="shared" si="0"/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40"/>
      <c r="D21" s="143"/>
      <c r="E21" s="144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0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/>
      </c>
      <c r="B22" s="100"/>
      <c r="C22" s="139"/>
      <c r="D22" s="141"/>
      <c r="E22" s="142"/>
      <c r="F22" s="29" t="s">
        <v>14</v>
      </c>
      <c r="G22" s="30"/>
      <c r="H22" s="30"/>
      <c r="I22" s="30"/>
      <c r="J22" s="30"/>
      <c r="K22" s="30"/>
      <c r="L22" s="30"/>
      <c r="M22" s="30"/>
      <c r="N22" s="30"/>
      <c r="O22" s="30"/>
      <c r="P22" s="33" t="str">
        <f t="shared" ref="P22:P33" si="2">IF(SUMPRODUCT($G$9:$O$9,G22:O22)=0,"",SUMPRODUCT($G$9:$O$9,G22:O22))</f>
        <v/>
      </c>
      <c r="Q22" s="34"/>
      <c r="R22" s="33" t="str">
        <f t="shared" ref="R22:R33" si="3">IF(SUM(P22:Q22)=0,"",SUM(P22:Q22))</f>
        <v/>
      </c>
      <c r="S22" s="11"/>
    </row>
    <row r="23" spans="1:19" ht="11.25" customHeight="1" x14ac:dyDescent="0.2">
      <c r="A23" s="99" t="str">
        <f>IF(C22="","",C22)</f>
        <v/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3"/>
        <v/>
      </c>
      <c r="S23" s="11"/>
    </row>
    <row r="24" spans="1:19" ht="11.25" customHeight="1" x14ac:dyDescent="0.2">
      <c r="A24" s="98" t="str">
        <f>IF(C24="","",C24)</f>
        <v>Lw-Gn</v>
      </c>
      <c r="B24" s="100"/>
      <c r="C24" s="134" t="str">
        <f>'Dwarsdoorsnee locatie vs tarief'!$C$22</f>
        <v>Lw-Gn</v>
      </c>
      <c r="D24" s="145" t="str">
        <f>VLOOKUP(C24,'Dwarsdoorsnee locatie vs tarief'!$C$18:$D$57,2,0)</f>
        <v>Baanvak Leeuwarden - Groningen</v>
      </c>
      <c r="E24" s="146"/>
      <c r="F24" s="29" t="s">
        <v>14</v>
      </c>
      <c r="G24" s="30"/>
      <c r="H24" s="30"/>
      <c r="I24" s="30"/>
      <c r="J24" s="30"/>
      <c r="K24" s="30"/>
      <c r="L24" s="30"/>
      <c r="M24" s="30"/>
      <c r="N24" s="30"/>
      <c r="O24" s="30"/>
      <c r="P24" s="33" t="str">
        <f t="shared" si="2"/>
        <v/>
      </c>
      <c r="Q24" s="34"/>
      <c r="R24" s="33" t="str">
        <f t="shared" si="3"/>
        <v/>
      </c>
      <c r="S24" s="11"/>
    </row>
    <row r="25" spans="1:19" ht="11.25" customHeight="1" x14ac:dyDescent="0.2">
      <c r="A25" s="99" t="str">
        <f>IF(C24="","",C24)</f>
        <v>Lw-Gn</v>
      </c>
      <c r="B25" s="100"/>
      <c r="C25" s="135"/>
      <c r="D25" s="147"/>
      <c r="E25" s="148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3"/>
        <v/>
      </c>
      <c r="S25" s="11"/>
    </row>
    <row r="26" spans="1:19" ht="11.25" customHeight="1" x14ac:dyDescent="0.2">
      <c r="A26" s="98" t="str">
        <f>IF(C26="","",C26)</f>
        <v>Lw-Gn</v>
      </c>
      <c r="B26" s="100"/>
      <c r="C26" s="139" t="str">
        <f>C24</f>
        <v>Lw-Gn</v>
      </c>
      <c r="D26" s="141" t="str">
        <f>$D$14</f>
        <v>List of Open Points</v>
      </c>
      <c r="E26" s="142"/>
      <c r="F26" s="29" t="s">
        <v>14</v>
      </c>
      <c r="G26" s="283"/>
      <c r="H26" s="283"/>
      <c r="I26" s="283"/>
      <c r="J26" s="283"/>
      <c r="K26" s="283"/>
      <c r="L26" s="283"/>
      <c r="M26" s="283"/>
      <c r="N26" s="283"/>
      <c r="O26" s="254"/>
      <c r="P26" s="33" t="str">
        <f t="shared" si="2"/>
        <v/>
      </c>
      <c r="Q26" s="34"/>
      <c r="R26" s="33" t="str">
        <f t="shared" si="3"/>
        <v/>
      </c>
      <c r="S26" s="11"/>
    </row>
    <row r="27" spans="1:19" ht="11.25" customHeight="1" x14ac:dyDescent="0.2">
      <c r="A27" s="99" t="str">
        <f>IF(C26="","",C26)</f>
        <v>Lw-Gn</v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3"/>
        <v/>
      </c>
      <c r="S27" s="11"/>
    </row>
    <row r="28" spans="1:19" ht="11.25" customHeight="1" x14ac:dyDescent="0.2">
      <c r="A28" s="98" t="str">
        <f>IF(C28="","",C28)</f>
        <v/>
      </c>
      <c r="B28" s="100"/>
      <c r="C28" s="139"/>
      <c r="D28" s="141"/>
      <c r="E28" s="142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3"/>
        <v/>
      </c>
      <c r="S28" s="11"/>
    </row>
    <row r="29" spans="1:19" ht="11.25" customHeight="1" x14ac:dyDescent="0.2">
      <c r="A29" s="99" t="str">
        <f>IF(C28="","",C28)</f>
        <v/>
      </c>
      <c r="B29" s="100"/>
      <c r="C29" s="140"/>
      <c r="D29" s="143"/>
      <c r="E29" s="144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3"/>
        <v/>
      </c>
      <c r="S29" s="11"/>
    </row>
    <row r="30" spans="1:19" ht="11.25" customHeight="1" x14ac:dyDescent="0.2">
      <c r="A30" s="98" t="str">
        <f>IF(C30="","",C30)</f>
        <v>Gn-Rd</v>
      </c>
      <c r="B30" s="100"/>
      <c r="C30" s="134" t="str">
        <f>'Dwarsdoorsnee locatie vs tarief'!$C$24</f>
        <v>Gn-Rd</v>
      </c>
      <c r="D30" s="145" t="str">
        <f>VLOOKUP(C30,'Dwarsdoorsnee locatie vs tarief'!$C$18:$D$57,2,0)</f>
        <v>Baanvak Groningen - Roodeschool</v>
      </c>
      <c r="E30" s="146"/>
      <c r="F30" s="29" t="s">
        <v>14</v>
      </c>
      <c r="G30" s="30"/>
      <c r="H30" s="30"/>
      <c r="I30" s="30"/>
      <c r="J30" s="30"/>
      <c r="K30" s="30"/>
      <c r="L30" s="30"/>
      <c r="M30" s="30"/>
      <c r="N30" s="30"/>
      <c r="O30" s="30"/>
      <c r="P30" s="33" t="str">
        <f t="shared" si="2"/>
        <v/>
      </c>
      <c r="Q30" s="34"/>
      <c r="R30" s="33" t="str">
        <f t="shared" si="3"/>
        <v/>
      </c>
      <c r="S30" s="11"/>
    </row>
    <row r="31" spans="1:19" ht="11.25" customHeight="1" x14ac:dyDescent="0.2">
      <c r="A31" s="99" t="str">
        <f>IF(C30="","",C30)</f>
        <v>Gn-Rd</v>
      </c>
      <c r="B31" s="100"/>
      <c r="C31" s="135"/>
      <c r="D31" s="147"/>
      <c r="E31" s="148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3"/>
        <v/>
      </c>
      <c r="S31" s="11"/>
    </row>
    <row r="32" spans="1:19" ht="11.25" customHeight="1" x14ac:dyDescent="0.2">
      <c r="A32" s="98" t="str">
        <f>IF(C32="","",C32)</f>
        <v>Gn-Rd</v>
      </c>
      <c r="B32" s="100"/>
      <c r="C32" s="139" t="str">
        <f>C30</f>
        <v>Gn-Rd</v>
      </c>
      <c r="D32" s="141" t="str">
        <f>$D$14</f>
        <v>List of Open Points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si="2"/>
        <v/>
      </c>
      <c r="Q32" s="34"/>
      <c r="R32" s="33" t="str">
        <f t="shared" si="3"/>
        <v/>
      </c>
      <c r="S32" s="11"/>
    </row>
    <row r="33" spans="1:19" ht="11.25" customHeight="1" x14ac:dyDescent="0.2">
      <c r="A33" s="99" t="str">
        <f>IF(C32="","",C32)</f>
        <v>Gn-Rd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2"/>
        <v/>
      </c>
      <c r="Q33" s="37"/>
      <c r="R33" s="33" t="str">
        <f t="shared" si="3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ref="P34:P63" si="4">IF(SUMPRODUCT($G$9:$O$9,G34:O34)=0,"",SUMPRODUCT($G$9:$O$9,G34:O34))</f>
        <v/>
      </c>
      <c r="Q34" s="34"/>
      <c r="R34" s="33" t="str">
        <f t="shared" si="1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4"/>
        <v/>
      </c>
      <c r="Q35" s="37"/>
      <c r="R35" s="33" t="str">
        <f t="shared" si="1"/>
        <v/>
      </c>
      <c r="S35" s="11"/>
    </row>
    <row r="36" spans="1:19" ht="11.25" customHeight="1" x14ac:dyDescent="0.2">
      <c r="A36" s="98" t="str">
        <f>IF(C36="","",C36)</f>
        <v>Gn-Dz</v>
      </c>
      <c r="B36" s="100"/>
      <c r="C36" s="134" t="str">
        <f>'Dwarsdoorsnee locatie vs tarief'!$C$26</f>
        <v>Gn-Dz</v>
      </c>
      <c r="D36" s="145" t="str">
        <f>VLOOKUP(C36,'Dwarsdoorsnee locatie vs tarief'!$C$18:$D$57,2,0)</f>
        <v>Baanvak Groningen - Delfzijl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4"/>
        <v/>
      </c>
      <c r="Q36" s="34"/>
      <c r="R36" s="33" t="str">
        <f t="shared" si="1"/>
        <v/>
      </c>
      <c r="S36" s="11"/>
    </row>
    <row r="37" spans="1:19" ht="11.25" customHeight="1" x14ac:dyDescent="0.2">
      <c r="A37" s="99" t="str">
        <f>IF(C36="","",C36)</f>
        <v>Gn-Dz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4"/>
        <v/>
      </c>
      <c r="Q37" s="37"/>
      <c r="R37" s="33" t="str">
        <f t="shared" si="1"/>
        <v/>
      </c>
      <c r="S37" s="11"/>
    </row>
    <row r="38" spans="1:19" ht="11.25" customHeight="1" x14ac:dyDescent="0.2">
      <c r="A38" s="98" t="str">
        <f>IF(C38="","",C38)</f>
        <v>Gn-Dz</v>
      </c>
      <c r="B38" s="100"/>
      <c r="C38" s="139" t="str">
        <f>C36</f>
        <v>Gn-Dz</v>
      </c>
      <c r="D38" s="141" t="str">
        <f>$D$14</f>
        <v>List of Open Points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4"/>
        <v/>
      </c>
      <c r="Q38" s="34"/>
      <c r="R38" s="33" t="str">
        <f t="shared" si="1"/>
        <v/>
      </c>
      <c r="S38" s="11"/>
    </row>
    <row r="39" spans="1:19" ht="11.25" customHeight="1" x14ac:dyDescent="0.2">
      <c r="A39" s="99" t="str">
        <f>IF(C38="","",C38)</f>
        <v>Gn-Dz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4"/>
        <v/>
      </c>
      <c r="Q39" s="37"/>
      <c r="R39" s="33" t="str">
        <f t="shared" si="1"/>
        <v/>
      </c>
      <c r="S39" s="11"/>
    </row>
    <row r="40" spans="1:19" ht="11.25" customHeight="1" x14ac:dyDescent="0.2">
      <c r="A40" s="98" t="str">
        <f>IF(C40="","",C40)</f>
        <v/>
      </c>
      <c r="B40" s="100"/>
      <c r="C40" s="139"/>
      <c r="D40" s="141"/>
      <c r="E40" s="142"/>
      <c r="F40" s="29" t="s">
        <v>14</v>
      </c>
      <c r="G40" s="30"/>
      <c r="H40" s="30"/>
      <c r="I40" s="30"/>
      <c r="J40" s="30"/>
      <c r="K40" s="30"/>
      <c r="L40" s="30"/>
      <c r="M40" s="30"/>
      <c r="N40" s="30"/>
      <c r="O40" s="30"/>
      <c r="P40" s="33" t="str">
        <f t="shared" si="4"/>
        <v/>
      </c>
      <c r="Q40" s="34"/>
      <c r="R40" s="33" t="str">
        <f t="shared" si="1"/>
        <v/>
      </c>
      <c r="S40" s="11"/>
    </row>
    <row r="41" spans="1:19" ht="11.25" customHeight="1" x14ac:dyDescent="0.2">
      <c r="A41" s="99" t="str">
        <f>IF(C40="","",C40)</f>
        <v/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4"/>
        <v/>
      </c>
      <c r="Q41" s="37"/>
      <c r="R41" s="33" t="str">
        <f t="shared" si="1"/>
        <v/>
      </c>
      <c r="S41" s="11"/>
    </row>
    <row r="42" spans="1:19" ht="11.25" customHeight="1" x14ac:dyDescent="0.2">
      <c r="A42" s="98" t="str">
        <f>IF(C42="","",C42)</f>
        <v>GN-Nsch Vdm</v>
      </c>
      <c r="B42" s="100"/>
      <c r="C42" s="134" t="str">
        <f>'Dwarsdoorsnee locatie vs tarief'!$C$28</f>
        <v>GN-Nsch Vdm</v>
      </c>
      <c r="D42" s="145" t="str">
        <f>VLOOKUP(C42,'Dwarsdoorsnee locatie vs tarief'!$C$18:$D$57,2,0)</f>
        <v>Baanvak Groningen - Nieuweschans Veendam</v>
      </c>
      <c r="E42" s="146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4"/>
        <v/>
      </c>
      <c r="Q42" s="34"/>
      <c r="R42" s="33" t="str">
        <f t="shared" si="1"/>
        <v/>
      </c>
      <c r="S42" s="11"/>
    </row>
    <row r="43" spans="1:19" ht="11.25" customHeight="1" x14ac:dyDescent="0.2">
      <c r="A43" s="99" t="str">
        <f>IF(C42="","",C42)</f>
        <v>GN-Nsch Vdm</v>
      </c>
      <c r="B43" s="100"/>
      <c r="C43" s="135"/>
      <c r="D43" s="147"/>
      <c r="E43" s="148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4"/>
        <v/>
      </c>
      <c r="Q43" s="37"/>
      <c r="R43" s="33" t="str">
        <f t="shared" si="1"/>
        <v/>
      </c>
      <c r="S43" s="11"/>
    </row>
    <row r="44" spans="1:19" ht="11.25" customHeight="1" x14ac:dyDescent="0.2">
      <c r="A44" s="98" t="str">
        <f>IF(C44="","",C44)</f>
        <v>GN-Nsch Vdm</v>
      </c>
      <c r="B44" s="100"/>
      <c r="C44" s="139" t="str">
        <f>C42</f>
        <v>GN-Nsch Vdm</v>
      </c>
      <c r="D44" s="141" t="str">
        <f>$D$14</f>
        <v>List of Open Points</v>
      </c>
      <c r="E44" s="142"/>
      <c r="F44" s="29" t="s">
        <v>14</v>
      </c>
      <c r="G44" s="283"/>
      <c r="H44" s="283"/>
      <c r="I44" s="283"/>
      <c r="J44" s="283"/>
      <c r="K44" s="283"/>
      <c r="L44" s="283"/>
      <c r="M44" s="283"/>
      <c r="N44" s="283"/>
      <c r="O44" s="254"/>
      <c r="P44" s="33" t="str">
        <f t="shared" si="4"/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GN-Nsch Vdm</v>
      </c>
      <c r="B45" s="100"/>
      <c r="C45" s="140"/>
      <c r="D45" s="143"/>
      <c r="E45" s="144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4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/>
      </c>
      <c r="B46" s="100"/>
      <c r="C46" s="139"/>
      <c r="D46" s="141"/>
      <c r="E46" s="142"/>
      <c r="F46" s="29" t="s">
        <v>14</v>
      </c>
      <c r="G46" s="30"/>
      <c r="H46" s="30"/>
      <c r="I46" s="30"/>
      <c r="J46" s="30"/>
      <c r="K46" s="30"/>
      <c r="L46" s="30"/>
      <c r="M46" s="30"/>
      <c r="N46" s="30"/>
      <c r="O46" s="30"/>
      <c r="P46" s="33" t="str">
        <f t="shared" si="4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/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4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Lw</v>
      </c>
      <c r="B48" s="100"/>
      <c r="C48" s="134" t="str">
        <f>'Dwarsdoorsnee locatie vs tarief'!$C$30</f>
        <v>Lw</v>
      </c>
      <c r="D48" s="145" t="str">
        <f>VLOOKUP(C48,'Dwarsdoorsnee locatie vs tarief'!$C$18:$D$57,2,0)</f>
        <v>Emplacement Leeuwarden</v>
      </c>
      <c r="E48" s="146"/>
      <c r="F48" s="29" t="s">
        <v>14</v>
      </c>
      <c r="G48" s="30"/>
      <c r="H48" s="30"/>
      <c r="I48" s="30"/>
      <c r="J48" s="30"/>
      <c r="K48" s="30"/>
      <c r="L48" s="30"/>
      <c r="M48" s="30"/>
      <c r="N48" s="30"/>
      <c r="O48" s="30"/>
      <c r="P48" s="33" t="str">
        <f t="shared" si="4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Lw</v>
      </c>
      <c r="B49" s="100"/>
      <c r="C49" s="135"/>
      <c r="D49" s="147"/>
      <c r="E49" s="148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4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>Lw</v>
      </c>
      <c r="B50" s="100"/>
      <c r="C50" s="139" t="str">
        <f>C48</f>
        <v>Lw</v>
      </c>
      <c r="D50" s="141" t="str">
        <f>$D$14</f>
        <v>List of Open Points</v>
      </c>
      <c r="E50" s="142"/>
      <c r="F50" s="29" t="s">
        <v>14</v>
      </c>
      <c r="G50" s="283"/>
      <c r="H50" s="283"/>
      <c r="I50" s="283"/>
      <c r="J50" s="283"/>
      <c r="K50" s="283"/>
      <c r="L50" s="283"/>
      <c r="M50" s="283"/>
      <c r="N50" s="283"/>
      <c r="O50" s="254"/>
      <c r="P50" s="33" t="str">
        <f t="shared" si="4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>Lw</v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4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/>
      </c>
      <c r="B52" s="100"/>
      <c r="C52" s="139"/>
      <c r="D52" s="141"/>
      <c r="E52" s="142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4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/>
      </c>
      <c r="B53" s="100"/>
      <c r="C53" s="140"/>
      <c r="D53" s="143"/>
      <c r="E53" s="144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4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</v>
      </c>
      <c r="B54" s="100"/>
      <c r="C54" s="134" t="str">
        <f>'Dwarsdoorsnee locatie vs tarief'!$C$32</f>
        <v>Gn</v>
      </c>
      <c r="D54" s="145" t="str">
        <f>VLOOKUP(C54,'Dwarsdoorsnee locatie vs tarief'!$C$18:$D$57,2,0)</f>
        <v>Emplacement Groningen</v>
      </c>
      <c r="E54" s="146"/>
      <c r="F54" s="29" t="s">
        <v>14</v>
      </c>
      <c r="G54" s="30"/>
      <c r="H54" s="30"/>
      <c r="I54" s="30"/>
      <c r="J54" s="30"/>
      <c r="K54" s="30"/>
      <c r="L54" s="30"/>
      <c r="M54" s="30"/>
      <c r="N54" s="30"/>
      <c r="O54" s="30"/>
      <c r="P54" s="33" t="str">
        <f t="shared" si="4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</v>
      </c>
      <c r="B55" s="100"/>
      <c r="C55" s="135"/>
      <c r="D55" s="147"/>
      <c r="E55" s="148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4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</v>
      </c>
      <c r="B56" s="100"/>
      <c r="C56" s="139" t="str">
        <f>C54</f>
        <v>Gn</v>
      </c>
      <c r="D56" s="141" t="str">
        <f>$D$14</f>
        <v>List of Open Points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4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4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4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4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/>
      </c>
      <c r="B60" s="100"/>
      <c r="C60" s="139"/>
      <c r="D60" s="141"/>
      <c r="E60" s="142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4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/>
      </c>
      <c r="B61" s="100"/>
      <c r="C61" s="140"/>
      <c r="D61" s="143"/>
      <c r="E61" s="144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4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/>
      </c>
      <c r="B62" s="100"/>
      <c r="C62" s="139"/>
      <c r="D62" s="141"/>
      <c r="E62" s="142"/>
      <c r="F62" s="29" t="s">
        <v>14</v>
      </c>
      <c r="G62" s="30"/>
      <c r="H62" s="30"/>
      <c r="I62" s="30"/>
      <c r="J62" s="30"/>
      <c r="K62" s="30"/>
      <c r="L62" s="30"/>
      <c r="M62" s="30"/>
      <c r="N62" s="30"/>
      <c r="O62" s="30"/>
      <c r="P62" s="33" t="str">
        <f t="shared" si="4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/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4"/>
        <v/>
      </c>
      <c r="Q63" s="37"/>
      <c r="R63" s="33" t="str">
        <f t="shared" si="1"/>
        <v/>
      </c>
      <c r="S63" s="11"/>
    </row>
    <row r="64" spans="1:19" ht="11.25" customHeight="1" x14ac:dyDescent="0.2">
      <c r="A64" s="39"/>
      <c r="B64" s="100"/>
      <c r="C64" s="117" t="s">
        <v>16</v>
      </c>
      <c r="D64" s="118"/>
      <c r="E64" s="119"/>
      <c r="F64" s="40"/>
      <c r="G64" s="24" t="str">
        <f t="shared" ref="G64:R64" si="5">IF(SUMIF($F$10:$F$63,"vast",G$10:G$63)=0,"",SUMIF($F$10:$F$63,"vast",G$10:G$63))</f>
        <v/>
      </c>
      <c r="H64" s="24" t="str">
        <f t="shared" si="5"/>
        <v/>
      </c>
      <c r="I64" s="24" t="str">
        <f t="shared" si="5"/>
        <v/>
      </c>
      <c r="J64" s="24" t="str">
        <f t="shared" si="5"/>
        <v/>
      </c>
      <c r="K64" s="24" t="str">
        <f t="shared" si="5"/>
        <v/>
      </c>
      <c r="L64" s="24" t="str">
        <f t="shared" si="5"/>
        <v/>
      </c>
      <c r="M64" s="24" t="str">
        <f t="shared" si="5"/>
        <v/>
      </c>
      <c r="N64" s="24" t="str">
        <f t="shared" si="5"/>
        <v/>
      </c>
      <c r="O64" s="24" t="str">
        <f t="shared" si="5"/>
        <v/>
      </c>
      <c r="P64" s="33" t="str">
        <f t="shared" si="5"/>
        <v/>
      </c>
      <c r="Q64" s="33" t="str">
        <f t="shared" si="5"/>
        <v/>
      </c>
      <c r="R64" s="33" t="str">
        <f t="shared" si="5"/>
        <v/>
      </c>
      <c r="S64" s="11"/>
    </row>
    <row r="65" spans="1:19" ht="11.25" customHeight="1" x14ac:dyDescent="0.2">
      <c r="A65" s="39"/>
      <c r="B65" s="100"/>
      <c r="C65" s="117" t="s">
        <v>17</v>
      </c>
      <c r="D65" s="118"/>
      <c r="E65" s="119"/>
      <c r="F65" s="40"/>
      <c r="G65" s="24" t="str">
        <f t="shared" ref="G65:R65" si="6">IF(SUMIF($F$10:$F$63,"regie",G$10:G$63)=0,"",SUMIF($F$10:$F$63,"regie",G$10:G$63))</f>
        <v/>
      </c>
      <c r="H65" s="24" t="str">
        <f t="shared" si="6"/>
        <v/>
      </c>
      <c r="I65" s="24" t="str">
        <f t="shared" si="6"/>
        <v/>
      </c>
      <c r="J65" s="24" t="str">
        <f t="shared" si="6"/>
        <v/>
      </c>
      <c r="K65" s="24" t="str">
        <f t="shared" si="6"/>
        <v/>
      </c>
      <c r="L65" s="24" t="str">
        <f t="shared" si="6"/>
        <v/>
      </c>
      <c r="M65" s="24" t="str">
        <f t="shared" si="6"/>
        <v/>
      </c>
      <c r="N65" s="24" t="str">
        <f t="shared" si="6"/>
        <v/>
      </c>
      <c r="O65" s="24" t="str">
        <f t="shared" si="6"/>
        <v/>
      </c>
      <c r="P65" s="33" t="str">
        <f t="shared" si="6"/>
        <v/>
      </c>
      <c r="Q65" s="33" t="str">
        <f t="shared" si="6"/>
        <v/>
      </c>
      <c r="R65" s="33" t="str">
        <f t="shared" si="6"/>
        <v/>
      </c>
      <c r="S65" s="11"/>
    </row>
    <row r="66" spans="1:19" ht="11.25" customHeight="1" x14ac:dyDescent="0.2">
      <c r="A66" s="38"/>
      <c r="B66" s="11"/>
      <c r="C66" s="17"/>
      <c r="D66" s="17"/>
      <c r="E66" s="3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1"/>
    </row>
    <row r="67" spans="1:19" ht="11.25" customHeight="1" x14ac:dyDescent="0.2">
      <c r="A67" s="38"/>
      <c r="B67" s="11"/>
      <c r="C67" s="17"/>
      <c r="D67" s="17"/>
      <c r="E67" s="38"/>
      <c r="F67" s="17"/>
      <c r="G67" s="17"/>
      <c r="H67" s="17"/>
      <c r="I67" s="17"/>
      <c r="J67" s="17"/>
      <c r="K67" s="17"/>
      <c r="L67" s="17"/>
      <c r="M67" s="8" t="s">
        <v>18</v>
      </c>
      <c r="N67" s="39"/>
      <c r="O67" s="39"/>
      <c r="P67" s="39"/>
      <c r="Q67" s="39"/>
      <c r="R67" s="40" t="str">
        <f>IF(SUM(G64:O64)=0,"",SUM(G64:O64))</f>
        <v/>
      </c>
      <c r="S67" s="11"/>
    </row>
    <row r="68" spans="1:19" ht="11.25" customHeight="1" x14ac:dyDescent="0.2">
      <c r="A68" s="38"/>
      <c r="B68" s="11"/>
      <c r="C68" s="17"/>
      <c r="D68" s="17"/>
      <c r="E68" s="38"/>
      <c r="F68" s="17"/>
      <c r="G68" s="17"/>
      <c r="H68" s="17"/>
      <c r="I68" s="17"/>
      <c r="J68" s="17"/>
      <c r="K68" s="17"/>
      <c r="L68" s="17"/>
      <c r="M68" s="8" t="s">
        <v>19</v>
      </c>
      <c r="N68" s="39"/>
      <c r="O68" s="39"/>
      <c r="P68" s="39"/>
      <c r="Q68" s="39"/>
      <c r="R68" s="40" t="str">
        <f>IF(SUM(G65:O65)=0,"",SUM(G65:O65))</f>
        <v/>
      </c>
      <c r="S68" s="11"/>
    </row>
    <row r="69" spans="1:19" ht="11.25" customHeight="1" x14ac:dyDescent="0.2">
      <c r="A69" s="38"/>
      <c r="B69" s="11"/>
      <c r="C69" s="17"/>
      <c r="D69" s="17"/>
      <c r="E69" s="38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1"/>
    </row>
    <row r="70" spans="1:19" ht="11.25" customHeight="1" x14ac:dyDescent="0.2">
      <c r="A70" s="38"/>
      <c r="B70" s="11"/>
      <c r="C70" s="17"/>
      <c r="D70" s="17"/>
      <c r="E70" s="38"/>
      <c r="F70" s="17"/>
      <c r="G70" s="17"/>
      <c r="H70" s="17"/>
      <c r="I70" s="17"/>
      <c r="J70" s="17"/>
      <c r="K70" s="17"/>
      <c r="L70" s="17"/>
      <c r="M70" s="8" t="s">
        <v>20</v>
      </c>
      <c r="N70" s="39"/>
      <c r="O70" s="39"/>
      <c r="P70" s="39"/>
      <c r="Q70" s="39"/>
      <c r="R70" s="41" t="str">
        <f>IF(R64="","",R64)</f>
        <v/>
      </c>
      <c r="S70" s="11"/>
    </row>
    <row r="71" spans="1:19" ht="11.25" customHeight="1" x14ac:dyDescent="0.2">
      <c r="A71" s="38"/>
      <c r="B71" s="11"/>
      <c r="C71" s="17"/>
      <c r="D71" s="17"/>
      <c r="E71" s="38"/>
      <c r="F71" s="17"/>
      <c r="G71" s="17"/>
      <c r="H71" s="17"/>
      <c r="I71" s="17"/>
      <c r="J71" s="17"/>
      <c r="K71" s="17"/>
      <c r="L71" s="17"/>
      <c r="M71" s="8" t="s">
        <v>21</v>
      </c>
      <c r="N71" s="39"/>
      <c r="O71" s="39"/>
      <c r="P71" s="39"/>
      <c r="Q71" s="39"/>
      <c r="R71" s="41" t="str">
        <f>IF(R65="","",R65)</f>
        <v/>
      </c>
      <c r="S71" s="11"/>
    </row>
    <row r="72" spans="1:19" ht="11.25" customHeight="1" x14ac:dyDescent="0.2">
      <c r="A72" s="38"/>
      <c r="B72" s="11"/>
      <c r="C72" s="17"/>
      <c r="D72" s="17"/>
      <c r="E72" s="38"/>
      <c r="F72" s="17"/>
      <c r="G72" s="17"/>
      <c r="H72" s="17"/>
      <c r="I72" s="17"/>
      <c r="J72" s="17"/>
      <c r="K72" s="17"/>
      <c r="L72" s="17"/>
      <c r="M72" s="9" t="s">
        <v>22</v>
      </c>
      <c r="N72" s="42"/>
      <c r="O72" s="42"/>
      <c r="P72" s="42"/>
      <c r="Q72" s="42"/>
      <c r="R72" s="43" t="str">
        <f>IF(SUM(R70:R71)=0,"",SUM(R70:R71))</f>
        <v/>
      </c>
      <c r="S72" s="11"/>
    </row>
    <row r="73" spans="1:19" ht="11.25" customHeight="1" x14ac:dyDescent="0.2">
      <c r="A73" s="38"/>
      <c r="B73" s="11"/>
      <c r="C73" s="17"/>
      <c r="D73" s="17"/>
      <c r="E73" s="3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1"/>
    </row>
    <row r="74" spans="1:19" ht="11.25" customHeight="1" x14ac:dyDescent="0.2">
      <c r="A74" s="73"/>
      <c r="C74" s="15"/>
      <c r="D74" s="15"/>
      <c r="E74" s="73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9" ht="11.25" customHeight="1" x14ac:dyDescent="0.2">
      <c r="A75" s="73"/>
      <c r="C75" s="15"/>
      <c r="D75" s="15"/>
      <c r="E75" s="73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9" ht="11.25" customHeight="1" x14ac:dyDescent="0.2">
      <c r="A76" s="73"/>
      <c r="C76" s="15"/>
      <c r="D76" s="15"/>
      <c r="E76" s="73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9" ht="11.25" customHeight="1" x14ac:dyDescent="0.2">
      <c r="A77" s="73"/>
      <c r="C77" s="15"/>
      <c r="D77" s="15"/>
      <c r="E77" s="73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9" ht="11.25" customHeight="1" x14ac:dyDescent="0.2">
      <c r="A78" s="73"/>
      <c r="C78" s="15"/>
      <c r="D78" s="15"/>
      <c r="E78" s="73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9" ht="15" customHeight="1" x14ac:dyDescent="0.2">
      <c r="A79" s="73"/>
      <c r="C79" s="15"/>
      <c r="D79" s="15"/>
      <c r="E79" s="73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9" ht="15" customHeight="1" x14ac:dyDescent="0.2">
      <c r="A80" s="73"/>
      <c r="C80" s="15"/>
      <c r="D80" s="15"/>
      <c r="E80" s="73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5" customHeight="1" x14ac:dyDescent="0.2">
      <c r="A81" s="73"/>
      <c r="C81" s="15"/>
      <c r="D81" s="15"/>
      <c r="E81" s="73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" customHeight="1" x14ac:dyDescent="0.2">
      <c r="A82" s="73"/>
      <c r="C82" s="15"/>
      <c r="D82" s="15"/>
      <c r="E82" s="73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5" customHeight="1" x14ac:dyDescent="0.2">
      <c r="A83" s="73"/>
      <c r="C83" s="15"/>
      <c r="D83" s="15"/>
      <c r="E83" s="73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" customHeight="1" x14ac:dyDescent="0.2">
      <c r="A84" s="73"/>
      <c r="C84" s="15"/>
      <c r="D84" s="15"/>
      <c r="E84" s="73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1.25" customHeight="1" x14ac:dyDescent="0.2"/>
  </sheetData>
  <sheetProtection algorithmName="SHA-512" hashValue="I3d5gVLqJd961KjtMFnazrqAaOQeIJUeG33tcXgJEurlPUJpFp3DRx75G6CFHfD2G2TaCLGzyuGc7RqeBS0uwA==" saltValue="Gq4GNmxKNUs43vWcZeJzPw==" spinCount="100000" sheet="1" objects="1" scenarios="1"/>
  <mergeCells count="64">
    <mergeCell ref="C14:C15"/>
    <mergeCell ref="D14:E15"/>
    <mergeCell ref="C10:C11"/>
    <mergeCell ref="D10:E11"/>
    <mergeCell ref="P7:R7"/>
    <mergeCell ref="P8:R8"/>
    <mergeCell ref="C2:R2"/>
    <mergeCell ref="C12:C13"/>
    <mergeCell ref="D12:E13"/>
    <mergeCell ref="D3:E3"/>
    <mergeCell ref="D4:E4"/>
    <mergeCell ref="D6:E6"/>
    <mergeCell ref="C7:C9"/>
    <mergeCell ref="D7:E9"/>
    <mergeCell ref="C16:C17"/>
    <mergeCell ref="D16:E17"/>
    <mergeCell ref="C18:C19"/>
    <mergeCell ref="D18:E19"/>
    <mergeCell ref="C20:C21"/>
    <mergeCell ref="D20:E21"/>
    <mergeCell ref="C34:C35"/>
    <mergeCell ref="D34:E35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32:C33"/>
    <mergeCell ref="D32:E33"/>
    <mergeCell ref="C36:C37"/>
    <mergeCell ref="D36:E37"/>
    <mergeCell ref="C38:C39"/>
    <mergeCell ref="D38:E39"/>
    <mergeCell ref="C40:C41"/>
    <mergeCell ref="D40:E41"/>
    <mergeCell ref="C56:C57"/>
    <mergeCell ref="D56:E57"/>
    <mergeCell ref="C42:C43"/>
    <mergeCell ref="D42:E43"/>
    <mergeCell ref="C44:C45"/>
    <mergeCell ref="D44:E45"/>
    <mergeCell ref="C46:C47"/>
    <mergeCell ref="D46:E47"/>
    <mergeCell ref="C58:C59"/>
    <mergeCell ref="D58:E59"/>
    <mergeCell ref="C65:E65"/>
    <mergeCell ref="C48:C49"/>
    <mergeCell ref="D48:E49"/>
    <mergeCell ref="C50:C51"/>
    <mergeCell ref="D50:E51"/>
    <mergeCell ref="C52:C53"/>
    <mergeCell ref="D52:E53"/>
    <mergeCell ref="C60:C61"/>
    <mergeCell ref="D60:E61"/>
    <mergeCell ref="C62:C63"/>
    <mergeCell ref="D62:E63"/>
    <mergeCell ref="C64:E64"/>
    <mergeCell ref="C54:C55"/>
    <mergeCell ref="D54:E55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T97"/>
  <sheetViews>
    <sheetView topLeftCell="B1" zoomScaleNormal="100" workbookViewId="0">
      <selection activeCell="D3" sqref="D3:E3"/>
    </sheetView>
  </sheetViews>
  <sheetFormatPr defaultRowHeight="12.75" x14ac:dyDescent="0.2"/>
  <cols>
    <col min="1" max="1" width="10" style="46" hidden="1" customWidth="1"/>
    <col min="2" max="2" width="3.7109375" style="10" customWidth="1"/>
    <col min="3" max="4" width="13.5703125" style="10" customWidth="1"/>
    <col min="5" max="5" width="34.7109375" style="46" customWidth="1"/>
    <col min="6" max="6" width="11.140625" style="10" bestFit="1" customWidth="1"/>
    <col min="7" max="15" width="9.140625" style="10"/>
    <col min="16" max="18" width="12.7109375" style="10" customWidth="1"/>
    <col min="19" max="16384" width="9.140625" style="10"/>
  </cols>
  <sheetData>
    <row r="1" spans="1:20" x14ac:dyDescent="0.2">
      <c r="A1" s="73"/>
      <c r="B1" s="11"/>
      <c r="C1" s="17"/>
      <c r="D1" s="17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1"/>
      <c r="T1" s="11"/>
    </row>
    <row r="2" spans="1:20" x14ac:dyDescent="0.2">
      <c r="A2" s="39"/>
      <c r="B2" s="100"/>
      <c r="C2" s="124" t="s">
        <v>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1"/>
    </row>
    <row r="3" spans="1:20" x14ac:dyDescent="0.2">
      <c r="A3" s="75"/>
      <c r="B3" s="100"/>
      <c r="C3" s="17" t="str">
        <f>'Totaal WP versus tarief'!$C$3</f>
        <v>Project</v>
      </c>
      <c r="D3" s="156" t="str">
        <f>IF(Project="","",Project)</f>
        <v/>
      </c>
      <c r="E3" s="156"/>
      <c r="F3" s="17"/>
      <c r="G3" s="17"/>
      <c r="H3" s="17"/>
      <c r="I3" s="17"/>
      <c r="J3" s="17"/>
      <c r="K3" s="18" t="s">
        <v>23</v>
      </c>
      <c r="L3" s="75">
        <f>IF(Prijspeil="","",Prijspeil)</f>
        <v>2024</v>
      </c>
      <c r="M3" s="17"/>
      <c r="N3" s="17"/>
      <c r="O3" s="17"/>
      <c r="P3" s="17" t="s">
        <v>1</v>
      </c>
      <c r="Q3" s="70" t="str">
        <f>IF(Datum="","",Datum)</f>
        <v/>
      </c>
      <c r="R3" s="19"/>
      <c r="S3" s="11"/>
    </row>
    <row r="4" spans="1:20" x14ac:dyDescent="0.2">
      <c r="A4" s="75"/>
      <c r="B4" s="100"/>
      <c r="C4" s="17" t="str">
        <f>'Totaal WP versus tarief'!$C$4</f>
        <v>Projectnummer</v>
      </c>
      <c r="D4" s="157" t="str">
        <f>IF(Projectnummer="","",Projectnummer)</f>
        <v/>
      </c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 t="s">
        <v>3</v>
      </c>
      <c r="Q4" s="17" t="str">
        <f>IF(Versie="","",Versie)</f>
        <v/>
      </c>
      <c r="R4" s="21"/>
      <c r="S4" s="11"/>
    </row>
    <row r="5" spans="1:20" s="53" customFormat="1" x14ac:dyDescent="0.25">
      <c r="A5" s="76"/>
      <c r="B5" s="101"/>
      <c r="C5" s="48" t="s">
        <v>4</v>
      </c>
      <c r="D5" s="49" t="str">
        <f t="array" aca="1" ref="D5" ca="1">MID(CELL("bestandsnaam",C1),SEARCH("]",CELL("bestandsnaam",C1))+1,200)</f>
        <v>WP5</v>
      </c>
      <c r="E5" s="50" t="s">
        <v>62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1"/>
      <c r="S5" s="52"/>
    </row>
    <row r="6" spans="1:20" ht="11.25" customHeight="1" x14ac:dyDescent="0.2">
      <c r="A6" s="75"/>
      <c r="B6" s="100"/>
      <c r="C6" s="17" t="str">
        <f>'Totaal WP versus tarief'!$C$6</f>
        <v>Inschrijver</v>
      </c>
      <c r="D6" s="158" t="str">
        <f>IF(Inschrijver="","",Inschrijver)</f>
        <v/>
      </c>
      <c r="E6" s="15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2"/>
      <c r="S6" s="11"/>
    </row>
    <row r="7" spans="1:20" s="14" customFormat="1" ht="11.25" customHeight="1" x14ac:dyDescent="0.2">
      <c r="A7" s="95"/>
      <c r="B7" s="102"/>
      <c r="C7" s="150" t="s">
        <v>5</v>
      </c>
      <c r="D7" s="153" t="s">
        <v>6</v>
      </c>
      <c r="E7" s="150"/>
      <c r="F7" s="23" t="s">
        <v>7</v>
      </c>
      <c r="G7" s="4" t="s">
        <v>46</v>
      </c>
      <c r="H7" s="4" t="s">
        <v>47</v>
      </c>
      <c r="I7" s="4" t="s">
        <v>48</v>
      </c>
      <c r="J7" s="4" t="s">
        <v>49</v>
      </c>
      <c r="K7" s="4" t="s">
        <v>51</v>
      </c>
      <c r="L7" s="4" t="s">
        <v>52</v>
      </c>
      <c r="M7" s="4" t="s">
        <v>53</v>
      </c>
      <c r="N7" s="4" t="s">
        <v>54</v>
      </c>
      <c r="O7" s="4"/>
      <c r="P7" s="149" t="s">
        <v>8</v>
      </c>
      <c r="Q7" s="149"/>
      <c r="R7" s="149"/>
      <c r="S7" s="13"/>
    </row>
    <row r="8" spans="1:20" s="14" customFormat="1" ht="11.25" customHeight="1" x14ac:dyDescent="0.2">
      <c r="A8" s="96"/>
      <c r="B8" s="102"/>
      <c r="C8" s="151"/>
      <c r="D8" s="154"/>
      <c r="E8" s="151"/>
      <c r="F8" s="25" t="s">
        <v>9</v>
      </c>
      <c r="G8" s="24"/>
      <c r="H8" s="24"/>
      <c r="I8" s="24"/>
      <c r="J8" s="24"/>
      <c r="K8" s="24"/>
      <c r="L8" s="24"/>
      <c r="M8" s="24"/>
      <c r="N8" s="24"/>
      <c r="O8" s="24"/>
      <c r="P8" s="133"/>
      <c r="Q8" s="133"/>
      <c r="R8" s="133"/>
      <c r="S8" s="13"/>
    </row>
    <row r="9" spans="1:20" s="14" customFormat="1" ht="11.25" customHeight="1" x14ac:dyDescent="0.2">
      <c r="A9" s="97"/>
      <c r="B9" s="102"/>
      <c r="C9" s="152"/>
      <c r="D9" s="155"/>
      <c r="E9" s="152"/>
      <c r="F9" s="26" t="s">
        <v>10</v>
      </c>
      <c r="G9" s="27">
        <f>IFERROR('Totaal WP versus tarief'!F9,"")</f>
        <v>0</v>
      </c>
      <c r="H9" s="27">
        <f>IFERROR('Totaal WP versus tarief'!G9,"")</f>
        <v>0</v>
      </c>
      <c r="I9" s="27">
        <f>IFERROR('Totaal WP versus tarief'!H9,"")</f>
        <v>0</v>
      </c>
      <c r="J9" s="27">
        <f>IFERROR('Totaal WP versus tarief'!I9,"")</f>
        <v>0</v>
      </c>
      <c r="K9" s="27">
        <f>IFERROR('Totaal WP versus tarief'!J9,"")</f>
        <v>0</v>
      </c>
      <c r="L9" s="27">
        <f>IFERROR('Totaal WP versus tarief'!K9,"")</f>
        <v>0</v>
      </c>
      <c r="M9" s="27">
        <f>IFERROR('Totaal WP versus tarief'!L9,"")</f>
        <v>0</v>
      </c>
      <c r="N9" s="27">
        <f>IFERROR('Totaal WP versus tarief'!M9,"")</f>
        <v>0</v>
      </c>
      <c r="O9" s="27" t="str">
        <f>IFERROR('Totaal WP versus tarief'!N9,"")</f>
        <v/>
      </c>
      <c r="P9" s="24" t="s">
        <v>11</v>
      </c>
      <c r="Q9" s="24" t="s">
        <v>12</v>
      </c>
      <c r="R9" s="24" t="s">
        <v>13</v>
      </c>
      <c r="S9" s="13"/>
    </row>
    <row r="10" spans="1:20" ht="11.25" customHeight="1" x14ac:dyDescent="0.2">
      <c r="A10" s="98" t="str">
        <f>IF(C10="","",C10)</f>
        <v/>
      </c>
      <c r="B10" s="100"/>
      <c r="C10" s="139"/>
      <c r="D10" s="141"/>
      <c r="E10" s="142"/>
      <c r="F10" s="29" t="s">
        <v>14</v>
      </c>
      <c r="G10" s="30"/>
      <c r="H10" s="30"/>
      <c r="I10" s="30"/>
      <c r="J10" s="30"/>
      <c r="K10" s="30"/>
      <c r="L10" s="30"/>
      <c r="M10" s="30"/>
      <c r="N10" s="30"/>
      <c r="O10" s="30"/>
      <c r="P10" s="33" t="str">
        <f t="shared" ref="P10:P19" si="0">IF(SUMPRODUCT($G$9:$O$9,G10:O10)=0,"",SUMPRODUCT($G$9:$O$9,G10:O10))</f>
        <v/>
      </c>
      <c r="Q10" s="34"/>
      <c r="R10" s="33" t="str">
        <f t="shared" ref="R10:R75" si="1">IF(SUM(P10:Q10)=0,"",SUM(P10:Q10))</f>
        <v/>
      </c>
      <c r="S10" s="11"/>
    </row>
    <row r="11" spans="1:20" ht="11.25" customHeight="1" x14ac:dyDescent="0.2">
      <c r="A11" s="99" t="str">
        <f>IF(C10="","",C10)</f>
        <v/>
      </c>
      <c r="B11" s="100"/>
      <c r="C11" s="140"/>
      <c r="D11" s="143"/>
      <c r="E11" s="144"/>
      <c r="F11" s="36" t="s">
        <v>15</v>
      </c>
      <c r="G11" s="31"/>
      <c r="H11" s="31"/>
      <c r="I11" s="31"/>
      <c r="J11" s="31"/>
      <c r="K11" s="31"/>
      <c r="L11" s="31"/>
      <c r="M11" s="31"/>
      <c r="N11" s="31"/>
      <c r="O11" s="31"/>
      <c r="P11" s="33" t="str">
        <f t="shared" si="0"/>
        <v/>
      </c>
      <c r="Q11" s="37"/>
      <c r="R11" s="33" t="str">
        <f t="shared" si="1"/>
        <v/>
      </c>
      <c r="S11" s="11"/>
    </row>
    <row r="12" spans="1:20" ht="11.25" customHeight="1" x14ac:dyDescent="0.2">
      <c r="A12" s="98" t="str">
        <f>IF(C12="","",C12)</f>
        <v>Lw-Hlgh</v>
      </c>
      <c r="B12" s="100"/>
      <c r="C12" s="134" t="str">
        <f>'Dwarsdoorsnee locatie vs tarief'!$C$18</f>
        <v>Lw-Hlgh</v>
      </c>
      <c r="D12" s="145" t="str">
        <f>VLOOKUP(C12,'Dwarsdoorsnee locatie vs tarief'!$C$18:$D$57,2,0)</f>
        <v>Baanvak Leeuwarden - Harlingen Haven</v>
      </c>
      <c r="E12" s="146"/>
      <c r="F12" s="29" t="s">
        <v>14</v>
      </c>
      <c r="G12" s="30"/>
      <c r="H12" s="30"/>
      <c r="I12" s="30"/>
      <c r="J12" s="30"/>
      <c r="K12" s="30"/>
      <c r="L12" s="30"/>
      <c r="M12" s="30"/>
      <c r="N12" s="30"/>
      <c r="O12" s="30"/>
      <c r="P12" s="33" t="str">
        <f t="shared" si="0"/>
        <v/>
      </c>
      <c r="Q12" s="34"/>
      <c r="R12" s="33" t="str">
        <f t="shared" si="1"/>
        <v/>
      </c>
      <c r="S12" s="11"/>
    </row>
    <row r="13" spans="1:20" ht="11.25" customHeight="1" x14ac:dyDescent="0.2">
      <c r="A13" s="99" t="str">
        <f>IF(C12="","",C12)</f>
        <v>Lw-Hlgh</v>
      </c>
      <c r="B13" s="100"/>
      <c r="C13" s="135"/>
      <c r="D13" s="147"/>
      <c r="E13" s="148"/>
      <c r="F13" s="36" t="s">
        <v>15</v>
      </c>
      <c r="G13" s="31"/>
      <c r="H13" s="31"/>
      <c r="I13" s="31"/>
      <c r="J13" s="31"/>
      <c r="K13" s="31"/>
      <c r="L13" s="31"/>
      <c r="M13" s="31"/>
      <c r="N13" s="31"/>
      <c r="O13" s="31"/>
      <c r="P13" s="33" t="str">
        <f t="shared" si="0"/>
        <v/>
      </c>
      <c r="Q13" s="37"/>
      <c r="R13" s="33" t="str">
        <f t="shared" si="1"/>
        <v/>
      </c>
      <c r="S13" s="11"/>
    </row>
    <row r="14" spans="1:20" ht="11.25" customHeight="1" x14ac:dyDescent="0.2">
      <c r="A14" s="98" t="str">
        <f>IF(C14="","",C14)</f>
        <v>Lw-Hlgh</v>
      </c>
      <c r="B14" s="100"/>
      <c r="C14" s="139" t="str">
        <f>C12</f>
        <v>Lw-Hlgh</v>
      </c>
      <c r="D14" s="141" t="s">
        <v>94</v>
      </c>
      <c r="E14" s="142"/>
      <c r="F14" s="29" t="s">
        <v>14</v>
      </c>
      <c r="G14" s="283"/>
      <c r="H14" s="283"/>
      <c r="I14" s="283"/>
      <c r="J14" s="283"/>
      <c r="K14" s="283"/>
      <c r="L14" s="283"/>
      <c r="M14" s="283"/>
      <c r="N14" s="283"/>
      <c r="O14" s="254"/>
      <c r="P14" s="33" t="str">
        <f t="shared" si="0"/>
        <v/>
      </c>
      <c r="Q14" s="34"/>
      <c r="R14" s="33" t="str">
        <f t="shared" si="1"/>
        <v/>
      </c>
      <c r="S14" s="11"/>
    </row>
    <row r="15" spans="1:20" ht="11.25" customHeight="1" x14ac:dyDescent="0.2">
      <c r="A15" s="99" t="str">
        <f>IF(C14="","",C14)</f>
        <v>Lw-Hlgh</v>
      </c>
      <c r="B15" s="100"/>
      <c r="C15" s="140"/>
      <c r="D15" s="143"/>
      <c r="E15" s="144"/>
      <c r="F15" s="36" t="s">
        <v>15</v>
      </c>
      <c r="G15" s="31"/>
      <c r="H15" s="31"/>
      <c r="I15" s="31"/>
      <c r="J15" s="31"/>
      <c r="K15" s="31"/>
      <c r="L15" s="31"/>
      <c r="M15" s="31"/>
      <c r="N15" s="31"/>
      <c r="O15" s="31"/>
      <c r="P15" s="33" t="str">
        <f t="shared" si="0"/>
        <v/>
      </c>
      <c r="Q15" s="37"/>
      <c r="R15" s="33" t="str">
        <f t="shared" si="1"/>
        <v/>
      </c>
      <c r="S15" s="11"/>
    </row>
    <row r="16" spans="1:20" ht="11.25" customHeight="1" x14ac:dyDescent="0.2">
      <c r="A16" s="98" t="str">
        <f>IF(C16="","",C16)</f>
        <v>Lw-Hlgh</v>
      </c>
      <c r="B16" s="100"/>
      <c r="C16" s="139" t="str">
        <f>C14</f>
        <v>Lw-Hlgh</v>
      </c>
      <c r="D16" s="141" t="s">
        <v>95</v>
      </c>
      <c r="E16" s="142"/>
      <c r="F16" s="29" t="s">
        <v>14</v>
      </c>
      <c r="G16" s="283"/>
      <c r="H16" s="283"/>
      <c r="I16" s="283"/>
      <c r="J16" s="283"/>
      <c r="K16" s="283"/>
      <c r="L16" s="283"/>
      <c r="M16" s="283"/>
      <c r="N16" s="283"/>
      <c r="O16" s="254"/>
      <c r="P16" s="33" t="str">
        <f t="shared" si="0"/>
        <v/>
      </c>
      <c r="Q16" s="34"/>
      <c r="R16" s="33" t="str">
        <f t="shared" si="1"/>
        <v/>
      </c>
      <c r="S16" s="11"/>
    </row>
    <row r="17" spans="1:19" ht="11.25" customHeight="1" x14ac:dyDescent="0.2">
      <c r="A17" s="99" t="str">
        <f>IF(C16="","",C16)</f>
        <v>Lw-Hlgh</v>
      </c>
      <c r="B17" s="100"/>
      <c r="C17" s="140"/>
      <c r="D17" s="143"/>
      <c r="E17" s="144"/>
      <c r="F17" s="36" t="s">
        <v>15</v>
      </c>
      <c r="G17" s="31"/>
      <c r="H17" s="31"/>
      <c r="I17" s="31"/>
      <c r="J17" s="31"/>
      <c r="K17" s="31"/>
      <c r="L17" s="31"/>
      <c r="M17" s="31"/>
      <c r="N17" s="31"/>
      <c r="O17" s="31"/>
      <c r="P17" s="33" t="str">
        <f t="shared" si="0"/>
        <v/>
      </c>
      <c r="Q17" s="37"/>
      <c r="R17" s="33" t="str">
        <f t="shared" si="1"/>
        <v/>
      </c>
      <c r="S17" s="11"/>
    </row>
    <row r="18" spans="1:19" ht="11.25" customHeight="1" x14ac:dyDescent="0.2">
      <c r="A18" s="98" t="str">
        <f>IF(C18="","",C18)</f>
        <v/>
      </c>
      <c r="B18" s="100"/>
      <c r="C18" s="139"/>
      <c r="D18" s="141"/>
      <c r="E18" s="142"/>
      <c r="F18" s="29" t="s">
        <v>14</v>
      </c>
      <c r="G18" s="30"/>
      <c r="H18" s="30"/>
      <c r="I18" s="30"/>
      <c r="J18" s="30"/>
      <c r="K18" s="30"/>
      <c r="L18" s="30"/>
      <c r="M18" s="30"/>
      <c r="N18" s="30"/>
      <c r="O18" s="30"/>
      <c r="P18" s="33" t="str">
        <f t="shared" si="0"/>
        <v/>
      </c>
      <c r="Q18" s="34"/>
      <c r="R18" s="33" t="str">
        <f t="shared" si="1"/>
        <v/>
      </c>
      <c r="S18" s="11"/>
    </row>
    <row r="19" spans="1:19" ht="11.25" customHeight="1" x14ac:dyDescent="0.2">
      <c r="A19" s="99" t="str">
        <f>IF(C18="","",C18)</f>
        <v/>
      </c>
      <c r="B19" s="100"/>
      <c r="C19" s="140"/>
      <c r="D19" s="143"/>
      <c r="E19" s="144"/>
      <c r="F19" s="36" t="s">
        <v>15</v>
      </c>
      <c r="G19" s="31"/>
      <c r="H19" s="31"/>
      <c r="I19" s="31"/>
      <c r="J19" s="31"/>
      <c r="K19" s="31"/>
      <c r="L19" s="31"/>
      <c r="M19" s="31"/>
      <c r="N19" s="31"/>
      <c r="O19" s="31"/>
      <c r="P19" s="33" t="str">
        <f t="shared" si="0"/>
        <v/>
      </c>
      <c r="Q19" s="37"/>
      <c r="R19" s="33" t="str">
        <f t="shared" si="1"/>
        <v/>
      </c>
      <c r="S19" s="11"/>
    </row>
    <row r="20" spans="1:19" ht="11.25" customHeight="1" x14ac:dyDescent="0.2">
      <c r="A20" s="98" t="str">
        <f>IF(C20="","",C20)</f>
        <v>Lw-Stv</v>
      </c>
      <c r="B20" s="100"/>
      <c r="C20" s="134" t="str">
        <f>'Dwarsdoorsnee locatie vs tarief'!$C$20</f>
        <v>Lw-Stv</v>
      </c>
      <c r="D20" s="145" t="str">
        <f>VLOOKUP(C20,'Dwarsdoorsnee locatie vs tarief'!$C$18:$D$57,2,0)</f>
        <v>Baanvak Leeuwarden - Stavoren</v>
      </c>
      <c r="E20" s="146"/>
      <c r="F20" s="29" t="s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3" t="str">
        <f t="shared" ref="P20:P31" si="2">IF(SUMPRODUCT($G$9:$O$9,G20:O20)=0,"",SUMPRODUCT($G$9:$O$9,G20:O20))</f>
        <v/>
      </c>
      <c r="Q20" s="34"/>
      <c r="R20" s="33" t="str">
        <f t="shared" si="1"/>
        <v/>
      </c>
      <c r="S20" s="11"/>
    </row>
    <row r="21" spans="1:19" ht="11.25" customHeight="1" x14ac:dyDescent="0.2">
      <c r="A21" s="99" t="str">
        <f>IF(C20="","",C20)</f>
        <v>Lw-Stv</v>
      </c>
      <c r="B21" s="100"/>
      <c r="C21" s="135"/>
      <c r="D21" s="147"/>
      <c r="E21" s="148"/>
      <c r="F21" s="36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3" t="str">
        <f t="shared" si="2"/>
        <v/>
      </c>
      <c r="Q21" s="37"/>
      <c r="R21" s="33" t="str">
        <f t="shared" si="1"/>
        <v/>
      </c>
      <c r="S21" s="11"/>
    </row>
    <row r="22" spans="1:19" ht="11.25" customHeight="1" x14ac:dyDescent="0.2">
      <c r="A22" s="98" t="str">
        <f>IF(C22="","",C22)</f>
        <v>Lw-Stv</v>
      </c>
      <c r="B22" s="100"/>
      <c r="C22" s="139" t="str">
        <f>C20</f>
        <v>Lw-Stv</v>
      </c>
      <c r="D22" s="141" t="str">
        <f>D14</f>
        <v>AsBo-logboek</v>
      </c>
      <c r="E22" s="142"/>
      <c r="F22" s="29" t="s">
        <v>14</v>
      </c>
      <c r="G22" s="283"/>
      <c r="H22" s="283"/>
      <c r="I22" s="283"/>
      <c r="J22" s="283"/>
      <c r="K22" s="283"/>
      <c r="L22" s="283"/>
      <c r="M22" s="283"/>
      <c r="N22" s="283"/>
      <c r="O22" s="254"/>
      <c r="P22" s="33" t="str">
        <f t="shared" si="2"/>
        <v/>
      </c>
      <c r="Q22" s="34"/>
      <c r="R22" s="33" t="str">
        <f t="shared" si="1"/>
        <v/>
      </c>
      <c r="S22" s="11"/>
    </row>
    <row r="23" spans="1:19" ht="11.25" customHeight="1" x14ac:dyDescent="0.2">
      <c r="A23" s="99" t="str">
        <f>IF(C22="","",C22)</f>
        <v>Lw-Stv</v>
      </c>
      <c r="B23" s="100"/>
      <c r="C23" s="140"/>
      <c r="D23" s="143"/>
      <c r="E23" s="144"/>
      <c r="F23" s="36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3" t="str">
        <f t="shared" si="2"/>
        <v/>
      </c>
      <c r="Q23" s="37"/>
      <c r="R23" s="33" t="str">
        <f t="shared" si="1"/>
        <v/>
      </c>
      <c r="S23" s="11"/>
    </row>
    <row r="24" spans="1:19" ht="11.25" customHeight="1" x14ac:dyDescent="0.2">
      <c r="A24" s="98" t="str">
        <f>IF(C24="","",C24)</f>
        <v>Lw-Stv</v>
      </c>
      <c r="B24" s="100"/>
      <c r="C24" s="139" t="str">
        <f>C22</f>
        <v>Lw-Stv</v>
      </c>
      <c r="D24" s="141" t="str">
        <f>D16</f>
        <v>AsBo-veiligheidsbeoordelingsverslag (VBV)</v>
      </c>
      <c r="E24" s="142"/>
      <c r="F24" s="29" t="s">
        <v>14</v>
      </c>
      <c r="G24" s="283"/>
      <c r="H24" s="283"/>
      <c r="I24" s="283"/>
      <c r="J24" s="283"/>
      <c r="K24" s="283"/>
      <c r="L24" s="283"/>
      <c r="M24" s="283"/>
      <c r="N24" s="283"/>
      <c r="O24" s="254"/>
      <c r="P24" s="33" t="str">
        <f t="shared" si="2"/>
        <v/>
      </c>
      <c r="Q24" s="34"/>
      <c r="R24" s="33" t="str">
        <f t="shared" si="1"/>
        <v/>
      </c>
      <c r="S24" s="11"/>
    </row>
    <row r="25" spans="1:19" ht="11.25" customHeight="1" x14ac:dyDescent="0.2">
      <c r="A25" s="99" t="str">
        <f>IF(C24="","",C24)</f>
        <v>Lw-Stv</v>
      </c>
      <c r="B25" s="100"/>
      <c r="C25" s="140"/>
      <c r="D25" s="143"/>
      <c r="E25" s="144"/>
      <c r="F25" s="36" t="s">
        <v>15</v>
      </c>
      <c r="G25" s="31"/>
      <c r="H25" s="31"/>
      <c r="I25" s="31"/>
      <c r="J25" s="31"/>
      <c r="K25" s="31"/>
      <c r="L25" s="31"/>
      <c r="M25" s="31"/>
      <c r="N25" s="31"/>
      <c r="O25" s="31"/>
      <c r="P25" s="33" t="str">
        <f t="shared" si="2"/>
        <v/>
      </c>
      <c r="Q25" s="37"/>
      <c r="R25" s="33" t="str">
        <f t="shared" si="1"/>
        <v/>
      </c>
      <c r="S25" s="11"/>
    </row>
    <row r="26" spans="1:19" ht="11.25" customHeight="1" x14ac:dyDescent="0.2">
      <c r="A26" s="98" t="str">
        <f>IF(C26="","",C26)</f>
        <v/>
      </c>
      <c r="B26" s="100"/>
      <c r="C26" s="139"/>
      <c r="D26" s="141"/>
      <c r="E26" s="142"/>
      <c r="F26" s="29" t="s">
        <v>14</v>
      </c>
      <c r="G26" s="30"/>
      <c r="H26" s="30"/>
      <c r="I26" s="30"/>
      <c r="J26" s="30"/>
      <c r="K26" s="30"/>
      <c r="L26" s="30"/>
      <c r="M26" s="30"/>
      <c r="N26" s="30"/>
      <c r="O26" s="30"/>
      <c r="P26" s="33" t="str">
        <f t="shared" si="2"/>
        <v/>
      </c>
      <c r="Q26" s="34"/>
      <c r="R26" s="33" t="str">
        <f t="shared" si="1"/>
        <v/>
      </c>
      <c r="S26" s="11"/>
    </row>
    <row r="27" spans="1:19" ht="11.25" customHeight="1" x14ac:dyDescent="0.2">
      <c r="A27" s="99" t="str">
        <f>IF(C26="","",C26)</f>
        <v/>
      </c>
      <c r="B27" s="100"/>
      <c r="C27" s="140"/>
      <c r="D27" s="143"/>
      <c r="E27" s="144"/>
      <c r="F27" s="36" t="s">
        <v>15</v>
      </c>
      <c r="G27" s="31"/>
      <c r="H27" s="31"/>
      <c r="I27" s="31"/>
      <c r="J27" s="31"/>
      <c r="K27" s="31"/>
      <c r="L27" s="31"/>
      <c r="M27" s="31"/>
      <c r="N27" s="31"/>
      <c r="O27" s="31"/>
      <c r="P27" s="33" t="str">
        <f t="shared" si="2"/>
        <v/>
      </c>
      <c r="Q27" s="37"/>
      <c r="R27" s="33" t="str">
        <f t="shared" si="1"/>
        <v/>
      </c>
      <c r="S27" s="11"/>
    </row>
    <row r="28" spans="1:19" ht="11.25" customHeight="1" x14ac:dyDescent="0.2">
      <c r="A28" s="98" t="str">
        <f>IF(C28="","",C28)</f>
        <v>Lw-Gn</v>
      </c>
      <c r="B28" s="100"/>
      <c r="C28" s="134" t="str">
        <f>'Dwarsdoorsnee locatie vs tarief'!$C$22</f>
        <v>Lw-Gn</v>
      </c>
      <c r="D28" s="145" t="str">
        <f>VLOOKUP(C28,'Dwarsdoorsnee locatie vs tarief'!$C$18:$D$57,2,0)</f>
        <v>Baanvak Leeuwarden - Groningen</v>
      </c>
      <c r="E28" s="146"/>
      <c r="F28" s="29" t="s">
        <v>14</v>
      </c>
      <c r="G28" s="30"/>
      <c r="H28" s="30"/>
      <c r="I28" s="30"/>
      <c r="J28" s="30"/>
      <c r="K28" s="30"/>
      <c r="L28" s="30"/>
      <c r="M28" s="30"/>
      <c r="N28" s="30"/>
      <c r="O28" s="30"/>
      <c r="P28" s="33" t="str">
        <f t="shared" si="2"/>
        <v/>
      </c>
      <c r="Q28" s="34"/>
      <c r="R28" s="33" t="str">
        <f t="shared" si="1"/>
        <v/>
      </c>
      <c r="S28" s="11"/>
    </row>
    <row r="29" spans="1:19" ht="11.25" customHeight="1" x14ac:dyDescent="0.2">
      <c r="A29" s="99" t="str">
        <f>IF(C28="","",C28)</f>
        <v>Lw-Gn</v>
      </c>
      <c r="B29" s="100"/>
      <c r="C29" s="135"/>
      <c r="D29" s="147"/>
      <c r="E29" s="148"/>
      <c r="F29" s="36" t="s">
        <v>15</v>
      </c>
      <c r="G29" s="31"/>
      <c r="H29" s="31"/>
      <c r="I29" s="31"/>
      <c r="J29" s="31"/>
      <c r="K29" s="31"/>
      <c r="L29" s="31"/>
      <c r="M29" s="31"/>
      <c r="N29" s="31"/>
      <c r="O29" s="31"/>
      <c r="P29" s="33" t="str">
        <f t="shared" si="2"/>
        <v/>
      </c>
      <c r="Q29" s="37"/>
      <c r="R29" s="33" t="str">
        <f t="shared" si="1"/>
        <v/>
      </c>
      <c r="S29" s="11"/>
    </row>
    <row r="30" spans="1:19" ht="11.25" customHeight="1" x14ac:dyDescent="0.2">
      <c r="A30" s="98" t="str">
        <f>IF(C30="","",C30)</f>
        <v>Lw-Gn</v>
      </c>
      <c r="B30" s="100"/>
      <c r="C30" s="139" t="str">
        <f>C28</f>
        <v>Lw-Gn</v>
      </c>
      <c r="D30" s="141" t="str">
        <f>D22</f>
        <v>AsBo-logboek</v>
      </c>
      <c r="E30" s="142"/>
      <c r="F30" s="29" t="s">
        <v>14</v>
      </c>
      <c r="G30" s="283"/>
      <c r="H30" s="283"/>
      <c r="I30" s="283"/>
      <c r="J30" s="283"/>
      <c r="K30" s="283"/>
      <c r="L30" s="283"/>
      <c r="M30" s="283"/>
      <c r="N30" s="283"/>
      <c r="O30" s="254"/>
      <c r="P30" s="33" t="str">
        <f t="shared" si="2"/>
        <v/>
      </c>
      <c r="Q30" s="34"/>
      <c r="R30" s="33" t="str">
        <f t="shared" si="1"/>
        <v/>
      </c>
      <c r="S30" s="11"/>
    </row>
    <row r="31" spans="1:19" ht="11.25" customHeight="1" x14ac:dyDescent="0.2">
      <c r="A31" s="99" t="str">
        <f>IF(C30="","",C30)</f>
        <v>Lw-Gn</v>
      </c>
      <c r="B31" s="100"/>
      <c r="C31" s="140"/>
      <c r="D31" s="143"/>
      <c r="E31" s="144"/>
      <c r="F31" s="36" t="s">
        <v>15</v>
      </c>
      <c r="G31" s="31"/>
      <c r="H31" s="31"/>
      <c r="I31" s="31"/>
      <c r="J31" s="31"/>
      <c r="K31" s="31"/>
      <c r="L31" s="31"/>
      <c r="M31" s="31"/>
      <c r="N31" s="31"/>
      <c r="O31" s="31"/>
      <c r="P31" s="33" t="str">
        <f t="shared" si="2"/>
        <v/>
      </c>
      <c r="Q31" s="37"/>
      <c r="R31" s="33" t="str">
        <f t="shared" si="1"/>
        <v/>
      </c>
      <c r="S31" s="11"/>
    </row>
    <row r="32" spans="1:19" ht="11.25" customHeight="1" x14ac:dyDescent="0.2">
      <c r="A32" s="98" t="str">
        <f>IF(C32="","",C32)</f>
        <v>Lw-Gn</v>
      </c>
      <c r="B32" s="100"/>
      <c r="C32" s="139" t="str">
        <f>C30</f>
        <v>Lw-Gn</v>
      </c>
      <c r="D32" s="141" t="str">
        <f>D24</f>
        <v>AsBo-veiligheidsbeoordelingsverslag (VBV)</v>
      </c>
      <c r="E32" s="142"/>
      <c r="F32" s="29" t="s">
        <v>14</v>
      </c>
      <c r="G32" s="283"/>
      <c r="H32" s="283"/>
      <c r="I32" s="283"/>
      <c r="J32" s="283"/>
      <c r="K32" s="283"/>
      <c r="L32" s="283"/>
      <c r="M32" s="283"/>
      <c r="N32" s="283"/>
      <c r="O32" s="254"/>
      <c r="P32" s="33" t="str">
        <f t="shared" ref="P32:P43" si="3">IF(SUMPRODUCT($G$9:$O$9,G32:O32)=0,"",SUMPRODUCT($G$9:$O$9,G32:O32))</f>
        <v/>
      </c>
      <c r="Q32" s="34"/>
      <c r="R32" s="33" t="str">
        <f t="shared" ref="R32:R43" si="4">IF(SUM(P32:Q32)=0,"",SUM(P32:Q32))</f>
        <v/>
      </c>
      <c r="S32" s="11"/>
    </row>
    <row r="33" spans="1:19" ht="11.25" customHeight="1" x14ac:dyDescent="0.2">
      <c r="A33" s="99" t="str">
        <f>IF(C32="","",C32)</f>
        <v>Lw-Gn</v>
      </c>
      <c r="B33" s="100"/>
      <c r="C33" s="140"/>
      <c r="D33" s="143"/>
      <c r="E33" s="144"/>
      <c r="F33" s="36" t="s">
        <v>15</v>
      </c>
      <c r="G33" s="31"/>
      <c r="H33" s="31"/>
      <c r="I33" s="31"/>
      <c r="J33" s="31"/>
      <c r="K33" s="31"/>
      <c r="L33" s="31"/>
      <c r="M33" s="31"/>
      <c r="N33" s="31"/>
      <c r="O33" s="31"/>
      <c r="P33" s="33" t="str">
        <f t="shared" si="3"/>
        <v/>
      </c>
      <c r="Q33" s="37"/>
      <c r="R33" s="33" t="str">
        <f t="shared" si="4"/>
        <v/>
      </c>
      <c r="S33" s="11"/>
    </row>
    <row r="34" spans="1:19" ht="11.25" customHeight="1" x14ac:dyDescent="0.2">
      <c r="A34" s="98" t="str">
        <f>IF(C34="","",C34)</f>
        <v/>
      </c>
      <c r="B34" s="100"/>
      <c r="C34" s="139"/>
      <c r="D34" s="141"/>
      <c r="E34" s="142"/>
      <c r="F34" s="29" t="s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3" t="str">
        <f t="shared" si="3"/>
        <v/>
      </c>
      <c r="Q34" s="34"/>
      <c r="R34" s="33" t="str">
        <f t="shared" si="4"/>
        <v/>
      </c>
      <c r="S34" s="11"/>
    </row>
    <row r="35" spans="1:19" ht="11.25" customHeight="1" x14ac:dyDescent="0.2">
      <c r="A35" s="99" t="str">
        <f>IF(C34="","",C34)</f>
        <v/>
      </c>
      <c r="B35" s="100"/>
      <c r="C35" s="140"/>
      <c r="D35" s="143"/>
      <c r="E35" s="144"/>
      <c r="F35" s="36" t="s">
        <v>15</v>
      </c>
      <c r="G35" s="31"/>
      <c r="H35" s="31"/>
      <c r="I35" s="31"/>
      <c r="J35" s="31"/>
      <c r="K35" s="31"/>
      <c r="L35" s="31"/>
      <c r="M35" s="31"/>
      <c r="N35" s="31"/>
      <c r="O35" s="31"/>
      <c r="P35" s="33" t="str">
        <f t="shared" si="3"/>
        <v/>
      </c>
      <c r="Q35" s="37"/>
      <c r="R35" s="33" t="str">
        <f t="shared" si="4"/>
        <v/>
      </c>
      <c r="S35" s="11"/>
    </row>
    <row r="36" spans="1:19" ht="11.25" customHeight="1" x14ac:dyDescent="0.2">
      <c r="A36" s="98" t="str">
        <f>IF(C36="","",C36)</f>
        <v>Gn-Rd</v>
      </c>
      <c r="B36" s="100"/>
      <c r="C36" s="134" t="str">
        <f>'Dwarsdoorsnee locatie vs tarief'!$C$24</f>
        <v>Gn-Rd</v>
      </c>
      <c r="D36" s="145" t="str">
        <f>VLOOKUP(C36,'Dwarsdoorsnee locatie vs tarief'!$C$18:$D$57,2,0)</f>
        <v>Baanvak Groningen - Roodeschool</v>
      </c>
      <c r="E36" s="146"/>
      <c r="F36" s="29" t="s">
        <v>14</v>
      </c>
      <c r="G36" s="30"/>
      <c r="H36" s="30"/>
      <c r="I36" s="30"/>
      <c r="J36" s="30"/>
      <c r="K36" s="30"/>
      <c r="L36" s="30"/>
      <c r="M36" s="30"/>
      <c r="N36" s="30"/>
      <c r="O36" s="30"/>
      <c r="P36" s="33" t="str">
        <f t="shared" si="3"/>
        <v/>
      </c>
      <c r="Q36" s="34"/>
      <c r="R36" s="33" t="str">
        <f t="shared" si="4"/>
        <v/>
      </c>
      <c r="S36" s="11"/>
    </row>
    <row r="37" spans="1:19" ht="11.25" customHeight="1" x14ac:dyDescent="0.2">
      <c r="A37" s="99" t="str">
        <f>IF(C36="","",C36)</f>
        <v>Gn-Rd</v>
      </c>
      <c r="B37" s="100"/>
      <c r="C37" s="135"/>
      <c r="D37" s="147"/>
      <c r="E37" s="148"/>
      <c r="F37" s="36" t="s">
        <v>15</v>
      </c>
      <c r="G37" s="31"/>
      <c r="H37" s="31"/>
      <c r="I37" s="31"/>
      <c r="J37" s="31"/>
      <c r="K37" s="31"/>
      <c r="L37" s="31"/>
      <c r="M37" s="31"/>
      <c r="N37" s="31"/>
      <c r="O37" s="31"/>
      <c r="P37" s="33" t="str">
        <f t="shared" si="3"/>
        <v/>
      </c>
      <c r="Q37" s="37"/>
      <c r="R37" s="33" t="str">
        <f t="shared" si="4"/>
        <v/>
      </c>
      <c r="S37" s="11"/>
    </row>
    <row r="38" spans="1:19" ht="11.25" customHeight="1" x14ac:dyDescent="0.2">
      <c r="A38" s="98" t="str">
        <f>IF(C38="","",C38)</f>
        <v>Gn-Rd</v>
      </c>
      <c r="B38" s="100"/>
      <c r="C38" s="139" t="str">
        <f>C36</f>
        <v>Gn-Rd</v>
      </c>
      <c r="D38" s="141" t="str">
        <f>D30</f>
        <v>AsBo-logboek</v>
      </c>
      <c r="E38" s="142"/>
      <c r="F38" s="29" t="s">
        <v>14</v>
      </c>
      <c r="G38" s="283"/>
      <c r="H38" s="283"/>
      <c r="I38" s="283"/>
      <c r="J38" s="283"/>
      <c r="K38" s="283"/>
      <c r="L38" s="283"/>
      <c r="M38" s="283"/>
      <c r="N38" s="283"/>
      <c r="O38" s="254"/>
      <c r="P38" s="33" t="str">
        <f t="shared" si="3"/>
        <v/>
      </c>
      <c r="Q38" s="34"/>
      <c r="R38" s="33" t="str">
        <f t="shared" si="4"/>
        <v/>
      </c>
      <c r="S38" s="11"/>
    </row>
    <row r="39" spans="1:19" ht="11.25" customHeight="1" x14ac:dyDescent="0.2">
      <c r="A39" s="99" t="str">
        <f>IF(C38="","",C38)</f>
        <v>Gn-Rd</v>
      </c>
      <c r="B39" s="100"/>
      <c r="C39" s="140"/>
      <c r="D39" s="143"/>
      <c r="E39" s="144"/>
      <c r="F39" s="36" t="s">
        <v>15</v>
      </c>
      <c r="G39" s="31"/>
      <c r="H39" s="31"/>
      <c r="I39" s="31"/>
      <c r="J39" s="31"/>
      <c r="K39" s="31"/>
      <c r="L39" s="31"/>
      <c r="M39" s="31"/>
      <c r="N39" s="31"/>
      <c r="O39" s="31"/>
      <c r="P39" s="33" t="str">
        <f t="shared" si="3"/>
        <v/>
      </c>
      <c r="Q39" s="37"/>
      <c r="R39" s="33" t="str">
        <f t="shared" si="4"/>
        <v/>
      </c>
      <c r="S39" s="11"/>
    </row>
    <row r="40" spans="1:19" ht="11.25" customHeight="1" x14ac:dyDescent="0.2">
      <c r="A40" s="98" t="str">
        <f>IF(C40="","",C40)</f>
        <v>Gn-Rd</v>
      </c>
      <c r="B40" s="100"/>
      <c r="C40" s="139" t="str">
        <f>C38</f>
        <v>Gn-Rd</v>
      </c>
      <c r="D40" s="141" t="str">
        <f>D32</f>
        <v>AsBo-veiligheidsbeoordelingsverslag (VBV)</v>
      </c>
      <c r="E40" s="142"/>
      <c r="F40" s="29" t="s">
        <v>14</v>
      </c>
      <c r="G40" s="283"/>
      <c r="H40" s="283"/>
      <c r="I40" s="283"/>
      <c r="J40" s="283"/>
      <c r="K40" s="283"/>
      <c r="L40" s="283"/>
      <c r="M40" s="283"/>
      <c r="N40" s="283"/>
      <c r="O40" s="254"/>
      <c r="P40" s="33" t="str">
        <f t="shared" si="3"/>
        <v/>
      </c>
      <c r="Q40" s="34"/>
      <c r="R40" s="33" t="str">
        <f t="shared" si="4"/>
        <v/>
      </c>
      <c r="S40" s="11"/>
    </row>
    <row r="41" spans="1:19" ht="11.25" customHeight="1" x14ac:dyDescent="0.2">
      <c r="A41" s="99" t="str">
        <f>IF(C40="","",C40)</f>
        <v>Gn-Rd</v>
      </c>
      <c r="B41" s="100"/>
      <c r="C41" s="140"/>
      <c r="D41" s="143"/>
      <c r="E41" s="144"/>
      <c r="F41" s="36" t="s">
        <v>15</v>
      </c>
      <c r="G41" s="31"/>
      <c r="H41" s="31"/>
      <c r="I41" s="31"/>
      <c r="J41" s="31"/>
      <c r="K41" s="31"/>
      <c r="L41" s="31"/>
      <c r="M41" s="31"/>
      <c r="N41" s="31"/>
      <c r="O41" s="31"/>
      <c r="P41" s="33" t="str">
        <f t="shared" si="3"/>
        <v/>
      </c>
      <c r="Q41" s="37"/>
      <c r="R41" s="33" t="str">
        <f t="shared" si="4"/>
        <v/>
      </c>
      <c r="S41" s="11"/>
    </row>
    <row r="42" spans="1:19" ht="11.25" customHeight="1" x14ac:dyDescent="0.2">
      <c r="A42" s="98" t="str">
        <f>IF(C42="","",C42)</f>
        <v/>
      </c>
      <c r="B42" s="100"/>
      <c r="C42" s="139"/>
      <c r="D42" s="141"/>
      <c r="E42" s="142"/>
      <c r="F42" s="29" t="s">
        <v>14</v>
      </c>
      <c r="G42" s="30"/>
      <c r="H42" s="30"/>
      <c r="I42" s="30"/>
      <c r="J42" s="30"/>
      <c r="K42" s="30"/>
      <c r="L42" s="30"/>
      <c r="M42" s="30"/>
      <c r="N42" s="30"/>
      <c r="O42" s="30"/>
      <c r="P42" s="33" t="str">
        <f t="shared" si="3"/>
        <v/>
      </c>
      <c r="Q42" s="34"/>
      <c r="R42" s="33" t="str">
        <f t="shared" si="4"/>
        <v/>
      </c>
      <c r="S42" s="11"/>
    </row>
    <row r="43" spans="1:19" ht="11.25" customHeight="1" x14ac:dyDescent="0.2">
      <c r="A43" s="99" t="str">
        <f>IF(C42="","",C42)</f>
        <v/>
      </c>
      <c r="B43" s="100"/>
      <c r="C43" s="140"/>
      <c r="D43" s="143"/>
      <c r="E43" s="144"/>
      <c r="F43" s="36" t="s">
        <v>15</v>
      </c>
      <c r="G43" s="31"/>
      <c r="H43" s="31"/>
      <c r="I43" s="31"/>
      <c r="J43" s="31"/>
      <c r="K43" s="31"/>
      <c r="L43" s="31"/>
      <c r="M43" s="31"/>
      <c r="N43" s="31"/>
      <c r="O43" s="31"/>
      <c r="P43" s="33" t="str">
        <f t="shared" si="3"/>
        <v/>
      </c>
      <c r="Q43" s="37"/>
      <c r="R43" s="33" t="str">
        <f t="shared" si="4"/>
        <v/>
      </c>
      <c r="S43" s="11"/>
    </row>
    <row r="44" spans="1:19" ht="11.25" customHeight="1" x14ac:dyDescent="0.2">
      <c r="A44" s="98" t="str">
        <f>IF(C44="","",C44)</f>
        <v>Gn-Dz</v>
      </c>
      <c r="B44" s="100"/>
      <c r="C44" s="134" t="str">
        <f>'Dwarsdoorsnee locatie vs tarief'!$C$26</f>
        <v>Gn-Dz</v>
      </c>
      <c r="D44" s="145" t="str">
        <f>VLOOKUP(C44,'Dwarsdoorsnee locatie vs tarief'!$C$18:$D$57,2,0)</f>
        <v>Baanvak Groningen - Delfzijl</v>
      </c>
      <c r="E44" s="146"/>
      <c r="F44" s="29" t="s">
        <v>14</v>
      </c>
      <c r="G44" s="30"/>
      <c r="H44" s="30"/>
      <c r="I44" s="30"/>
      <c r="J44" s="30"/>
      <c r="K44" s="30"/>
      <c r="L44" s="30"/>
      <c r="M44" s="30"/>
      <c r="N44" s="30"/>
      <c r="O44" s="30"/>
      <c r="P44" s="33" t="str">
        <f t="shared" ref="P44:P75" si="5">IF(SUMPRODUCT($G$9:$O$9,G44:O44)=0,"",SUMPRODUCT($G$9:$O$9,G44:O44))</f>
        <v/>
      </c>
      <c r="Q44" s="34"/>
      <c r="R44" s="33" t="str">
        <f t="shared" si="1"/>
        <v/>
      </c>
      <c r="S44" s="11"/>
    </row>
    <row r="45" spans="1:19" ht="11.25" customHeight="1" x14ac:dyDescent="0.2">
      <c r="A45" s="99" t="str">
        <f>IF(C44="","",C44)</f>
        <v>Gn-Dz</v>
      </c>
      <c r="B45" s="100"/>
      <c r="C45" s="135"/>
      <c r="D45" s="147"/>
      <c r="E45" s="148"/>
      <c r="F45" s="36" t="s">
        <v>15</v>
      </c>
      <c r="G45" s="31"/>
      <c r="H45" s="31"/>
      <c r="I45" s="31"/>
      <c r="J45" s="31"/>
      <c r="K45" s="31"/>
      <c r="L45" s="31"/>
      <c r="M45" s="31"/>
      <c r="N45" s="31"/>
      <c r="O45" s="31"/>
      <c r="P45" s="33" t="str">
        <f t="shared" si="5"/>
        <v/>
      </c>
      <c r="Q45" s="37"/>
      <c r="R45" s="33" t="str">
        <f t="shared" si="1"/>
        <v/>
      </c>
      <c r="S45" s="11"/>
    </row>
    <row r="46" spans="1:19" ht="11.25" customHeight="1" x14ac:dyDescent="0.2">
      <c r="A46" s="98" t="str">
        <f>IF(C46="","",C46)</f>
        <v>Gn-Dz</v>
      </c>
      <c r="B46" s="100"/>
      <c r="C46" s="139" t="str">
        <f>C44</f>
        <v>Gn-Dz</v>
      </c>
      <c r="D46" s="141" t="str">
        <f>D38</f>
        <v>AsBo-logboek</v>
      </c>
      <c r="E46" s="142"/>
      <c r="F46" s="29" t="s">
        <v>14</v>
      </c>
      <c r="G46" s="283"/>
      <c r="H46" s="283"/>
      <c r="I46" s="283"/>
      <c r="J46" s="283"/>
      <c r="K46" s="283"/>
      <c r="L46" s="283"/>
      <c r="M46" s="283"/>
      <c r="N46" s="283"/>
      <c r="O46" s="254"/>
      <c r="P46" s="33" t="str">
        <f t="shared" si="5"/>
        <v/>
      </c>
      <c r="Q46" s="34"/>
      <c r="R46" s="33" t="str">
        <f t="shared" si="1"/>
        <v/>
      </c>
      <c r="S46" s="11"/>
    </row>
    <row r="47" spans="1:19" ht="11.25" customHeight="1" x14ac:dyDescent="0.2">
      <c r="A47" s="99" t="str">
        <f>IF(C46="","",C46)</f>
        <v>Gn-Dz</v>
      </c>
      <c r="B47" s="100"/>
      <c r="C47" s="140"/>
      <c r="D47" s="143"/>
      <c r="E47" s="144"/>
      <c r="F47" s="36" t="s">
        <v>15</v>
      </c>
      <c r="G47" s="31"/>
      <c r="H47" s="31"/>
      <c r="I47" s="31"/>
      <c r="J47" s="31"/>
      <c r="K47" s="31"/>
      <c r="L47" s="31"/>
      <c r="M47" s="31"/>
      <c r="N47" s="31"/>
      <c r="O47" s="31"/>
      <c r="P47" s="33" t="str">
        <f t="shared" si="5"/>
        <v/>
      </c>
      <c r="Q47" s="37"/>
      <c r="R47" s="33" t="str">
        <f t="shared" si="1"/>
        <v/>
      </c>
      <c r="S47" s="11"/>
    </row>
    <row r="48" spans="1:19" ht="11.25" customHeight="1" x14ac:dyDescent="0.2">
      <c r="A48" s="98" t="str">
        <f>IF(C48="","",C48)</f>
        <v>Gn-Dz</v>
      </c>
      <c r="B48" s="100"/>
      <c r="C48" s="139" t="str">
        <f>C46</f>
        <v>Gn-Dz</v>
      </c>
      <c r="D48" s="141" t="str">
        <f>D40</f>
        <v>AsBo-veiligheidsbeoordelingsverslag (VBV)</v>
      </c>
      <c r="E48" s="142"/>
      <c r="F48" s="29" t="s">
        <v>14</v>
      </c>
      <c r="G48" s="283"/>
      <c r="H48" s="283"/>
      <c r="I48" s="283"/>
      <c r="J48" s="283"/>
      <c r="K48" s="283"/>
      <c r="L48" s="283"/>
      <c r="M48" s="283"/>
      <c r="N48" s="283"/>
      <c r="O48" s="254"/>
      <c r="P48" s="33" t="str">
        <f t="shared" si="5"/>
        <v/>
      </c>
      <c r="Q48" s="34"/>
      <c r="R48" s="33" t="str">
        <f t="shared" si="1"/>
        <v/>
      </c>
      <c r="S48" s="11"/>
    </row>
    <row r="49" spans="1:19" ht="11.25" customHeight="1" x14ac:dyDescent="0.2">
      <c r="A49" s="99" t="str">
        <f>IF(C48="","",C48)</f>
        <v>Gn-Dz</v>
      </c>
      <c r="B49" s="100"/>
      <c r="C49" s="140"/>
      <c r="D49" s="143"/>
      <c r="E49" s="144"/>
      <c r="F49" s="36" t="s">
        <v>15</v>
      </c>
      <c r="G49" s="31"/>
      <c r="H49" s="31"/>
      <c r="I49" s="31"/>
      <c r="J49" s="31"/>
      <c r="K49" s="31"/>
      <c r="L49" s="31"/>
      <c r="M49" s="31"/>
      <c r="N49" s="31"/>
      <c r="O49" s="31"/>
      <c r="P49" s="33" t="str">
        <f t="shared" si="5"/>
        <v/>
      </c>
      <c r="Q49" s="37"/>
      <c r="R49" s="33" t="str">
        <f t="shared" si="1"/>
        <v/>
      </c>
      <c r="S49" s="11"/>
    </row>
    <row r="50" spans="1:19" ht="11.25" customHeight="1" x14ac:dyDescent="0.2">
      <c r="A50" s="98" t="str">
        <f>IF(C50="","",C50)</f>
        <v/>
      </c>
      <c r="B50" s="100"/>
      <c r="C50" s="139"/>
      <c r="D50" s="141"/>
      <c r="E50" s="142"/>
      <c r="F50" s="29" t="s">
        <v>14</v>
      </c>
      <c r="G50" s="30"/>
      <c r="H50" s="30"/>
      <c r="I50" s="30"/>
      <c r="J50" s="30"/>
      <c r="K50" s="30"/>
      <c r="L50" s="30"/>
      <c r="M50" s="30"/>
      <c r="N50" s="30"/>
      <c r="O50" s="30"/>
      <c r="P50" s="33" t="str">
        <f t="shared" si="5"/>
        <v/>
      </c>
      <c r="Q50" s="34"/>
      <c r="R50" s="33" t="str">
        <f t="shared" si="1"/>
        <v/>
      </c>
      <c r="S50" s="11"/>
    </row>
    <row r="51" spans="1:19" ht="11.25" customHeight="1" x14ac:dyDescent="0.2">
      <c r="A51" s="99" t="str">
        <f>IF(C50="","",C50)</f>
        <v/>
      </c>
      <c r="B51" s="100"/>
      <c r="C51" s="140"/>
      <c r="D51" s="143"/>
      <c r="E51" s="144"/>
      <c r="F51" s="36" t="s">
        <v>15</v>
      </c>
      <c r="G51" s="31"/>
      <c r="H51" s="31"/>
      <c r="I51" s="31"/>
      <c r="J51" s="31"/>
      <c r="K51" s="31"/>
      <c r="L51" s="31"/>
      <c r="M51" s="31"/>
      <c r="N51" s="31"/>
      <c r="O51" s="31"/>
      <c r="P51" s="33" t="str">
        <f t="shared" si="5"/>
        <v/>
      </c>
      <c r="Q51" s="37"/>
      <c r="R51" s="33" t="str">
        <f t="shared" si="1"/>
        <v/>
      </c>
      <c r="S51" s="11"/>
    </row>
    <row r="52" spans="1:19" ht="11.25" customHeight="1" x14ac:dyDescent="0.2">
      <c r="A52" s="98" t="str">
        <f>IF(C52="","",C52)</f>
        <v>GN-Nsch Vdm</v>
      </c>
      <c r="B52" s="100"/>
      <c r="C52" s="134" t="str">
        <f>'Dwarsdoorsnee locatie vs tarief'!$C$28</f>
        <v>GN-Nsch Vdm</v>
      </c>
      <c r="D52" s="145" t="str">
        <f>VLOOKUP(C52,'Dwarsdoorsnee locatie vs tarief'!$C$18:$D$57,2,0)</f>
        <v>Baanvak Groningen - Nieuweschans Veendam</v>
      </c>
      <c r="E52" s="146"/>
      <c r="F52" s="29" t="s">
        <v>14</v>
      </c>
      <c r="G52" s="30"/>
      <c r="H52" s="30"/>
      <c r="I52" s="30"/>
      <c r="J52" s="30"/>
      <c r="K52" s="30"/>
      <c r="L52" s="30"/>
      <c r="M52" s="30"/>
      <c r="N52" s="30"/>
      <c r="O52" s="30"/>
      <c r="P52" s="33" t="str">
        <f t="shared" si="5"/>
        <v/>
      </c>
      <c r="Q52" s="34"/>
      <c r="R52" s="33" t="str">
        <f t="shared" si="1"/>
        <v/>
      </c>
      <c r="S52" s="11"/>
    </row>
    <row r="53" spans="1:19" ht="11.25" customHeight="1" x14ac:dyDescent="0.2">
      <c r="A53" s="99" t="str">
        <f>IF(C52="","",C52)</f>
        <v>GN-Nsch Vdm</v>
      </c>
      <c r="B53" s="100"/>
      <c r="C53" s="135"/>
      <c r="D53" s="147"/>
      <c r="E53" s="148"/>
      <c r="F53" s="36" t="s">
        <v>15</v>
      </c>
      <c r="G53" s="31"/>
      <c r="H53" s="31"/>
      <c r="I53" s="31"/>
      <c r="J53" s="31"/>
      <c r="K53" s="31"/>
      <c r="L53" s="31"/>
      <c r="M53" s="31"/>
      <c r="N53" s="31"/>
      <c r="O53" s="31"/>
      <c r="P53" s="33" t="str">
        <f t="shared" si="5"/>
        <v/>
      </c>
      <c r="Q53" s="37"/>
      <c r="R53" s="33" t="str">
        <f t="shared" si="1"/>
        <v/>
      </c>
      <c r="S53" s="11"/>
    </row>
    <row r="54" spans="1:19" ht="11.25" customHeight="1" x14ac:dyDescent="0.2">
      <c r="A54" s="98" t="str">
        <f>IF(C54="","",C54)</f>
        <v>GN-Nsch Vdm</v>
      </c>
      <c r="B54" s="100"/>
      <c r="C54" s="139" t="str">
        <f>C52</f>
        <v>GN-Nsch Vdm</v>
      </c>
      <c r="D54" s="141" t="str">
        <f>D46</f>
        <v>AsBo-logboek</v>
      </c>
      <c r="E54" s="142"/>
      <c r="F54" s="29" t="s">
        <v>14</v>
      </c>
      <c r="G54" s="283"/>
      <c r="H54" s="283"/>
      <c r="I54" s="283"/>
      <c r="J54" s="283"/>
      <c r="K54" s="283"/>
      <c r="L54" s="283"/>
      <c r="M54" s="283"/>
      <c r="N54" s="283"/>
      <c r="O54" s="254"/>
      <c r="P54" s="33" t="str">
        <f t="shared" si="5"/>
        <v/>
      </c>
      <c r="Q54" s="34"/>
      <c r="R54" s="33" t="str">
        <f t="shared" si="1"/>
        <v/>
      </c>
      <c r="S54" s="11"/>
    </row>
    <row r="55" spans="1:19" ht="11.25" customHeight="1" x14ac:dyDescent="0.2">
      <c r="A55" s="99" t="str">
        <f>IF(C54="","",C54)</f>
        <v>GN-Nsch Vdm</v>
      </c>
      <c r="B55" s="100"/>
      <c r="C55" s="140"/>
      <c r="D55" s="143"/>
      <c r="E55" s="144"/>
      <c r="F55" s="36" t="s">
        <v>15</v>
      </c>
      <c r="G55" s="31"/>
      <c r="H55" s="31"/>
      <c r="I55" s="31"/>
      <c r="J55" s="31"/>
      <c r="K55" s="31"/>
      <c r="L55" s="31"/>
      <c r="M55" s="31"/>
      <c r="N55" s="31"/>
      <c r="O55" s="31"/>
      <c r="P55" s="33" t="str">
        <f t="shared" si="5"/>
        <v/>
      </c>
      <c r="Q55" s="37"/>
      <c r="R55" s="33" t="str">
        <f t="shared" si="1"/>
        <v/>
      </c>
      <c r="S55" s="11"/>
    </row>
    <row r="56" spans="1:19" ht="11.25" customHeight="1" x14ac:dyDescent="0.2">
      <c r="A56" s="98" t="str">
        <f>IF(C56="","",C56)</f>
        <v>GN-Nsch Vdm</v>
      </c>
      <c r="B56" s="100"/>
      <c r="C56" s="139" t="str">
        <f>C54</f>
        <v>GN-Nsch Vdm</v>
      </c>
      <c r="D56" s="141" t="str">
        <f>D48</f>
        <v>AsBo-veiligheidsbeoordelingsverslag (VBV)</v>
      </c>
      <c r="E56" s="142"/>
      <c r="F56" s="29" t="s">
        <v>14</v>
      </c>
      <c r="G56" s="283"/>
      <c r="H56" s="283"/>
      <c r="I56" s="283"/>
      <c r="J56" s="283"/>
      <c r="K56" s="283"/>
      <c r="L56" s="283"/>
      <c r="M56" s="283"/>
      <c r="N56" s="283"/>
      <c r="O56" s="254"/>
      <c r="P56" s="33" t="str">
        <f t="shared" si="5"/>
        <v/>
      </c>
      <c r="Q56" s="34"/>
      <c r="R56" s="33" t="str">
        <f t="shared" si="1"/>
        <v/>
      </c>
      <c r="S56" s="11"/>
    </row>
    <row r="57" spans="1:19" ht="11.25" customHeight="1" x14ac:dyDescent="0.2">
      <c r="A57" s="99" t="str">
        <f>IF(C56="","",C56)</f>
        <v>GN-Nsch Vdm</v>
      </c>
      <c r="B57" s="100"/>
      <c r="C57" s="140"/>
      <c r="D57" s="143"/>
      <c r="E57" s="144"/>
      <c r="F57" s="36" t="s">
        <v>15</v>
      </c>
      <c r="G57" s="31"/>
      <c r="H57" s="31"/>
      <c r="I57" s="31"/>
      <c r="J57" s="31"/>
      <c r="K57" s="31"/>
      <c r="L57" s="31"/>
      <c r="M57" s="31"/>
      <c r="N57" s="31"/>
      <c r="O57" s="31"/>
      <c r="P57" s="33" t="str">
        <f t="shared" si="5"/>
        <v/>
      </c>
      <c r="Q57" s="37"/>
      <c r="R57" s="33" t="str">
        <f t="shared" si="1"/>
        <v/>
      </c>
      <c r="S57" s="11"/>
    </row>
    <row r="58" spans="1:19" ht="11.25" customHeight="1" x14ac:dyDescent="0.2">
      <c r="A58" s="98" t="str">
        <f>IF(C58="","",C58)</f>
        <v/>
      </c>
      <c r="B58" s="100"/>
      <c r="C58" s="139"/>
      <c r="D58" s="141"/>
      <c r="E58" s="142"/>
      <c r="F58" s="29" t="s">
        <v>14</v>
      </c>
      <c r="G58" s="30"/>
      <c r="H58" s="30"/>
      <c r="I58" s="30"/>
      <c r="J58" s="30"/>
      <c r="K58" s="30"/>
      <c r="L58" s="30"/>
      <c r="M58" s="30"/>
      <c r="N58" s="30"/>
      <c r="O58" s="30"/>
      <c r="P58" s="33" t="str">
        <f t="shared" si="5"/>
        <v/>
      </c>
      <c r="Q58" s="34"/>
      <c r="R58" s="33" t="str">
        <f t="shared" si="1"/>
        <v/>
      </c>
      <c r="S58" s="11"/>
    </row>
    <row r="59" spans="1:19" ht="11.25" customHeight="1" x14ac:dyDescent="0.2">
      <c r="A59" s="99" t="str">
        <f>IF(C58="","",C58)</f>
        <v/>
      </c>
      <c r="B59" s="100"/>
      <c r="C59" s="140"/>
      <c r="D59" s="143"/>
      <c r="E59" s="144"/>
      <c r="F59" s="36" t="s">
        <v>15</v>
      </c>
      <c r="G59" s="31"/>
      <c r="H59" s="31"/>
      <c r="I59" s="31"/>
      <c r="J59" s="31"/>
      <c r="K59" s="31"/>
      <c r="L59" s="31"/>
      <c r="M59" s="31"/>
      <c r="N59" s="31"/>
      <c r="O59" s="31"/>
      <c r="P59" s="33" t="str">
        <f t="shared" si="5"/>
        <v/>
      </c>
      <c r="Q59" s="37"/>
      <c r="R59" s="33" t="str">
        <f t="shared" si="1"/>
        <v/>
      </c>
      <c r="S59" s="11"/>
    </row>
    <row r="60" spans="1:19" ht="11.25" customHeight="1" x14ac:dyDescent="0.2">
      <c r="A60" s="98" t="str">
        <f>IF(C60="","",C60)</f>
        <v>Lw</v>
      </c>
      <c r="B60" s="100"/>
      <c r="C60" s="134" t="str">
        <f>'Dwarsdoorsnee locatie vs tarief'!$C$30</f>
        <v>Lw</v>
      </c>
      <c r="D60" s="145" t="str">
        <f>VLOOKUP(C60,'Dwarsdoorsnee locatie vs tarief'!$C$18:$D$57,2,0)</f>
        <v>Emplacement Leeuwarden</v>
      </c>
      <c r="E60" s="146"/>
      <c r="F60" s="29" t="s">
        <v>14</v>
      </c>
      <c r="G60" s="30"/>
      <c r="H60" s="30"/>
      <c r="I60" s="30"/>
      <c r="J60" s="30"/>
      <c r="K60" s="30"/>
      <c r="L60" s="30"/>
      <c r="M60" s="30"/>
      <c r="N60" s="30"/>
      <c r="O60" s="30"/>
      <c r="P60" s="33" t="str">
        <f t="shared" si="5"/>
        <v/>
      </c>
      <c r="Q60" s="34"/>
      <c r="R60" s="33" t="str">
        <f t="shared" si="1"/>
        <v/>
      </c>
      <c r="S60" s="11"/>
    </row>
    <row r="61" spans="1:19" ht="11.25" customHeight="1" x14ac:dyDescent="0.2">
      <c r="A61" s="99" t="str">
        <f>IF(C60="","",C60)</f>
        <v>Lw</v>
      </c>
      <c r="B61" s="100"/>
      <c r="C61" s="135"/>
      <c r="D61" s="147"/>
      <c r="E61" s="148"/>
      <c r="F61" s="36" t="s">
        <v>15</v>
      </c>
      <c r="G61" s="31"/>
      <c r="H61" s="31"/>
      <c r="I61" s="31"/>
      <c r="J61" s="31"/>
      <c r="K61" s="31"/>
      <c r="L61" s="31"/>
      <c r="M61" s="31"/>
      <c r="N61" s="31"/>
      <c r="O61" s="31"/>
      <c r="P61" s="33" t="str">
        <f t="shared" si="5"/>
        <v/>
      </c>
      <c r="Q61" s="37"/>
      <c r="R61" s="33" t="str">
        <f t="shared" si="1"/>
        <v/>
      </c>
      <c r="S61" s="11"/>
    </row>
    <row r="62" spans="1:19" ht="11.25" customHeight="1" x14ac:dyDescent="0.2">
      <c r="A62" s="98" t="str">
        <f>IF(C62="","",C62)</f>
        <v>Lw</v>
      </c>
      <c r="B62" s="100"/>
      <c r="C62" s="139" t="str">
        <f>C60</f>
        <v>Lw</v>
      </c>
      <c r="D62" s="141" t="str">
        <f>D54</f>
        <v>AsBo-logboek</v>
      </c>
      <c r="E62" s="142"/>
      <c r="F62" s="29" t="s">
        <v>14</v>
      </c>
      <c r="G62" s="283"/>
      <c r="H62" s="283"/>
      <c r="I62" s="283"/>
      <c r="J62" s="283"/>
      <c r="K62" s="283"/>
      <c r="L62" s="283"/>
      <c r="M62" s="283"/>
      <c r="N62" s="283"/>
      <c r="O62" s="254"/>
      <c r="P62" s="33" t="str">
        <f t="shared" si="5"/>
        <v/>
      </c>
      <c r="Q62" s="34"/>
      <c r="R62" s="33" t="str">
        <f t="shared" si="1"/>
        <v/>
      </c>
      <c r="S62" s="11"/>
    </row>
    <row r="63" spans="1:19" ht="11.25" customHeight="1" x14ac:dyDescent="0.2">
      <c r="A63" s="99" t="str">
        <f>IF(C62="","",C62)</f>
        <v>Lw</v>
      </c>
      <c r="B63" s="100"/>
      <c r="C63" s="140"/>
      <c r="D63" s="143"/>
      <c r="E63" s="144"/>
      <c r="F63" s="36" t="s">
        <v>15</v>
      </c>
      <c r="G63" s="31"/>
      <c r="H63" s="31"/>
      <c r="I63" s="31"/>
      <c r="J63" s="31"/>
      <c r="K63" s="31"/>
      <c r="L63" s="31"/>
      <c r="M63" s="31"/>
      <c r="N63" s="31"/>
      <c r="O63" s="31"/>
      <c r="P63" s="33" t="str">
        <f t="shared" si="5"/>
        <v/>
      </c>
      <c r="Q63" s="37"/>
      <c r="R63" s="33" t="str">
        <f t="shared" si="1"/>
        <v/>
      </c>
      <c r="S63" s="11"/>
    </row>
    <row r="64" spans="1:19" ht="11.25" customHeight="1" x14ac:dyDescent="0.2">
      <c r="A64" s="98" t="str">
        <f>IF(C64="","",C64)</f>
        <v>Lw</v>
      </c>
      <c r="B64" s="100"/>
      <c r="C64" s="139" t="str">
        <f>C62</f>
        <v>Lw</v>
      </c>
      <c r="D64" s="141" t="str">
        <f>D56</f>
        <v>AsBo-veiligheidsbeoordelingsverslag (VBV)</v>
      </c>
      <c r="E64" s="142"/>
      <c r="F64" s="29" t="s">
        <v>14</v>
      </c>
      <c r="G64" s="283"/>
      <c r="H64" s="283"/>
      <c r="I64" s="283"/>
      <c r="J64" s="283"/>
      <c r="K64" s="283"/>
      <c r="L64" s="283"/>
      <c r="M64" s="283"/>
      <c r="N64" s="283"/>
      <c r="O64" s="254"/>
      <c r="P64" s="33" t="str">
        <f t="shared" si="5"/>
        <v/>
      </c>
      <c r="Q64" s="34"/>
      <c r="R64" s="33" t="str">
        <f t="shared" si="1"/>
        <v/>
      </c>
      <c r="S64" s="11"/>
    </row>
    <row r="65" spans="1:19" ht="11.25" customHeight="1" x14ac:dyDescent="0.2">
      <c r="A65" s="99" t="str">
        <f>IF(C64="","",C64)</f>
        <v>Lw</v>
      </c>
      <c r="B65" s="100"/>
      <c r="C65" s="140"/>
      <c r="D65" s="143"/>
      <c r="E65" s="144"/>
      <c r="F65" s="36" t="s">
        <v>15</v>
      </c>
      <c r="G65" s="31"/>
      <c r="H65" s="31"/>
      <c r="I65" s="31"/>
      <c r="J65" s="31"/>
      <c r="K65" s="31"/>
      <c r="L65" s="31"/>
      <c r="M65" s="31"/>
      <c r="N65" s="31"/>
      <c r="O65" s="31"/>
      <c r="P65" s="33" t="str">
        <f t="shared" si="5"/>
        <v/>
      </c>
      <c r="Q65" s="37"/>
      <c r="R65" s="33" t="str">
        <f t="shared" si="1"/>
        <v/>
      </c>
      <c r="S65" s="11"/>
    </row>
    <row r="66" spans="1:19" ht="11.25" customHeight="1" x14ac:dyDescent="0.2">
      <c r="A66" s="98" t="str">
        <f>IF(C66="","",C66)</f>
        <v/>
      </c>
      <c r="B66" s="100"/>
      <c r="C66" s="139"/>
      <c r="D66" s="141"/>
      <c r="E66" s="142"/>
      <c r="F66" s="29" t="s">
        <v>14</v>
      </c>
      <c r="G66" s="30"/>
      <c r="H66" s="30"/>
      <c r="I66" s="30"/>
      <c r="J66" s="30"/>
      <c r="K66" s="30"/>
      <c r="L66" s="30"/>
      <c r="M66" s="30"/>
      <c r="N66" s="30"/>
      <c r="O66" s="30"/>
      <c r="P66" s="33" t="str">
        <f t="shared" si="5"/>
        <v/>
      </c>
      <c r="Q66" s="34"/>
      <c r="R66" s="33" t="str">
        <f t="shared" si="1"/>
        <v/>
      </c>
      <c r="S66" s="11"/>
    </row>
    <row r="67" spans="1:19" ht="11.25" customHeight="1" x14ac:dyDescent="0.2">
      <c r="A67" s="99" t="str">
        <f>IF(C66="","",C66)</f>
        <v/>
      </c>
      <c r="B67" s="100"/>
      <c r="C67" s="140"/>
      <c r="D67" s="143"/>
      <c r="E67" s="144"/>
      <c r="F67" s="36" t="s">
        <v>15</v>
      </c>
      <c r="G67" s="31"/>
      <c r="H67" s="31"/>
      <c r="I67" s="31"/>
      <c r="J67" s="31"/>
      <c r="K67" s="31"/>
      <c r="L67" s="31"/>
      <c r="M67" s="31"/>
      <c r="N67" s="31"/>
      <c r="O67" s="31"/>
      <c r="P67" s="33" t="str">
        <f t="shared" si="5"/>
        <v/>
      </c>
      <c r="Q67" s="37"/>
      <c r="R67" s="33" t="str">
        <f t="shared" si="1"/>
        <v/>
      </c>
      <c r="S67" s="11"/>
    </row>
    <row r="68" spans="1:19" ht="11.25" customHeight="1" x14ac:dyDescent="0.2">
      <c r="A68" s="98" t="str">
        <f>IF(C68="","",C68)</f>
        <v>Gn</v>
      </c>
      <c r="B68" s="100"/>
      <c r="C68" s="134" t="str">
        <f>'Dwarsdoorsnee locatie vs tarief'!$C$32</f>
        <v>Gn</v>
      </c>
      <c r="D68" s="145" t="str">
        <f>VLOOKUP(C68,'Dwarsdoorsnee locatie vs tarief'!$C$18:$D$57,2,0)</f>
        <v>Emplacement Groningen</v>
      </c>
      <c r="E68" s="146"/>
      <c r="F68" s="29" t="s">
        <v>14</v>
      </c>
      <c r="G68" s="30"/>
      <c r="H68" s="30"/>
      <c r="I68" s="30"/>
      <c r="J68" s="30"/>
      <c r="K68" s="30"/>
      <c r="L68" s="30"/>
      <c r="M68" s="30"/>
      <c r="N68" s="30"/>
      <c r="O68" s="30"/>
      <c r="P68" s="33" t="str">
        <f t="shared" si="5"/>
        <v/>
      </c>
      <c r="Q68" s="34"/>
      <c r="R68" s="33" t="str">
        <f t="shared" si="1"/>
        <v/>
      </c>
      <c r="S68" s="11"/>
    </row>
    <row r="69" spans="1:19" ht="11.25" customHeight="1" x14ac:dyDescent="0.2">
      <c r="A69" s="99" t="str">
        <f>IF(C68="","",C68)</f>
        <v>Gn</v>
      </c>
      <c r="B69" s="100"/>
      <c r="C69" s="135"/>
      <c r="D69" s="147"/>
      <c r="E69" s="148"/>
      <c r="F69" s="36" t="s">
        <v>15</v>
      </c>
      <c r="G69" s="31"/>
      <c r="H69" s="31"/>
      <c r="I69" s="31"/>
      <c r="J69" s="31"/>
      <c r="K69" s="31"/>
      <c r="L69" s="31"/>
      <c r="M69" s="31"/>
      <c r="N69" s="31"/>
      <c r="O69" s="31"/>
      <c r="P69" s="33" t="str">
        <f t="shared" si="5"/>
        <v/>
      </c>
      <c r="Q69" s="37"/>
      <c r="R69" s="33" t="str">
        <f t="shared" si="1"/>
        <v/>
      </c>
      <c r="S69" s="11"/>
    </row>
    <row r="70" spans="1:19" ht="11.25" customHeight="1" x14ac:dyDescent="0.2">
      <c r="A70" s="98" t="str">
        <f>IF(C70="","",C70)</f>
        <v>Gn</v>
      </c>
      <c r="B70" s="100"/>
      <c r="C70" s="139" t="str">
        <f>C68</f>
        <v>Gn</v>
      </c>
      <c r="D70" s="141" t="str">
        <f>D62</f>
        <v>AsBo-logboek</v>
      </c>
      <c r="E70" s="142"/>
      <c r="F70" s="29" t="s">
        <v>14</v>
      </c>
      <c r="G70" s="283"/>
      <c r="H70" s="283"/>
      <c r="I70" s="283"/>
      <c r="J70" s="283"/>
      <c r="K70" s="283"/>
      <c r="L70" s="283"/>
      <c r="M70" s="283"/>
      <c r="N70" s="283"/>
      <c r="O70" s="254"/>
      <c r="P70" s="33" t="str">
        <f t="shared" si="5"/>
        <v/>
      </c>
      <c r="Q70" s="34"/>
      <c r="R70" s="33" t="str">
        <f t="shared" si="1"/>
        <v/>
      </c>
      <c r="S70" s="11"/>
    </row>
    <row r="71" spans="1:19" ht="11.25" customHeight="1" x14ac:dyDescent="0.2">
      <c r="A71" s="99" t="str">
        <f>IF(C70="","",C70)</f>
        <v>Gn</v>
      </c>
      <c r="B71" s="100"/>
      <c r="C71" s="140"/>
      <c r="D71" s="143"/>
      <c r="E71" s="144"/>
      <c r="F71" s="36" t="s">
        <v>15</v>
      </c>
      <c r="G71" s="31"/>
      <c r="H71" s="31"/>
      <c r="I71" s="31"/>
      <c r="J71" s="31"/>
      <c r="K71" s="31"/>
      <c r="L71" s="31"/>
      <c r="M71" s="31"/>
      <c r="N71" s="31"/>
      <c r="O71" s="31"/>
      <c r="P71" s="33" t="str">
        <f t="shared" si="5"/>
        <v/>
      </c>
      <c r="Q71" s="37"/>
      <c r="R71" s="33" t="str">
        <f t="shared" si="1"/>
        <v/>
      </c>
      <c r="S71" s="11"/>
    </row>
    <row r="72" spans="1:19" ht="11.25" customHeight="1" x14ac:dyDescent="0.2">
      <c r="A72" s="98" t="str">
        <f>IF(C72="","",C72)</f>
        <v>Gn</v>
      </c>
      <c r="B72" s="100"/>
      <c r="C72" s="139" t="str">
        <f>C70</f>
        <v>Gn</v>
      </c>
      <c r="D72" s="141" t="str">
        <f>D64</f>
        <v>AsBo-veiligheidsbeoordelingsverslag (VBV)</v>
      </c>
      <c r="E72" s="142"/>
      <c r="F72" s="29" t="s">
        <v>14</v>
      </c>
      <c r="G72" s="283"/>
      <c r="H72" s="283"/>
      <c r="I72" s="283"/>
      <c r="J72" s="283"/>
      <c r="K72" s="283"/>
      <c r="L72" s="283"/>
      <c r="M72" s="283"/>
      <c r="N72" s="283"/>
      <c r="O72" s="254"/>
      <c r="P72" s="33" t="str">
        <f t="shared" si="5"/>
        <v/>
      </c>
      <c r="Q72" s="34"/>
      <c r="R72" s="33" t="str">
        <f t="shared" si="1"/>
        <v/>
      </c>
      <c r="S72" s="11"/>
    </row>
    <row r="73" spans="1:19" ht="11.25" customHeight="1" x14ac:dyDescent="0.2">
      <c r="A73" s="99" t="str">
        <f>IF(C72="","",C72)</f>
        <v>Gn</v>
      </c>
      <c r="B73" s="100"/>
      <c r="C73" s="140"/>
      <c r="D73" s="143"/>
      <c r="E73" s="144"/>
      <c r="F73" s="36" t="s">
        <v>15</v>
      </c>
      <c r="G73" s="31"/>
      <c r="H73" s="31"/>
      <c r="I73" s="31"/>
      <c r="J73" s="31"/>
      <c r="K73" s="31"/>
      <c r="L73" s="31"/>
      <c r="M73" s="31"/>
      <c r="N73" s="31"/>
      <c r="O73" s="31"/>
      <c r="P73" s="33" t="str">
        <f t="shared" si="5"/>
        <v/>
      </c>
      <c r="Q73" s="37"/>
      <c r="R73" s="33" t="str">
        <f t="shared" si="1"/>
        <v/>
      </c>
      <c r="S73" s="11"/>
    </row>
    <row r="74" spans="1:19" ht="11.25" customHeight="1" x14ac:dyDescent="0.2">
      <c r="A74" s="98" t="str">
        <f>IF(C74="","",C74)</f>
        <v/>
      </c>
      <c r="B74" s="100"/>
      <c r="C74" s="139"/>
      <c r="D74" s="141"/>
      <c r="E74" s="142"/>
      <c r="F74" s="29" t="s">
        <v>14</v>
      </c>
      <c r="G74" s="30"/>
      <c r="H74" s="30"/>
      <c r="I74" s="30"/>
      <c r="J74" s="30"/>
      <c r="K74" s="30"/>
      <c r="L74" s="30"/>
      <c r="M74" s="30"/>
      <c r="N74" s="30"/>
      <c r="O74" s="30"/>
      <c r="P74" s="33" t="str">
        <f t="shared" si="5"/>
        <v/>
      </c>
      <c r="Q74" s="34"/>
      <c r="R74" s="33" t="str">
        <f t="shared" si="1"/>
        <v/>
      </c>
      <c r="S74" s="11"/>
    </row>
    <row r="75" spans="1:19" ht="11.25" customHeight="1" x14ac:dyDescent="0.2">
      <c r="A75" s="99" t="str">
        <f>IF(C74="","",C74)</f>
        <v/>
      </c>
      <c r="B75" s="100"/>
      <c r="C75" s="140"/>
      <c r="D75" s="143"/>
      <c r="E75" s="144"/>
      <c r="F75" s="36" t="s">
        <v>15</v>
      </c>
      <c r="G75" s="31"/>
      <c r="H75" s="31"/>
      <c r="I75" s="31"/>
      <c r="J75" s="31"/>
      <c r="K75" s="31"/>
      <c r="L75" s="31"/>
      <c r="M75" s="31"/>
      <c r="N75" s="31"/>
      <c r="O75" s="31"/>
      <c r="P75" s="33" t="str">
        <f t="shared" si="5"/>
        <v/>
      </c>
      <c r="Q75" s="37"/>
      <c r="R75" s="33" t="str">
        <f t="shared" si="1"/>
        <v/>
      </c>
      <c r="S75" s="11"/>
    </row>
    <row r="76" spans="1:19" ht="11.25" customHeight="1" x14ac:dyDescent="0.2">
      <c r="A76" s="39"/>
      <c r="B76" s="100"/>
      <c r="C76" s="117" t="s">
        <v>16</v>
      </c>
      <c r="D76" s="118"/>
      <c r="E76" s="119"/>
      <c r="F76" s="40"/>
      <c r="G76" s="24" t="str">
        <f t="shared" ref="G76:R76" si="6">IF(SUMIF($F$10:$F$75,"vast",G$10:G$75)=0,"",SUMIF($F$10:$F$75,"vast",G$10:G$75))</f>
        <v/>
      </c>
      <c r="H76" s="24" t="str">
        <f t="shared" si="6"/>
        <v/>
      </c>
      <c r="I76" s="24" t="str">
        <f t="shared" si="6"/>
        <v/>
      </c>
      <c r="J76" s="24" t="str">
        <f t="shared" si="6"/>
        <v/>
      </c>
      <c r="K76" s="24" t="str">
        <f t="shared" si="6"/>
        <v/>
      </c>
      <c r="L76" s="24" t="str">
        <f t="shared" si="6"/>
        <v/>
      </c>
      <c r="M76" s="24" t="str">
        <f t="shared" si="6"/>
        <v/>
      </c>
      <c r="N76" s="24" t="str">
        <f t="shared" si="6"/>
        <v/>
      </c>
      <c r="O76" s="24" t="str">
        <f t="shared" si="6"/>
        <v/>
      </c>
      <c r="P76" s="33" t="str">
        <f t="shared" si="6"/>
        <v/>
      </c>
      <c r="Q76" s="33" t="str">
        <f t="shared" si="6"/>
        <v/>
      </c>
      <c r="R76" s="33" t="str">
        <f t="shared" si="6"/>
        <v/>
      </c>
      <c r="S76" s="11"/>
    </row>
    <row r="77" spans="1:19" ht="11.25" customHeight="1" x14ac:dyDescent="0.2">
      <c r="A77" s="39"/>
      <c r="B77" s="100"/>
      <c r="C77" s="117" t="s">
        <v>17</v>
      </c>
      <c r="D77" s="118"/>
      <c r="E77" s="119"/>
      <c r="F77" s="40"/>
      <c r="G77" s="24" t="str">
        <f t="shared" ref="G77:R77" si="7">IF(SUMIF($F$10:$F$75,"regie",G$10:G$75)=0,"",SUMIF($F$10:$F$75,"regie",G$10:G$75))</f>
        <v/>
      </c>
      <c r="H77" s="24" t="str">
        <f t="shared" si="7"/>
        <v/>
      </c>
      <c r="I77" s="24" t="str">
        <f t="shared" si="7"/>
        <v/>
      </c>
      <c r="J77" s="24" t="str">
        <f t="shared" si="7"/>
        <v/>
      </c>
      <c r="K77" s="24" t="str">
        <f t="shared" si="7"/>
        <v/>
      </c>
      <c r="L77" s="24" t="str">
        <f t="shared" si="7"/>
        <v/>
      </c>
      <c r="M77" s="24" t="str">
        <f t="shared" si="7"/>
        <v/>
      </c>
      <c r="N77" s="24" t="str">
        <f t="shared" si="7"/>
        <v/>
      </c>
      <c r="O77" s="24" t="str">
        <f t="shared" si="7"/>
        <v/>
      </c>
      <c r="P77" s="33" t="str">
        <f t="shared" si="7"/>
        <v/>
      </c>
      <c r="Q77" s="33" t="str">
        <f t="shared" si="7"/>
        <v/>
      </c>
      <c r="R77" s="33" t="str">
        <f t="shared" si="7"/>
        <v/>
      </c>
      <c r="S77" s="11"/>
    </row>
    <row r="78" spans="1:19" ht="11.25" customHeight="1" x14ac:dyDescent="0.2">
      <c r="A78" s="38"/>
      <c r="B78" s="11"/>
      <c r="C78" s="17"/>
      <c r="D78" s="17"/>
      <c r="E78" s="38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1"/>
    </row>
    <row r="79" spans="1:19" ht="11.25" customHeight="1" x14ac:dyDescent="0.2">
      <c r="A79" s="38"/>
      <c r="B79" s="11"/>
      <c r="C79" s="17"/>
      <c r="D79" s="17"/>
      <c r="E79" s="38"/>
      <c r="F79" s="17"/>
      <c r="G79" s="17"/>
      <c r="H79" s="17"/>
      <c r="I79" s="17"/>
      <c r="J79" s="17"/>
      <c r="K79" s="17"/>
      <c r="L79" s="17"/>
      <c r="M79" s="8" t="s">
        <v>18</v>
      </c>
      <c r="N79" s="39"/>
      <c r="O79" s="39"/>
      <c r="P79" s="39"/>
      <c r="Q79" s="39"/>
      <c r="R79" s="40" t="str">
        <f>IF(SUM(G76:O76)=0,"",SUM(G76:O76))</f>
        <v/>
      </c>
      <c r="S79" s="11"/>
    </row>
    <row r="80" spans="1:19" ht="11.25" customHeight="1" x14ac:dyDescent="0.2">
      <c r="A80" s="38"/>
      <c r="B80" s="11"/>
      <c r="C80" s="17"/>
      <c r="D80" s="17"/>
      <c r="E80" s="38"/>
      <c r="F80" s="17"/>
      <c r="G80" s="17"/>
      <c r="H80" s="17"/>
      <c r="I80" s="17"/>
      <c r="J80" s="17"/>
      <c r="K80" s="17"/>
      <c r="L80" s="17"/>
      <c r="M80" s="8" t="s">
        <v>19</v>
      </c>
      <c r="N80" s="39"/>
      <c r="O80" s="39"/>
      <c r="P80" s="39"/>
      <c r="Q80" s="39"/>
      <c r="R80" s="40" t="str">
        <f>IF(SUM(G77:O77)=0,"",SUM(G77:O77))</f>
        <v/>
      </c>
      <c r="S80" s="11"/>
    </row>
    <row r="81" spans="1:19" ht="11.25" customHeight="1" x14ac:dyDescent="0.2">
      <c r="A81" s="38"/>
      <c r="B81" s="11"/>
      <c r="C81" s="17"/>
      <c r="D81" s="17"/>
      <c r="E81" s="3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1"/>
    </row>
    <row r="82" spans="1:19" ht="11.25" customHeight="1" x14ac:dyDescent="0.2">
      <c r="A82" s="38"/>
      <c r="B82" s="11"/>
      <c r="C82" s="17"/>
      <c r="D82" s="17"/>
      <c r="E82" s="38"/>
      <c r="F82" s="17"/>
      <c r="G82" s="17"/>
      <c r="H82" s="17"/>
      <c r="I82" s="17"/>
      <c r="J82" s="17"/>
      <c r="K82" s="17"/>
      <c r="L82" s="17"/>
      <c r="M82" s="8" t="s">
        <v>20</v>
      </c>
      <c r="N82" s="39"/>
      <c r="O82" s="39"/>
      <c r="P82" s="39"/>
      <c r="Q82" s="39"/>
      <c r="R82" s="41" t="str">
        <f>IF(R76="","",R76)</f>
        <v/>
      </c>
      <c r="S82" s="11"/>
    </row>
    <row r="83" spans="1:19" ht="11.25" customHeight="1" x14ac:dyDescent="0.2">
      <c r="A83" s="38"/>
      <c r="B83" s="11"/>
      <c r="C83" s="17"/>
      <c r="D83" s="17"/>
      <c r="E83" s="38"/>
      <c r="F83" s="17"/>
      <c r="G83" s="17"/>
      <c r="H83" s="17"/>
      <c r="I83" s="17"/>
      <c r="J83" s="17"/>
      <c r="K83" s="17"/>
      <c r="L83" s="17"/>
      <c r="M83" s="8" t="s">
        <v>21</v>
      </c>
      <c r="N83" s="39"/>
      <c r="O83" s="39"/>
      <c r="P83" s="39"/>
      <c r="Q83" s="39"/>
      <c r="R83" s="41" t="str">
        <f>IF(R77="","",R77)</f>
        <v/>
      </c>
      <c r="S83" s="11"/>
    </row>
    <row r="84" spans="1:19" ht="11.25" customHeight="1" x14ac:dyDescent="0.2">
      <c r="A84" s="38"/>
      <c r="B84" s="11"/>
      <c r="C84" s="17"/>
      <c r="D84" s="17"/>
      <c r="E84" s="38"/>
      <c r="F84" s="17"/>
      <c r="G84" s="17"/>
      <c r="H84" s="17"/>
      <c r="I84" s="17"/>
      <c r="J84" s="17"/>
      <c r="K84" s="17"/>
      <c r="L84" s="17"/>
      <c r="M84" s="9" t="s">
        <v>22</v>
      </c>
      <c r="N84" s="42"/>
      <c r="O84" s="42"/>
      <c r="P84" s="42"/>
      <c r="Q84" s="42"/>
      <c r="R84" s="43" t="str">
        <f>IF(SUM(R82:R83)=0,"",SUM(R82:R83))</f>
        <v/>
      </c>
      <c r="S84" s="11"/>
    </row>
    <row r="85" spans="1:19" ht="11.25" customHeight="1" x14ac:dyDescent="0.2">
      <c r="A85" s="38"/>
      <c r="B85" s="11"/>
      <c r="C85" s="17"/>
      <c r="D85" s="17"/>
      <c r="E85" s="38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1"/>
    </row>
    <row r="86" spans="1:19" ht="11.25" customHeight="1" x14ac:dyDescent="0.2">
      <c r="A86" s="73"/>
      <c r="C86" s="15"/>
      <c r="D86" s="15"/>
      <c r="E86" s="73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9" ht="11.25" customHeight="1" x14ac:dyDescent="0.2">
      <c r="A87" s="73"/>
      <c r="C87" s="15"/>
      <c r="D87" s="15"/>
      <c r="E87" s="73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9" ht="11.25" customHeight="1" x14ac:dyDescent="0.2">
      <c r="A88" s="73"/>
      <c r="C88" s="15"/>
      <c r="D88" s="15"/>
      <c r="E88" s="73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9" ht="11.25" customHeight="1" x14ac:dyDescent="0.2">
      <c r="A89" s="73"/>
      <c r="C89" s="15"/>
      <c r="D89" s="15"/>
      <c r="E89" s="73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9" ht="11.25" customHeight="1" x14ac:dyDescent="0.2">
      <c r="A90" s="73"/>
      <c r="C90" s="15"/>
      <c r="D90" s="15"/>
      <c r="E90" s="73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9" ht="15" customHeight="1" x14ac:dyDescent="0.2">
      <c r="A91" s="73"/>
      <c r="C91" s="15"/>
      <c r="D91" s="15"/>
      <c r="E91" s="73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9" ht="15" customHeight="1" x14ac:dyDescent="0.2">
      <c r="A92" s="73"/>
      <c r="C92" s="15"/>
      <c r="D92" s="15"/>
      <c r="E92" s="73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9" ht="15" customHeight="1" x14ac:dyDescent="0.2">
      <c r="A93" s="73"/>
      <c r="C93" s="15"/>
      <c r="D93" s="15"/>
      <c r="E93" s="73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9" ht="15" customHeight="1" x14ac:dyDescent="0.2">
      <c r="A94" s="73"/>
      <c r="C94" s="15"/>
      <c r="D94" s="15"/>
      <c r="E94" s="73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9" ht="15" customHeight="1" x14ac:dyDescent="0.2">
      <c r="A95" s="73"/>
      <c r="C95" s="15"/>
      <c r="D95" s="15"/>
      <c r="E95" s="73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9" ht="15" customHeight="1" x14ac:dyDescent="0.2">
      <c r="A96" s="73"/>
      <c r="C96" s="15"/>
      <c r="D96" s="15"/>
      <c r="E96" s="73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ht="11.25" customHeight="1" x14ac:dyDescent="0.2"/>
  </sheetData>
  <sheetProtection algorithmName="SHA-512" hashValue="kqEZ74ZjLGO5jpCFTYfeNgws5bhdtXmALTmu9958yZhcoTkS22ox1N+d8c3A3p+ZNJCj5l1ez72WBQgWJdB/Lg==" saltValue="K/9vlmwohQgSF2hckZmX8A==" spinCount="100000" sheet="1" objects="1" scenarios="1"/>
  <mergeCells count="76">
    <mergeCell ref="C76:E76"/>
    <mergeCell ref="C77:E77"/>
    <mergeCell ref="P7:R7"/>
    <mergeCell ref="P8:R8"/>
    <mergeCell ref="C42:C43"/>
    <mergeCell ref="D42:E43"/>
    <mergeCell ref="C20:C21"/>
    <mergeCell ref="D20:E21"/>
    <mergeCell ref="C22:C23"/>
    <mergeCell ref="D22:E23"/>
    <mergeCell ref="C24:C25"/>
    <mergeCell ref="D24:E25"/>
    <mergeCell ref="C26:C27"/>
    <mergeCell ref="D26:E27"/>
    <mergeCell ref="C28:C29"/>
    <mergeCell ref="D28:E29"/>
    <mergeCell ref="C30:C31"/>
    <mergeCell ref="D30:E31"/>
    <mergeCell ref="C10:C11"/>
    <mergeCell ref="D10:E11"/>
    <mergeCell ref="D3:E3"/>
    <mergeCell ref="D4:E4"/>
    <mergeCell ref="D6:E6"/>
    <mergeCell ref="C7:C9"/>
    <mergeCell ref="D7:E9"/>
    <mergeCell ref="D40:E41"/>
    <mergeCell ref="C12:C13"/>
    <mergeCell ref="D12:E13"/>
    <mergeCell ref="C14:C15"/>
    <mergeCell ref="D14:E15"/>
    <mergeCell ref="C16:C17"/>
    <mergeCell ref="D16:E17"/>
    <mergeCell ref="D52:E53"/>
    <mergeCell ref="C18:C19"/>
    <mergeCell ref="D18:E19"/>
    <mergeCell ref="C44:C45"/>
    <mergeCell ref="D44:E45"/>
    <mergeCell ref="C46:C47"/>
    <mergeCell ref="D46:E47"/>
    <mergeCell ref="C32:C33"/>
    <mergeCell ref="D32:E33"/>
    <mergeCell ref="C34:C35"/>
    <mergeCell ref="D34:E35"/>
    <mergeCell ref="C36:C37"/>
    <mergeCell ref="D36:E37"/>
    <mergeCell ref="C38:C39"/>
    <mergeCell ref="D38:E39"/>
    <mergeCell ref="C40:C41"/>
    <mergeCell ref="C74:C75"/>
    <mergeCell ref="D74:E75"/>
    <mergeCell ref="C60:C61"/>
    <mergeCell ref="D60:E61"/>
    <mergeCell ref="C62:C63"/>
    <mergeCell ref="D62:E63"/>
    <mergeCell ref="C68:C69"/>
    <mergeCell ref="D68:E69"/>
    <mergeCell ref="C70:C71"/>
    <mergeCell ref="D70:E71"/>
    <mergeCell ref="C72:C73"/>
    <mergeCell ref="D72:E73"/>
    <mergeCell ref="C64:C65"/>
    <mergeCell ref="D64:E65"/>
    <mergeCell ref="C2:R2"/>
    <mergeCell ref="C66:C67"/>
    <mergeCell ref="D66:E67"/>
    <mergeCell ref="C54:C55"/>
    <mergeCell ref="D54:E55"/>
    <mergeCell ref="C56:C57"/>
    <mergeCell ref="D56:E57"/>
    <mergeCell ref="C58:C59"/>
    <mergeCell ref="D58:E59"/>
    <mergeCell ref="C48:C49"/>
    <mergeCell ref="D48:E49"/>
    <mergeCell ref="C50:C51"/>
    <mergeCell ref="D50:E51"/>
    <mergeCell ref="C52:C53"/>
  </mergeCells>
  <pageMargins left="0.7" right="0.7" top="0.75" bottom="0.75" header="0.3" footer="0.3"/>
  <pageSetup paperSize="9" scale="48" orientation="portrait" verticalDpi="1200" r:id="rId1"/>
  <colBreaks count="1" manualBreakCount="1">
    <brk id="1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24</vt:i4>
      </vt:variant>
    </vt:vector>
  </HeadingPairs>
  <TitlesOfParts>
    <vt:vector size="45" baseType="lpstr">
      <vt:lpstr>Invul instructie</vt:lpstr>
      <vt:lpstr>Totaal WP versus tarief</vt:lpstr>
      <vt:lpstr>Dwarsdoorsnee locatie vs tarief</vt:lpstr>
      <vt:lpstr>Dwarsdoorsnee WP vs locatie</vt:lpstr>
      <vt:lpstr>WP1</vt:lpstr>
      <vt:lpstr>WP2</vt:lpstr>
      <vt:lpstr>WP3</vt:lpstr>
      <vt:lpstr>WP4</vt:lpstr>
      <vt:lpstr>WP5</vt:lpstr>
      <vt:lpstr>WP6</vt:lpstr>
      <vt:lpstr>WP7</vt:lpstr>
      <vt:lpstr>WP8</vt:lpstr>
      <vt:lpstr>WP9</vt:lpstr>
      <vt:lpstr>WP10</vt:lpstr>
      <vt:lpstr>WP11</vt:lpstr>
      <vt:lpstr>WP12</vt:lpstr>
      <vt:lpstr>WP13</vt:lpstr>
      <vt:lpstr>WP14</vt:lpstr>
      <vt:lpstr>WP15</vt:lpstr>
      <vt:lpstr>Legenda</vt:lpstr>
      <vt:lpstr>Functiegroepen</vt:lpstr>
      <vt:lpstr>'Dwarsdoorsnee locatie vs tarief'!Afdrukbereik</vt:lpstr>
      <vt:lpstr>'Dwarsdoorsnee WP vs locatie'!Afdrukbereik</vt:lpstr>
      <vt:lpstr>'Totaal WP versus tarief'!Afdrukbereik</vt:lpstr>
      <vt:lpstr>'WP1'!Afdrukbereik</vt:lpstr>
      <vt:lpstr>'WP10'!Afdrukbereik</vt:lpstr>
      <vt:lpstr>'WP11'!Afdrukbereik</vt:lpstr>
      <vt:lpstr>'WP12'!Afdrukbereik</vt:lpstr>
      <vt:lpstr>'WP13'!Afdrukbereik</vt:lpstr>
      <vt:lpstr>'WP14'!Afdrukbereik</vt:lpstr>
      <vt:lpstr>'WP15'!Afdrukbereik</vt:lpstr>
      <vt:lpstr>'WP2'!Afdrukbereik</vt:lpstr>
      <vt:lpstr>'WP3'!Afdrukbereik</vt:lpstr>
      <vt:lpstr>'WP4'!Afdrukbereik</vt:lpstr>
      <vt:lpstr>'WP5'!Afdrukbereik</vt:lpstr>
      <vt:lpstr>'WP6'!Afdrukbereik</vt:lpstr>
      <vt:lpstr>'WP7'!Afdrukbereik</vt:lpstr>
      <vt:lpstr>'WP8'!Afdrukbereik</vt:lpstr>
      <vt:lpstr>'WP9'!Afdrukbereik</vt:lpstr>
      <vt:lpstr>Datum</vt:lpstr>
      <vt:lpstr>Inschrijver</vt:lpstr>
      <vt:lpstr>Prijspeil</vt:lpstr>
      <vt:lpstr>Project</vt:lpstr>
      <vt:lpstr>Projectnummer</vt:lpstr>
      <vt:lpstr>Versie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Tako</dc:creator>
  <cp:lastModifiedBy>Fillerup, T.W. (Tako)</cp:lastModifiedBy>
  <dcterms:created xsi:type="dcterms:W3CDTF">2023-10-01T12:50:12Z</dcterms:created>
  <dcterms:modified xsi:type="dcterms:W3CDTF">2024-05-27T13:48:46Z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2024-05-06T13:55:28Z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8e4b5529-c61a-427a-81e0-9f80c1f8bc64</vt:lpwstr>
  </property>
  <property fmtid="{D5CDD505-2E9C-101B-9397-08002B2CF9AE}" pid="8" name="MSIP_Label_24e57bac-d225-40fb-8a9e-62b5be587a96_ContentBits">
    <vt:lpwstr>0</vt:lpwstr>
  </property>
</Properties>
</file>