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K:\INKOOP\Aanbestedingen\2024\Postverwerking (1501382)\03. Nota van Inlichtingen\Derde Nota\"/>
    </mc:Choice>
  </mc:AlternateContent>
  <xr:revisionPtr revIDLastSave="0" documentId="13_ncr:1_{0FC31F8F-74ED-43AB-B712-DDD06FFAED49}" xr6:coauthVersionLast="47" xr6:coauthVersionMax="47" xr10:uidLastSave="{00000000-0000-0000-0000-000000000000}"/>
  <bookViews>
    <workbookView xWindow="-28920" yWindow="-120" windowWidth="29040" windowHeight="15840" xr2:uid="{00000000-000D-0000-FFFF-FFFF00000000}"/>
  </bookViews>
  <sheets>
    <sheet name="Prijsinvulformulier herzien"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53" i="1" l="1"/>
  <c r="G91" i="1"/>
  <c r="G90" i="1"/>
  <c r="G89" i="1"/>
  <c r="G88" i="1"/>
  <c r="G87" i="1"/>
  <c r="G82" i="1"/>
  <c r="G81" i="1"/>
  <c r="G80" i="1"/>
  <c r="G79" i="1"/>
  <c r="G78" i="1"/>
  <c r="G77" i="1"/>
  <c r="G76" i="1"/>
  <c r="G75" i="1"/>
  <c r="G73" i="1"/>
  <c r="G72" i="1"/>
  <c r="G71" i="1"/>
  <c r="G70" i="1"/>
  <c r="B66" i="1"/>
  <c r="G65" i="1"/>
  <c r="G64" i="1"/>
  <c r="G63" i="1"/>
  <c r="G62" i="1"/>
  <c r="G61" i="1"/>
  <c r="H94" i="1" s="1"/>
  <c r="G46" i="1"/>
  <c r="B42" i="1"/>
  <c r="G41" i="1"/>
  <c r="G40" i="1"/>
  <c r="G39" i="1"/>
  <c r="G38" i="1"/>
  <c r="G37" i="1"/>
  <c r="G36" i="1"/>
  <c r="G35" i="1"/>
  <c r="G34" i="1"/>
  <c r="G33" i="1"/>
  <c r="G32" i="1"/>
  <c r="G31" i="1"/>
  <c r="G30" i="1"/>
  <c r="G29" i="1"/>
  <c r="G27" i="1"/>
  <c r="G26" i="1"/>
  <c r="G25" i="1"/>
  <c r="G24" i="1"/>
  <c r="G23" i="1"/>
  <c r="G22" i="1"/>
  <c r="G17" i="1"/>
  <c r="G16" i="1"/>
  <c r="G15" i="1"/>
  <c r="G14" i="1"/>
  <c r="G13" i="1"/>
  <c r="B18" i="1"/>
  <c r="B92" i="1"/>
  <c r="B83" i="1"/>
  <c r="B47" i="1"/>
</calcChain>
</file>

<file path=xl/sharedStrings.xml><?xml version="1.0" encoding="utf-8"?>
<sst xmlns="http://schemas.openxmlformats.org/spreadsheetml/2006/main" count="240" uniqueCount="81">
  <si>
    <t>Openbare Europese Aanbesteding Postverwerking</t>
  </si>
  <si>
    <t>Kenmerk 1501382</t>
  </si>
  <si>
    <t>Poststroom Fysiek</t>
  </si>
  <si>
    <t>Poststroom Digitaal</t>
  </si>
  <si>
    <t>Bulk aanslagen woningen en niet-woningen</t>
  </si>
  <si>
    <t>Documentstroom</t>
  </si>
  <si>
    <t>Aantal per jaar</t>
  </si>
  <si>
    <t xml:space="preserve">Bijlagen bij aanslagen (folder OFPN) </t>
  </si>
  <si>
    <t xml:space="preserve">Bulk aanslagen automatische kwijtschelding </t>
  </si>
  <si>
    <t xml:space="preserve">Bulk aanmaningen </t>
  </si>
  <si>
    <t>Bulk herinneringen</t>
  </si>
  <si>
    <t xml:space="preserve">Dagelijkse post </t>
  </si>
  <si>
    <t xml:space="preserve">Kennisgeving aan belanghebbende </t>
  </si>
  <si>
    <t>Brieven PMA</t>
  </si>
  <si>
    <t xml:space="preserve">Brieven voormeldingen </t>
  </si>
  <si>
    <t xml:space="preserve">Invordering en kwijtschelding </t>
  </si>
  <si>
    <t>Aanschrijvingen verlopen reisdocumenten</t>
  </si>
  <si>
    <t xml:space="preserve">De aantallen zijn gebaseerd op het afgelopen gehele jaar (2023). Deze aantallen dienen als richtlijn, en de daadwerkelijke aantallen zullen gedurende de looptijd van de overeenkomst fluctueren. Afrekening vindt plaats op basis van daadwerkelijke aantallen. </t>
  </si>
  <si>
    <t>Aangeleverd in bestandsformaat</t>
  </si>
  <si>
    <t>RTF</t>
  </si>
  <si>
    <t>stUF-GH data in RTF/WORD/TXT</t>
  </si>
  <si>
    <t>Enkelzijdig / dubbelzijdig</t>
  </si>
  <si>
    <t>n.v.t.</t>
  </si>
  <si>
    <t>2</t>
  </si>
  <si>
    <t>dubbelzijdig</t>
  </si>
  <si>
    <t>1-2</t>
  </si>
  <si>
    <t>Brieven betalingsregelingen (niet vermeld in Programma van Eisen)</t>
  </si>
  <si>
    <t>1-4 (inschatting document is nog niet ontwikkeld)</t>
  </si>
  <si>
    <t>enkelzijdig</t>
  </si>
  <si>
    <t>Uw tarief per eenheid</t>
  </si>
  <si>
    <t>1-6</t>
  </si>
  <si>
    <t>Brieven opvraag IBAN (niet vermeld in Programma van Eisen)</t>
  </si>
  <si>
    <t>Brieven uitstel van betaling (niet vermeld in Programma van Eisen)</t>
  </si>
  <si>
    <t>1-4 (inschatting)</t>
  </si>
  <si>
    <t>1-4</t>
  </si>
  <si>
    <t>Taxatieverslag</t>
  </si>
  <si>
    <t>PN brief (divers)</t>
  </si>
  <si>
    <t>min 2,
geen maximum</t>
  </si>
  <si>
    <t>Alle aangeboden prijzen zijn all-inclusive. Hierin dienen alle eisen en wensen opgenomen te zijn, zoals beschreven in het programma van eisen (Bijlage C) en de aanbestedingsleidraad.</t>
  </si>
  <si>
    <t>Andersoortige kosten (met uitzondering van implementatiekosten voorafgaand aan de opdracht) kunnen niet gedeclareerd worden.</t>
  </si>
  <si>
    <t>Ondertekening</t>
  </si>
  <si>
    <t>Naam inschrijver</t>
  </si>
  <si>
    <t>Naam ondertekenaar</t>
  </si>
  <si>
    <t>Datum ondertekening</t>
  </si>
  <si>
    <t>Handtekening</t>
  </si>
  <si>
    <t>Uitspraken op bezwaar (aangetekend tot nader bericht)</t>
  </si>
  <si>
    <t>PDF/WORD</t>
  </si>
  <si>
    <t>Uitspraken op bezwaar (aangetekend, tot nader bericht)</t>
  </si>
  <si>
    <t>Huwelijk of ontbinding</t>
  </si>
  <si>
    <t>Binnenverhuizing 16+</t>
  </si>
  <si>
    <t>Binnenverhuizing tot en met 15+</t>
  </si>
  <si>
    <t>intergemeentelijke verhuizing 16+</t>
  </si>
  <si>
    <t>intergemeentelijke verhuizing tot en met 15</t>
  </si>
  <si>
    <t>Geboorte</t>
  </si>
  <si>
    <t>Actualisatie Gezagsverhouding</t>
  </si>
  <si>
    <t>Mutatiebrieven (op dit moment 7 soorten):</t>
  </si>
  <si>
    <t>PDF</t>
  </si>
  <si>
    <t>Vervangende aanslagen</t>
  </si>
  <si>
    <t>Ambtshalve verminderingen</t>
  </si>
  <si>
    <t>Mutatiebrieven (op dit moment 6 soorten, geboorten gaan enkel fysiek):</t>
  </si>
  <si>
    <t>OPTIONEEL</t>
  </si>
  <si>
    <t>Aantal pagina's (bedrukte zijdes)</t>
  </si>
  <si>
    <t>Totaal aantal optionele documentstromen binnen poststroom Fysiek</t>
  </si>
  <si>
    <t>Totaal aantal optionele documentstromen binnen poststroom Digitaal</t>
  </si>
  <si>
    <t>Totaal aantal dagelijkse post binnen poststroom Fysiek</t>
  </si>
  <si>
    <t>Totaal aantal aanslagen in bulk verwerkt per post
en/of MijnOverheid binnen poststroom Fysiek</t>
  </si>
  <si>
    <t>Totaal aantal aanslagen in bulk verwerkt per post en/of MijnOverheid binnen poststroom Digitaal</t>
  </si>
  <si>
    <t>Totaal aantal dagelijkse post binnen poststroom Digitaal</t>
  </si>
  <si>
    <t>POSTSTROOM FYSIEK (60%) |Fictieve inschrijfsom per jaar voor beoordeling</t>
  </si>
  <si>
    <t>POSTSTROOM DIGITAAL (40%) | Fictieve inschrijfsom per jaar voor beoordeling</t>
  </si>
  <si>
    <t>Kosten per jaar</t>
  </si>
  <si>
    <t>Andersoortige kosten (met uitzondering van implementatiekosten</t>
  </si>
  <si>
    <t>voorafgaand aan de opdracht) kunnen niet gedeclareerd worden.</t>
  </si>
  <si>
    <t>Inschrijver dient alle gele velden van dit formulier in te vullen.</t>
  </si>
  <si>
    <t>Bijlage E - Prijsinvulformulier (herzien)</t>
  </si>
  <si>
    <t>PAGINA 2-2</t>
  </si>
  <si>
    <t>PAGINA 1-2</t>
  </si>
  <si>
    <t>De meerkosten voor aangetekend verzenden (regel 25) worden niet meegewogen in de fictieve inschrijfsom voor beoordeling. U dient hier een marktconform eenheidstarief in te vullen, op basis van de documentstroom op regel 24.</t>
  </si>
  <si>
    <t>Aanvullende kosten aangetekend verzenden*</t>
  </si>
  <si>
    <t>* Dit tarief kan aanvullend in rekening gebracht worden op het basistarief van de betreffende poststroom, indien deze aangetekend verzonden moet worden</t>
  </si>
  <si>
    <t>nvt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</si>
</sst>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25"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8"/>
      <color theme="1"/>
      <name val="Calibri"/>
      <family val="2"/>
      <scheme val="minor"/>
    </font>
    <font>
      <b/>
      <sz val="14"/>
      <color rgb="FF0000FF"/>
      <name val="Calibri"/>
      <family val="2"/>
      <scheme val="minor"/>
    </font>
    <font>
      <i/>
      <sz val="11"/>
      <color theme="1"/>
      <name val="Calibri"/>
      <family val="2"/>
      <scheme val="minor"/>
    </font>
    <font>
      <b/>
      <sz val="14"/>
      <color theme="1"/>
      <name val="Calibri"/>
      <family val="2"/>
      <scheme val="minor"/>
    </font>
    <font>
      <sz val="11"/>
      <name val="Calibri"/>
      <family val="2"/>
      <scheme val="minor"/>
    </font>
    <font>
      <b/>
      <sz val="11"/>
      <color rgb="FFFF0000"/>
      <name val="Calibri"/>
      <family val="2"/>
      <scheme val="minor"/>
    </font>
    <font>
      <i/>
      <sz val="9"/>
      <color theme="1"/>
      <name val="Calibri"/>
      <family val="2"/>
      <scheme val="minor"/>
    </font>
  </fonts>
  <fills count="39">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7" tint="0.79998168889431442"/>
        <bgColor indexed="64"/>
      </patternFill>
    </fill>
    <fill>
      <patternFill patternType="solid">
        <fgColor theme="9" tint="0.79998168889431442"/>
        <bgColor indexed="64"/>
      </patternFill>
    </fill>
    <fill>
      <patternFill patternType="solid">
        <fgColor theme="0"/>
        <bgColor indexed="64"/>
      </patternFill>
    </fill>
    <fill>
      <patternFill patternType="solid">
        <fgColor theme="4" tint="0.79998168889431442"/>
        <bgColor indexed="64"/>
      </patternFill>
    </fill>
    <fill>
      <patternFill patternType="solid">
        <fgColor theme="8" tint="0.79998168889431442"/>
        <bgColor indexed="64"/>
      </patternFill>
    </fill>
    <fill>
      <patternFill patternType="lightUp">
        <bgColor theme="6" tint="0.79998168889431442"/>
      </patternFill>
    </fill>
  </fills>
  <borders count="2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4" fontId="1" fillId="0" borderId="0" applyFont="0" applyFill="0" applyBorder="0" applyAlignment="0" applyProtection="0"/>
  </cellStyleXfs>
  <cellXfs count="65">
    <xf numFmtId="0" fontId="0" fillId="0" borderId="0" xfId="0"/>
    <xf numFmtId="44" fontId="0" fillId="33" borderId="10" xfId="0" applyNumberFormat="1" applyFill="1" applyBorder="1" applyProtection="1">
      <protection locked="0"/>
    </xf>
    <xf numFmtId="0" fontId="0" fillId="35" borderId="0" xfId="0" applyFill="1" applyProtection="1"/>
    <xf numFmtId="0" fontId="0" fillId="35" borderId="0" xfId="0" applyFill="1" applyAlignment="1" applyProtection="1">
      <alignment wrapText="1"/>
    </xf>
    <xf numFmtId="0" fontId="0" fillId="0" borderId="0" xfId="0" applyProtection="1"/>
    <xf numFmtId="0" fontId="0" fillId="0" borderId="0" xfId="0" applyAlignment="1" applyProtection="1">
      <alignment wrapText="1"/>
    </xf>
    <xf numFmtId="0" fontId="16" fillId="34" borderId="11" xfId="0" applyFont="1" applyFill="1" applyBorder="1" applyProtection="1"/>
    <xf numFmtId="0" fontId="16" fillId="34" borderId="12" xfId="0" applyFont="1" applyFill="1" applyBorder="1" applyProtection="1"/>
    <xf numFmtId="0" fontId="16" fillId="34" borderId="21" xfId="0" applyFont="1" applyFill="1" applyBorder="1" applyProtection="1"/>
    <xf numFmtId="0" fontId="0" fillId="34" borderId="21" xfId="0" applyFill="1" applyBorder="1" applyProtection="1"/>
    <xf numFmtId="0" fontId="0" fillId="34" borderId="12" xfId="0" applyFill="1" applyBorder="1" applyProtection="1"/>
    <xf numFmtId="0" fontId="16" fillId="34" borderId="10" xfId="0" applyFont="1" applyFill="1" applyBorder="1" applyProtection="1"/>
    <xf numFmtId="3" fontId="16" fillId="34" borderId="10" xfId="0" applyNumberFormat="1" applyFont="1" applyFill="1" applyBorder="1" applyAlignment="1" applyProtection="1">
      <alignment horizontal="center"/>
    </xf>
    <xf numFmtId="0" fontId="0" fillId="34" borderId="10" xfId="0" applyFill="1" applyBorder="1" applyAlignment="1" applyProtection="1">
      <alignment horizontal="center"/>
    </xf>
    <xf numFmtId="0" fontId="0" fillId="34" borderId="10" xfId="0" applyFill="1" applyBorder="1" applyProtection="1"/>
    <xf numFmtId="0" fontId="0" fillId="34" borderId="10" xfId="0" applyFill="1" applyBorder="1" applyAlignment="1" applyProtection="1">
      <alignment wrapText="1"/>
    </xf>
    <xf numFmtId="0" fontId="0" fillId="35" borderId="0" xfId="0" applyFill="1" applyAlignment="1" applyProtection="1">
      <alignment horizontal="center"/>
    </xf>
    <xf numFmtId="0" fontId="21" fillId="35" borderId="0" xfId="0" applyFont="1" applyFill="1" applyAlignment="1" applyProtection="1">
      <alignment horizontal="right"/>
    </xf>
    <xf numFmtId="44" fontId="21" fillId="36" borderId="10" xfId="0" applyNumberFormat="1" applyFont="1" applyFill="1" applyBorder="1" applyProtection="1"/>
    <xf numFmtId="0" fontId="20" fillId="35" borderId="0" xfId="0" applyFont="1" applyFill="1" applyAlignment="1" applyProtection="1">
      <alignment wrapText="1"/>
    </xf>
    <xf numFmtId="0" fontId="21" fillId="35" borderId="0" xfId="0" applyFont="1" applyFill="1" applyAlignment="1" applyProtection="1">
      <alignment wrapText="1"/>
    </xf>
    <xf numFmtId="0" fontId="16" fillId="35" borderId="0" xfId="0" applyFont="1" applyFill="1" applyProtection="1"/>
    <xf numFmtId="0" fontId="21" fillId="35" borderId="0" xfId="0" applyFont="1" applyFill="1" applyProtection="1"/>
    <xf numFmtId="44" fontId="0" fillId="37" borderId="10" xfId="0" applyNumberFormat="1" applyFill="1" applyBorder="1" applyProtection="1"/>
    <xf numFmtId="0" fontId="0" fillId="0" borderId="10" xfId="0" applyBorder="1" applyProtection="1"/>
    <xf numFmtId="3" fontId="0" fillId="0" borderId="10" xfId="0" applyNumberFormat="1" applyBorder="1" applyAlignment="1" applyProtection="1">
      <alignment horizontal="center"/>
    </xf>
    <xf numFmtId="0" fontId="0" fillId="0" borderId="10" xfId="0" applyBorder="1" applyAlignment="1" applyProtection="1">
      <alignment horizontal="center"/>
    </xf>
    <xf numFmtId="49" fontId="0" fillId="0" borderId="10" xfId="0" applyNumberFormat="1" applyBorder="1" applyAlignment="1" applyProtection="1">
      <alignment horizontal="center" wrapText="1"/>
    </xf>
    <xf numFmtId="0" fontId="22" fillId="0" borderId="10" xfId="0" applyFont="1" applyBorder="1" applyProtection="1"/>
    <xf numFmtId="3" fontId="22" fillId="0" borderId="10" xfId="0" applyNumberFormat="1" applyFont="1" applyBorder="1" applyAlignment="1" applyProtection="1">
      <alignment horizontal="center"/>
    </xf>
    <xf numFmtId="0" fontId="0" fillId="0" borderId="10" xfId="0" applyBorder="1" applyAlignment="1" applyProtection="1">
      <alignment horizontal="center" wrapText="1"/>
    </xf>
    <xf numFmtId="0" fontId="22" fillId="0" borderId="10" xfId="0" applyFont="1" applyBorder="1" applyAlignment="1" applyProtection="1">
      <alignment vertical="center"/>
    </xf>
    <xf numFmtId="0" fontId="16" fillId="34" borderId="10" xfId="0" applyFont="1" applyFill="1" applyBorder="1" applyAlignment="1" applyProtection="1">
      <alignment horizontal="center" wrapText="1"/>
    </xf>
    <xf numFmtId="0" fontId="22" fillId="0" borderId="10" xfId="0" applyFont="1" applyBorder="1" applyAlignment="1" applyProtection="1">
      <alignment horizontal="right" vertical="center"/>
    </xf>
    <xf numFmtId="0" fontId="22" fillId="0" borderId="10" xfId="0" applyFont="1" applyBorder="1" applyAlignment="1" applyProtection="1">
      <alignment horizontal="center"/>
    </xf>
    <xf numFmtId="0" fontId="22" fillId="0" borderId="10" xfId="0" applyFont="1" applyBorder="1" applyAlignment="1" applyProtection="1">
      <alignment horizontal="center" wrapText="1"/>
    </xf>
    <xf numFmtId="0" fontId="22" fillId="0" borderId="10" xfId="0" applyFont="1" applyFill="1" applyBorder="1" applyAlignment="1" applyProtection="1">
      <alignment horizontal="center" wrapText="1"/>
    </xf>
    <xf numFmtId="0" fontId="22" fillId="0" borderId="10" xfId="0" applyFont="1" applyFill="1" applyBorder="1" applyAlignment="1" applyProtection="1">
      <alignment horizontal="center"/>
    </xf>
    <xf numFmtId="0" fontId="0" fillId="0" borderId="10" xfId="0" applyBorder="1" applyAlignment="1" applyProtection="1">
      <alignment vertical="center"/>
    </xf>
    <xf numFmtId="49" fontId="22" fillId="0" borderId="10" xfId="0" applyNumberFormat="1" applyFont="1" applyBorder="1" applyAlignment="1" applyProtection="1">
      <alignment horizontal="center"/>
    </xf>
    <xf numFmtId="44" fontId="0" fillId="34" borderId="10" xfId="0" applyNumberFormat="1" applyFill="1" applyBorder="1" applyProtection="1"/>
    <xf numFmtId="0" fontId="0" fillId="0" borderId="10" xfId="0" applyBorder="1" applyAlignment="1" applyProtection="1">
      <alignment wrapText="1"/>
    </xf>
    <xf numFmtId="0" fontId="16" fillId="34" borderId="10" xfId="0" applyFont="1" applyFill="1" applyBorder="1" applyAlignment="1" applyProtection="1">
      <alignment wrapText="1"/>
    </xf>
    <xf numFmtId="0" fontId="19" fillId="35" borderId="0" xfId="0" applyFont="1" applyFill="1" applyProtection="1"/>
    <xf numFmtId="44" fontId="21" fillId="35" borderId="0" xfId="0" applyNumberFormat="1" applyFont="1" applyFill="1" applyProtection="1"/>
    <xf numFmtId="0" fontId="14" fillId="35" borderId="0" xfId="0" applyFont="1" applyFill="1" applyAlignment="1" applyProtection="1">
      <alignment wrapText="1"/>
    </xf>
    <xf numFmtId="3" fontId="22" fillId="0" borderId="10" xfId="0" applyNumberFormat="1" applyFont="1" applyFill="1" applyBorder="1" applyAlignment="1" applyProtection="1">
      <alignment horizontal="center"/>
    </xf>
    <xf numFmtId="0" fontId="18" fillId="35" borderId="0" xfId="0" applyFont="1" applyFill="1" applyProtection="1"/>
    <xf numFmtId="0" fontId="23" fillId="35" borderId="0" xfId="0" applyFont="1" applyFill="1" applyProtection="1"/>
    <xf numFmtId="0" fontId="7" fillId="35" borderId="0" xfId="7" applyFill="1" applyAlignment="1" applyProtection="1">
      <alignment wrapText="1"/>
    </xf>
    <xf numFmtId="0" fontId="0" fillId="33" borderId="13" xfId="0" applyFill="1" applyBorder="1" applyAlignment="1" applyProtection="1">
      <protection locked="0"/>
    </xf>
    <xf numFmtId="0" fontId="0" fillId="0" borderId="14" xfId="0" applyBorder="1" applyAlignment="1"/>
    <xf numFmtId="0" fontId="0" fillId="0" borderId="15" xfId="0" applyBorder="1" applyAlignment="1"/>
    <xf numFmtId="0" fontId="0" fillId="0" borderId="16" xfId="0" applyBorder="1" applyAlignment="1"/>
    <xf numFmtId="0" fontId="0" fillId="0" borderId="17" xfId="0" applyBorder="1" applyAlignment="1"/>
    <xf numFmtId="0" fontId="0" fillId="0" borderId="18" xfId="0" applyBorder="1" applyAlignment="1"/>
    <xf numFmtId="0" fontId="0" fillId="0" borderId="19" xfId="0" applyBorder="1" applyAlignment="1"/>
    <xf numFmtId="0" fontId="0" fillId="0" borderId="0" xfId="0" applyAlignment="1"/>
    <xf numFmtId="0" fontId="0" fillId="0" borderId="20" xfId="0" applyBorder="1" applyAlignment="1"/>
    <xf numFmtId="0" fontId="24" fillId="35" borderId="14" xfId="0" applyFont="1" applyFill="1" applyBorder="1" applyAlignment="1" applyProtection="1">
      <alignment horizontal="left"/>
    </xf>
    <xf numFmtId="3" fontId="20" fillId="38" borderId="10" xfId="0" applyNumberFormat="1" applyFont="1" applyFill="1" applyBorder="1" applyAlignment="1" applyProtection="1">
      <alignment horizontal="center"/>
    </xf>
    <xf numFmtId="0" fontId="20" fillId="38" borderId="10" xfId="0" applyFont="1" applyFill="1" applyBorder="1" applyAlignment="1" applyProtection="1">
      <alignment horizontal="center"/>
    </xf>
    <xf numFmtId="49" fontId="20" fillId="38" borderId="10" xfId="0" applyNumberFormat="1" applyFont="1" applyFill="1" applyBorder="1" applyAlignment="1" applyProtection="1">
      <alignment horizontal="center" wrapText="1"/>
    </xf>
    <xf numFmtId="44" fontId="20" fillId="38" borderId="10" xfId="0" applyNumberFormat="1" applyFont="1" applyFill="1" applyBorder="1" applyAlignment="1" applyProtection="1">
      <alignment horizontal="center"/>
    </xf>
    <xf numFmtId="44" fontId="0" fillId="33" borderId="10" xfId="42" applyFont="1" applyFill="1" applyBorder="1" applyProtection="1">
      <protection locked="0"/>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aluta" xfId="42" builtinId="4"/>
    <cellStyle name="Verklarende tekst" xfId="16" builtinId="53" customBuiltin="1"/>
    <cellStyle name="Waarschuwingstekst" xfId="14" builtinId="11" customBuiltin="1"/>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117"/>
  <sheetViews>
    <sheetView tabSelected="1" topLeftCell="A45" zoomScaleNormal="100" workbookViewId="0">
      <selection activeCell="C79" sqref="C79"/>
    </sheetView>
  </sheetViews>
  <sheetFormatPr defaultRowHeight="15" x14ac:dyDescent="0.25"/>
  <cols>
    <col min="1" max="1" width="76.5703125" style="4" bestFit="1" customWidth="1"/>
    <col min="2" max="2" width="24.7109375" style="4" bestFit="1" customWidth="1"/>
    <col min="3" max="3" width="28.5703125" style="4" customWidth="1"/>
    <col min="4" max="4" width="15.85546875" style="4" bestFit="1" customWidth="1"/>
    <col min="5" max="5" width="13.5703125" style="5" bestFit="1" customWidth="1"/>
    <col min="6" max="6" width="12.7109375" style="4" bestFit="1" customWidth="1"/>
    <col min="7" max="7" width="16.28515625" style="5" customWidth="1"/>
    <col min="8" max="8" width="21.140625" style="5" bestFit="1" customWidth="1"/>
    <col min="9" max="9" width="47.28515625" style="4" customWidth="1"/>
    <col min="10" max="16384" width="9.140625" style="4"/>
  </cols>
  <sheetData>
    <row r="1" spans="1:8" ht="23.25" x14ac:dyDescent="0.35">
      <c r="A1" s="47" t="s">
        <v>74</v>
      </c>
      <c r="B1" s="2"/>
      <c r="C1" s="2"/>
      <c r="D1" s="2" t="s">
        <v>71</v>
      </c>
      <c r="E1" s="3"/>
      <c r="F1" s="2"/>
      <c r="G1" s="3"/>
      <c r="H1" s="20" t="s">
        <v>76</v>
      </c>
    </row>
    <row r="2" spans="1:8" x14ac:dyDescent="0.25">
      <c r="A2" s="21" t="s">
        <v>0</v>
      </c>
      <c r="B2" s="2"/>
      <c r="C2" s="2"/>
      <c r="D2" s="2" t="s">
        <v>72</v>
      </c>
      <c r="E2" s="3"/>
      <c r="F2" s="2"/>
      <c r="G2" s="3"/>
      <c r="H2" s="3"/>
    </row>
    <row r="3" spans="1:8" x14ac:dyDescent="0.25">
      <c r="A3" s="21" t="s">
        <v>1</v>
      </c>
      <c r="B3" s="2"/>
      <c r="C3" s="2"/>
      <c r="D3" s="2"/>
      <c r="E3" s="3"/>
      <c r="F3" s="2"/>
      <c r="G3" s="3"/>
      <c r="H3" s="3"/>
    </row>
    <row r="4" spans="1:8" x14ac:dyDescent="0.25">
      <c r="A4" s="2"/>
      <c r="B4" s="2"/>
      <c r="C4" s="48"/>
      <c r="D4" s="48" t="s">
        <v>73</v>
      </c>
      <c r="E4" s="3"/>
      <c r="F4" s="2"/>
      <c r="G4" s="3"/>
      <c r="H4" s="3"/>
    </row>
    <row r="5" spans="1:8" x14ac:dyDescent="0.25">
      <c r="A5" s="2"/>
      <c r="B5" s="2"/>
      <c r="C5" s="2"/>
      <c r="D5" s="2"/>
      <c r="E5" s="3"/>
      <c r="F5" s="2"/>
      <c r="G5" s="3"/>
      <c r="H5" s="3"/>
    </row>
    <row r="6" spans="1:8" x14ac:dyDescent="0.25">
      <c r="A6" s="2"/>
      <c r="B6" s="2"/>
      <c r="C6" s="2"/>
      <c r="D6" s="2"/>
      <c r="E6" s="3"/>
      <c r="F6" s="2"/>
      <c r="G6" s="3"/>
      <c r="H6" s="3"/>
    </row>
    <row r="7" spans="1:8" x14ac:dyDescent="0.25">
      <c r="A7" s="2"/>
      <c r="B7" s="2"/>
      <c r="C7" s="2"/>
      <c r="D7" s="2"/>
      <c r="E7" s="3"/>
      <c r="F7" s="2"/>
      <c r="G7" s="3"/>
      <c r="H7" s="3"/>
    </row>
    <row r="8" spans="1:8" x14ac:dyDescent="0.25">
      <c r="A8" s="2"/>
      <c r="B8" s="2"/>
      <c r="C8" s="2"/>
      <c r="D8" s="2"/>
      <c r="E8" s="3"/>
      <c r="F8" s="2"/>
      <c r="G8" s="3"/>
      <c r="H8" s="3"/>
    </row>
    <row r="9" spans="1:8" x14ac:dyDescent="0.25">
      <c r="A9" s="2"/>
      <c r="B9" s="2"/>
      <c r="C9" s="2"/>
      <c r="D9" s="2"/>
      <c r="E9" s="3"/>
      <c r="F9" s="2"/>
      <c r="G9" s="3"/>
      <c r="H9" s="3"/>
    </row>
    <row r="10" spans="1:8" ht="18.75" x14ac:dyDescent="0.3">
      <c r="A10" s="43" t="s">
        <v>2</v>
      </c>
      <c r="B10" s="2"/>
      <c r="C10" s="2"/>
      <c r="D10" s="2"/>
      <c r="E10" s="3"/>
      <c r="F10" s="17"/>
      <c r="G10" s="44"/>
      <c r="H10" s="3"/>
    </row>
    <row r="11" spans="1:8" x14ac:dyDescent="0.25">
      <c r="A11" s="2"/>
      <c r="B11" s="2"/>
      <c r="C11" s="2"/>
      <c r="D11" s="2"/>
      <c r="E11" s="3"/>
      <c r="F11" s="2"/>
      <c r="G11" s="3"/>
      <c r="H11" s="49"/>
    </row>
    <row r="12" spans="1:8" ht="45" x14ac:dyDescent="0.25">
      <c r="A12" s="11" t="s">
        <v>5</v>
      </c>
      <c r="B12" s="32" t="s">
        <v>6</v>
      </c>
      <c r="C12" s="32" t="s">
        <v>18</v>
      </c>
      <c r="D12" s="32" t="s">
        <v>61</v>
      </c>
      <c r="E12" s="32" t="s">
        <v>21</v>
      </c>
      <c r="F12" s="32" t="s">
        <v>29</v>
      </c>
      <c r="G12" s="32" t="s">
        <v>70</v>
      </c>
      <c r="H12" s="3"/>
    </row>
    <row r="13" spans="1:8" ht="30" x14ac:dyDescent="0.25">
      <c r="A13" s="24" t="s">
        <v>4</v>
      </c>
      <c r="B13" s="25">
        <v>14104</v>
      </c>
      <c r="C13" s="30" t="s">
        <v>20</v>
      </c>
      <c r="D13" s="30">
        <v>2</v>
      </c>
      <c r="E13" s="26" t="s">
        <v>24</v>
      </c>
      <c r="F13" s="1"/>
      <c r="G13" s="23">
        <f>B13*F13</f>
        <v>0</v>
      </c>
      <c r="H13" s="3"/>
    </row>
    <row r="14" spans="1:8" x14ac:dyDescent="0.25">
      <c r="A14" s="24" t="s">
        <v>7</v>
      </c>
      <c r="B14" s="25">
        <v>1538</v>
      </c>
      <c r="C14" s="26" t="s">
        <v>46</v>
      </c>
      <c r="D14" s="27" t="s">
        <v>23</v>
      </c>
      <c r="E14" s="26" t="s">
        <v>24</v>
      </c>
      <c r="F14" s="1"/>
      <c r="G14" s="23">
        <f>B14*F14</f>
        <v>0</v>
      </c>
      <c r="H14" s="3"/>
    </row>
    <row r="15" spans="1:8" ht="30" x14ac:dyDescent="0.25">
      <c r="A15" s="24" t="s">
        <v>8</v>
      </c>
      <c r="B15" s="26">
        <v>242</v>
      </c>
      <c r="C15" s="30" t="s">
        <v>20</v>
      </c>
      <c r="D15" s="30">
        <v>2</v>
      </c>
      <c r="E15" s="26" t="s">
        <v>24</v>
      </c>
      <c r="F15" s="1"/>
      <c r="G15" s="23">
        <f>B15*F15</f>
        <v>0</v>
      </c>
      <c r="H15" s="3"/>
    </row>
    <row r="16" spans="1:8" x14ac:dyDescent="0.25">
      <c r="A16" s="24" t="s">
        <v>9</v>
      </c>
      <c r="B16" s="25">
        <v>955</v>
      </c>
      <c r="C16" s="26" t="s">
        <v>19</v>
      </c>
      <c r="D16" s="27">
        <v>1</v>
      </c>
      <c r="E16" s="26" t="s">
        <v>22</v>
      </c>
      <c r="F16" s="1"/>
      <c r="G16" s="23">
        <f>B16*F16</f>
        <v>0</v>
      </c>
      <c r="H16" s="3"/>
    </row>
    <row r="17" spans="1:8" x14ac:dyDescent="0.25">
      <c r="A17" s="24" t="s">
        <v>10</v>
      </c>
      <c r="B17" s="25">
        <v>2931</v>
      </c>
      <c r="C17" s="26" t="s">
        <v>19</v>
      </c>
      <c r="D17" s="27">
        <v>2</v>
      </c>
      <c r="E17" s="26" t="s">
        <v>24</v>
      </c>
      <c r="F17" s="1"/>
      <c r="G17" s="23">
        <f>B17*F17</f>
        <v>0</v>
      </c>
      <c r="H17" s="3"/>
    </row>
    <row r="18" spans="1:8" ht="30" x14ac:dyDescent="0.25">
      <c r="A18" s="42" t="s">
        <v>65</v>
      </c>
      <c r="B18" s="12">
        <f>SUM(B13:B17)</f>
        <v>19770</v>
      </c>
      <c r="C18" s="13"/>
      <c r="D18" s="14"/>
      <c r="E18" s="15"/>
      <c r="F18" s="14"/>
      <c r="G18" s="14"/>
      <c r="H18" s="3"/>
    </row>
    <row r="19" spans="1:8" x14ac:dyDescent="0.25">
      <c r="A19" s="2"/>
      <c r="B19" s="2"/>
      <c r="C19" s="16"/>
      <c r="D19" s="2"/>
      <c r="E19" s="3"/>
      <c r="F19" s="2"/>
      <c r="G19" s="3"/>
      <c r="H19" s="3"/>
    </row>
    <row r="20" spans="1:8" ht="14.25" customHeight="1" x14ac:dyDescent="0.25">
      <c r="A20" s="2"/>
      <c r="B20" s="2"/>
      <c r="C20" s="16"/>
      <c r="D20" s="2"/>
      <c r="E20" s="3"/>
      <c r="F20" s="2"/>
      <c r="G20" s="3"/>
      <c r="H20" s="3"/>
    </row>
    <row r="21" spans="1:8" ht="45" x14ac:dyDescent="0.25">
      <c r="A21" s="11" t="s">
        <v>11</v>
      </c>
      <c r="B21" s="32" t="s">
        <v>6</v>
      </c>
      <c r="C21" s="32" t="s">
        <v>18</v>
      </c>
      <c r="D21" s="32" t="s">
        <v>61</v>
      </c>
      <c r="E21" s="32" t="s">
        <v>21</v>
      </c>
      <c r="F21" s="32" t="s">
        <v>29</v>
      </c>
      <c r="G21" s="32" t="s">
        <v>70</v>
      </c>
      <c r="H21" s="3"/>
    </row>
    <row r="22" spans="1:8" x14ac:dyDescent="0.25">
      <c r="A22" s="41" t="s">
        <v>58</v>
      </c>
      <c r="B22" s="25">
        <v>459</v>
      </c>
      <c r="C22" s="26" t="s">
        <v>46</v>
      </c>
      <c r="D22" s="27" t="s">
        <v>25</v>
      </c>
      <c r="E22" s="26" t="s">
        <v>24</v>
      </c>
      <c r="F22" s="1"/>
      <c r="G22" s="23">
        <f t="shared" ref="G22:G27" si="0">B22*F22</f>
        <v>0</v>
      </c>
      <c r="H22" s="3"/>
    </row>
    <row r="23" spans="1:8" x14ac:dyDescent="0.25">
      <c r="A23" s="41" t="s">
        <v>57</v>
      </c>
      <c r="B23" s="25">
        <v>15</v>
      </c>
      <c r="C23" s="26" t="s">
        <v>46</v>
      </c>
      <c r="D23" s="30">
        <v>2</v>
      </c>
      <c r="E23" s="26" t="s">
        <v>24</v>
      </c>
      <c r="F23" s="1"/>
      <c r="G23" s="23">
        <f t="shared" si="0"/>
        <v>0</v>
      </c>
      <c r="H23" s="3"/>
    </row>
    <row r="24" spans="1:8" x14ac:dyDescent="0.25">
      <c r="A24" s="24" t="s">
        <v>45</v>
      </c>
      <c r="B24" s="25">
        <v>1075</v>
      </c>
      <c r="C24" s="26" t="s">
        <v>46</v>
      </c>
      <c r="D24" s="27" t="s">
        <v>34</v>
      </c>
      <c r="E24" s="26" t="s">
        <v>24</v>
      </c>
      <c r="F24" s="1"/>
      <c r="G24" s="23">
        <f t="shared" si="0"/>
        <v>0</v>
      </c>
      <c r="H24" s="3"/>
    </row>
    <row r="25" spans="1:8" x14ac:dyDescent="0.25">
      <c r="A25" s="24" t="s">
        <v>12</v>
      </c>
      <c r="B25" s="25">
        <v>800</v>
      </c>
      <c r="C25" s="26" t="s">
        <v>46</v>
      </c>
      <c r="D25" s="27" t="s">
        <v>33</v>
      </c>
      <c r="E25" s="26" t="s">
        <v>24</v>
      </c>
      <c r="F25" s="1"/>
      <c r="G25" s="23">
        <f t="shared" si="0"/>
        <v>0</v>
      </c>
      <c r="H25" s="3"/>
    </row>
    <row r="26" spans="1:8" x14ac:dyDescent="0.25">
      <c r="A26" s="24" t="s">
        <v>13</v>
      </c>
      <c r="B26" s="25">
        <v>2000</v>
      </c>
      <c r="C26" s="26" t="s">
        <v>46</v>
      </c>
      <c r="D26" s="27" t="s">
        <v>30</v>
      </c>
      <c r="E26" s="26" t="s">
        <v>24</v>
      </c>
      <c r="F26" s="1"/>
      <c r="G26" s="23">
        <f t="shared" si="0"/>
        <v>0</v>
      </c>
      <c r="H26" s="3"/>
    </row>
    <row r="27" spans="1:8" x14ac:dyDescent="0.25">
      <c r="A27" s="24" t="s">
        <v>15</v>
      </c>
      <c r="B27" s="25">
        <v>1092</v>
      </c>
      <c r="C27" s="26" t="s">
        <v>46</v>
      </c>
      <c r="D27" s="27" t="s">
        <v>34</v>
      </c>
      <c r="E27" s="26" t="s">
        <v>24</v>
      </c>
      <c r="F27" s="1"/>
      <c r="G27" s="23">
        <f t="shared" si="0"/>
        <v>0</v>
      </c>
      <c r="H27" s="3"/>
    </row>
    <row r="28" spans="1:8" x14ac:dyDescent="0.25">
      <c r="A28" s="28" t="s">
        <v>55</v>
      </c>
      <c r="B28" s="25">
        <v>3500</v>
      </c>
      <c r="C28" s="26" t="s">
        <v>46</v>
      </c>
      <c r="D28" s="39" t="s">
        <v>25</v>
      </c>
      <c r="E28" s="34" t="s">
        <v>24</v>
      </c>
      <c r="F28" s="40"/>
      <c r="G28" s="40"/>
      <c r="H28" s="3"/>
    </row>
    <row r="29" spans="1:8" x14ac:dyDescent="0.25">
      <c r="A29" s="33" t="s">
        <v>48</v>
      </c>
      <c r="B29" s="29"/>
      <c r="C29" s="34"/>
      <c r="D29" s="35">
        <v>2</v>
      </c>
      <c r="E29" s="34" t="s">
        <v>24</v>
      </c>
      <c r="F29" s="1"/>
      <c r="G29" s="23">
        <f t="shared" ref="G29:G35" si="1">($B$28*F29)/7</f>
        <v>0</v>
      </c>
      <c r="H29" s="3"/>
    </row>
    <row r="30" spans="1:8" x14ac:dyDescent="0.25">
      <c r="A30" s="33" t="s">
        <v>49</v>
      </c>
      <c r="B30" s="29"/>
      <c r="C30" s="34"/>
      <c r="D30" s="35">
        <v>2</v>
      </c>
      <c r="E30" s="34" t="s">
        <v>24</v>
      </c>
      <c r="F30" s="1"/>
      <c r="G30" s="23">
        <f t="shared" si="1"/>
        <v>0</v>
      </c>
      <c r="H30" s="3"/>
    </row>
    <row r="31" spans="1:8" x14ac:dyDescent="0.25">
      <c r="A31" s="33" t="s">
        <v>50</v>
      </c>
      <c r="B31" s="29"/>
      <c r="C31" s="34"/>
      <c r="D31" s="35">
        <v>2</v>
      </c>
      <c r="E31" s="34" t="s">
        <v>24</v>
      </c>
      <c r="F31" s="1"/>
      <c r="G31" s="23">
        <f t="shared" si="1"/>
        <v>0</v>
      </c>
      <c r="H31" s="3"/>
    </row>
    <row r="32" spans="1:8" x14ac:dyDescent="0.25">
      <c r="A32" s="33" t="s">
        <v>51</v>
      </c>
      <c r="B32" s="29"/>
      <c r="C32" s="34"/>
      <c r="D32" s="35">
        <v>1</v>
      </c>
      <c r="E32" s="26" t="s">
        <v>22</v>
      </c>
      <c r="F32" s="1"/>
      <c r="G32" s="23">
        <f t="shared" si="1"/>
        <v>0</v>
      </c>
      <c r="H32" s="3"/>
    </row>
    <row r="33" spans="1:8" x14ac:dyDescent="0.25">
      <c r="A33" s="33" t="s">
        <v>52</v>
      </c>
      <c r="B33" s="29"/>
      <c r="C33" s="34"/>
      <c r="D33" s="35">
        <v>1</v>
      </c>
      <c r="E33" s="26" t="s">
        <v>22</v>
      </c>
      <c r="F33" s="1"/>
      <c r="G33" s="23">
        <f t="shared" si="1"/>
        <v>0</v>
      </c>
      <c r="H33" s="3"/>
    </row>
    <row r="34" spans="1:8" x14ac:dyDescent="0.25">
      <c r="A34" s="33" t="s">
        <v>53</v>
      </c>
      <c r="B34" s="29"/>
      <c r="C34" s="34"/>
      <c r="D34" s="35">
        <v>2</v>
      </c>
      <c r="E34" s="34" t="s">
        <v>24</v>
      </c>
      <c r="F34" s="1"/>
      <c r="G34" s="23">
        <f t="shared" si="1"/>
        <v>0</v>
      </c>
      <c r="H34" s="3"/>
    </row>
    <row r="35" spans="1:8" x14ac:dyDescent="0.25">
      <c r="A35" s="33" t="s">
        <v>54</v>
      </c>
      <c r="B35" s="29"/>
      <c r="C35" s="34"/>
      <c r="D35" s="35">
        <v>2</v>
      </c>
      <c r="E35" s="37" t="s">
        <v>24</v>
      </c>
      <c r="F35" s="1"/>
      <c r="G35" s="23">
        <f t="shared" si="1"/>
        <v>0</v>
      </c>
      <c r="H35" s="3"/>
    </row>
    <row r="36" spans="1:8" x14ac:dyDescent="0.25">
      <c r="A36" s="24" t="s">
        <v>16</v>
      </c>
      <c r="B36" s="25">
        <v>7000</v>
      </c>
      <c r="C36" s="26" t="s">
        <v>46</v>
      </c>
      <c r="D36" s="26">
        <v>1</v>
      </c>
      <c r="E36" s="26" t="s">
        <v>22</v>
      </c>
      <c r="F36" s="1"/>
      <c r="G36" s="23">
        <f t="shared" ref="G36:G41" si="2">B36*F36</f>
        <v>0</v>
      </c>
      <c r="H36" s="3"/>
    </row>
    <row r="37" spans="1:8" x14ac:dyDescent="0.25">
      <c r="A37" s="28" t="s">
        <v>26</v>
      </c>
      <c r="B37" s="29">
        <v>600</v>
      </c>
      <c r="C37" s="26" t="s">
        <v>46</v>
      </c>
      <c r="D37" s="27" t="s">
        <v>25</v>
      </c>
      <c r="E37" s="26" t="s">
        <v>24</v>
      </c>
      <c r="F37" s="1"/>
      <c r="G37" s="23">
        <f t="shared" si="2"/>
        <v>0</v>
      </c>
      <c r="H37" s="3"/>
    </row>
    <row r="38" spans="1:8" x14ac:dyDescent="0.25">
      <c r="A38" s="28" t="s">
        <v>31</v>
      </c>
      <c r="B38" s="29">
        <v>20</v>
      </c>
      <c r="C38" s="26" t="s">
        <v>46</v>
      </c>
      <c r="D38" s="30">
        <v>2</v>
      </c>
      <c r="E38" s="26" t="s">
        <v>28</v>
      </c>
      <c r="F38" s="1"/>
      <c r="G38" s="23">
        <f t="shared" si="2"/>
        <v>0</v>
      </c>
      <c r="H38" s="45"/>
    </row>
    <row r="39" spans="1:8" x14ac:dyDescent="0.25">
      <c r="A39" s="31" t="s">
        <v>32</v>
      </c>
      <c r="B39" s="29">
        <v>100</v>
      </c>
      <c r="C39" s="26" t="s">
        <v>46</v>
      </c>
      <c r="D39" s="27" t="s">
        <v>25</v>
      </c>
      <c r="E39" s="26" t="s">
        <v>24</v>
      </c>
      <c r="F39" s="1"/>
      <c r="G39" s="23">
        <f t="shared" si="2"/>
        <v>0</v>
      </c>
      <c r="H39" s="3"/>
    </row>
    <row r="40" spans="1:8" ht="30" x14ac:dyDescent="0.25">
      <c r="A40" s="38" t="s">
        <v>35</v>
      </c>
      <c r="B40" s="46">
        <v>100</v>
      </c>
      <c r="C40" s="26" t="s">
        <v>56</v>
      </c>
      <c r="D40" s="27" t="s">
        <v>37</v>
      </c>
      <c r="E40" s="26" t="s">
        <v>24</v>
      </c>
      <c r="F40" s="1"/>
      <c r="G40" s="23">
        <f t="shared" si="2"/>
        <v>0</v>
      </c>
      <c r="H40" s="3"/>
    </row>
    <row r="41" spans="1:8" x14ac:dyDescent="0.25">
      <c r="A41" s="38" t="s">
        <v>36</v>
      </c>
      <c r="B41" s="29">
        <v>700</v>
      </c>
      <c r="C41" s="26" t="s">
        <v>56</v>
      </c>
      <c r="D41" s="27" t="s">
        <v>34</v>
      </c>
      <c r="E41" s="26" t="s">
        <v>24</v>
      </c>
      <c r="F41" s="1"/>
      <c r="G41" s="23">
        <f t="shared" si="2"/>
        <v>0</v>
      </c>
      <c r="H41" s="3"/>
    </row>
    <row r="42" spans="1:8" x14ac:dyDescent="0.25">
      <c r="A42" s="11" t="s">
        <v>64</v>
      </c>
      <c r="B42" s="12">
        <f>SUM(B22:B41)</f>
        <v>17461</v>
      </c>
      <c r="C42" s="13"/>
      <c r="D42" s="14"/>
      <c r="E42" s="15"/>
      <c r="F42" s="14"/>
      <c r="G42" s="14"/>
      <c r="H42" s="3"/>
    </row>
    <row r="43" spans="1:8" x14ac:dyDescent="0.25">
      <c r="A43" s="2"/>
      <c r="B43" s="2"/>
      <c r="C43" s="16"/>
      <c r="D43" s="2"/>
      <c r="E43" s="3"/>
      <c r="F43" s="2"/>
      <c r="G43" s="3"/>
      <c r="H43" s="3"/>
    </row>
    <row r="44" spans="1:8" ht="14.25" customHeight="1" x14ac:dyDescent="0.25">
      <c r="A44" s="2"/>
      <c r="B44" s="2"/>
      <c r="C44" s="16"/>
      <c r="D44" s="2"/>
      <c r="E44" s="3"/>
      <c r="F44" s="2"/>
      <c r="G44" s="3"/>
      <c r="H44" s="3"/>
    </row>
    <row r="45" spans="1:8" ht="45" x14ac:dyDescent="0.25">
      <c r="A45" s="11" t="s">
        <v>60</v>
      </c>
      <c r="B45" s="32" t="s">
        <v>6</v>
      </c>
      <c r="C45" s="32" t="s">
        <v>18</v>
      </c>
      <c r="D45" s="32" t="s">
        <v>61</v>
      </c>
      <c r="E45" s="32" t="s">
        <v>21</v>
      </c>
      <c r="F45" s="32" t="s">
        <v>29</v>
      </c>
      <c r="G45" s="32" t="s">
        <v>70</v>
      </c>
      <c r="H45" s="3"/>
    </row>
    <row r="46" spans="1:8" ht="45" x14ac:dyDescent="0.25">
      <c r="A46" s="24" t="s">
        <v>14</v>
      </c>
      <c r="B46" s="25">
        <v>2700</v>
      </c>
      <c r="C46" s="26" t="s">
        <v>46</v>
      </c>
      <c r="D46" s="27" t="s">
        <v>27</v>
      </c>
      <c r="E46" s="26" t="s">
        <v>24</v>
      </c>
      <c r="F46" s="1"/>
      <c r="G46" s="23">
        <f>B46*F46</f>
        <v>0</v>
      </c>
      <c r="H46" s="3"/>
    </row>
    <row r="47" spans="1:8" x14ac:dyDescent="0.25">
      <c r="A47" s="11" t="s">
        <v>62</v>
      </c>
      <c r="B47" s="12">
        <f>B46</f>
        <v>2700</v>
      </c>
      <c r="C47" s="13"/>
      <c r="D47" s="14"/>
      <c r="E47" s="15"/>
      <c r="F47" s="14"/>
      <c r="G47" s="14"/>
      <c r="H47" s="3"/>
    </row>
    <row r="48" spans="1:8" x14ac:dyDescent="0.25">
      <c r="A48" s="2"/>
      <c r="B48" s="2"/>
      <c r="C48" s="16"/>
      <c r="D48" s="2"/>
      <c r="E48" s="3"/>
      <c r="F48" s="2"/>
      <c r="G48" s="3"/>
      <c r="H48" s="3"/>
    </row>
    <row r="49" spans="1:8" ht="45" x14ac:dyDescent="0.25">
      <c r="A49" s="11" t="s">
        <v>60</v>
      </c>
      <c r="B49" s="32" t="s">
        <v>6</v>
      </c>
      <c r="C49" s="32" t="s">
        <v>18</v>
      </c>
      <c r="D49" s="32" t="s">
        <v>61</v>
      </c>
      <c r="E49" s="32" t="s">
        <v>21</v>
      </c>
      <c r="F49" s="32" t="s">
        <v>29</v>
      </c>
      <c r="G49" s="32" t="s">
        <v>70</v>
      </c>
      <c r="H49" s="3"/>
    </row>
    <row r="50" spans="1:8" x14ac:dyDescent="0.25">
      <c r="A50" s="24" t="s">
        <v>78</v>
      </c>
      <c r="B50" s="60" t="s">
        <v>80</v>
      </c>
      <c r="C50" s="61" t="s">
        <v>80</v>
      </c>
      <c r="D50" s="62" t="s">
        <v>80</v>
      </c>
      <c r="E50" s="61" t="s">
        <v>80</v>
      </c>
      <c r="F50" s="64"/>
      <c r="G50" s="63" t="s">
        <v>80</v>
      </c>
      <c r="H50" s="3"/>
    </row>
    <row r="51" spans="1:8" x14ac:dyDescent="0.25">
      <c r="A51" s="59" t="s">
        <v>79</v>
      </c>
      <c r="B51" s="59"/>
      <c r="C51" s="59"/>
      <c r="D51" s="59"/>
      <c r="E51" s="59"/>
      <c r="F51" s="59"/>
      <c r="G51" s="59"/>
      <c r="H51" s="3"/>
    </row>
    <row r="52" spans="1:8" x14ac:dyDescent="0.25">
      <c r="A52" s="2"/>
      <c r="B52" s="2"/>
      <c r="C52" s="16"/>
      <c r="D52" s="2"/>
      <c r="E52" s="3"/>
      <c r="F52" s="2"/>
      <c r="G52" s="3"/>
      <c r="H52" s="3"/>
    </row>
    <row r="53" spans="1:8" ht="18.75" x14ac:dyDescent="0.3">
      <c r="A53" s="2"/>
      <c r="B53" s="2"/>
      <c r="C53" s="16"/>
      <c r="D53" s="2"/>
      <c r="E53" s="3"/>
      <c r="F53" s="2"/>
      <c r="G53" s="17" t="s">
        <v>68</v>
      </c>
      <c r="H53" s="18">
        <f>SUM(G13:G17,G22:G24,G25:G27,G29:G41,G46)</f>
        <v>0</v>
      </c>
    </row>
    <row r="54" spans="1:8" x14ac:dyDescent="0.25">
      <c r="A54" s="2"/>
      <c r="B54" s="2"/>
      <c r="C54" s="2"/>
      <c r="D54" s="2"/>
      <c r="E54" s="3"/>
      <c r="F54" s="2"/>
      <c r="G54" s="3"/>
      <c r="H54" s="3"/>
    </row>
    <row r="55" spans="1:8" x14ac:dyDescent="0.25">
      <c r="A55" s="2"/>
      <c r="B55" s="2"/>
      <c r="C55" s="2"/>
      <c r="D55" s="2"/>
      <c r="E55" s="3"/>
      <c r="F55" s="2"/>
      <c r="G55" s="3"/>
      <c r="H55" s="3"/>
    </row>
    <row r="56" spans="1:8" x14ac:dyDescent="0.25">
      <c r="A56" s="2"/>
      <c r="B56" s="2"/>
      <c r="C56" s="2"/>
      <c r="D56" s="2"/>
      <c r="E56" s="3"/>
      <c r="F56" s="2"/>
      <c r="G56" s="3"/>
      <c r="H56" s="3"/>
    </row>
    <row r="57" spans="1:8" x14ac:dyDescent="0.25">
      <c r="A57" s="2"/>
      <c r="B57" s="2"/>
      <c r="C57" s="2"/>
      <c r="D57" s="2"/>
      <c r="E57" s="3"/>
      <c r="F57" s="2"/>
      <c r="G57" s="3"/>
      <c r="H57" s="3"/>
    </row>
    <row r="58" spans="1:8" ht="18.75" x14ac:dyDescent="0.3">
      <c r="A58" s="43" t="s">
        <v>3</v>
      </c>
      <c r="B58" s="2"/>
      <c r="C58" s="2"/>
      <c r="D58" s="2"/>
      <c r="E58" s="3"/>
      <c r="F58" s="17"/>
      <c r="G58" s="44"/>
      <c r="H58" s="3"/>
    </row>
    <row r="59" spans="1:8" x14ac:dyDescent="0.25">
      <c r="A59" s="2"/>
      <c r="B59" s="2"/>
      <c r="C59" s="2"/>
      <c r="D59" s="2"/>
      <c r="E59" s="3"/>
      <c r="F59" s="2"/>
      <c r="G59" s="3"/>
      <c r="H59" s="3"/>
    </row>
    <row r="60" spans="1:8" ht="45" x14ac:dyDescent="0.25">
      <c r="A60" s="11" t="s">
        <v>5</v>
      </c>
      <c r="B60" s="32" t="s">
        <v>6</v>
      </c>
      <c r="C60" s="32" t="s">
        <v>18</v>
      </c>
      <c r="D60" s="32" t="s">
        <v>61</v>
      </c>
      <c r="E60" s="32" t="s">
        <v>21</v>
      </c>
      <c r="F60" s="32" t="s">
        <v>29</v>
      </c>
      <c r="G60" s="32" t="s">
        <v>70</v>
      </c>
      <c r="H60" s="3"/>
    </row>
    <row r="61" spans="1:8" ht="30" x14ac:dyDescent="0.25">
      <c r="A61" s="24" t="s">
        <v>4</v>
      </c>
      <c r="B61" s="25">
        <v>11562</v>
      </c>
      <c r="C61" s="30" t="s">
        <v>20</v>
      </c>
      <c r="D61" s="30">
        <v>2</v>
      </c>
      <c r="E61" s="26" t="s">
        <v>24</v>
      </c>
      <c r="F61" s="1"/>
      <c r="G61" s="23">
        <f>B61*F61</f>
        <v>0</v>
      </c>
      <c r="H61" s="3"/>
    </row>
    <row r="62" spans="1:8" x14ac:dyDescent="0.25">
      <c r="A62" s="24" t="s">
        <v>7</v>
      </c>
      <c r="B62" s="25">
        <v>263</v>
      </c>
      <c r="C62" s="26" t="s">
        <v>46</v>
      </c>
      <c r="D62" s="27" t="s">
        <v>23</v>
      </c>
      <c r="E62" s="26" t="s">
        <v>24</v>
      </c>
      <c r="F62" s="1"/>
      <c r="G62" s="23">
        <f>B62*F62</f>
        <v>0</v>
      </c>
      <c r="H62" s="3"/>
    </row>
    <row r="63" spans="1:8" ht="30" x14ac:dyDescent="0.25">
      <c r="A63" s="24" t="s">
        <v>8</v>
      </c>
      <c r="B63" s="26">
        <v>164</v>
      </c>
      <c r="C63" s="30" t="s">
        <v>20</v>
      </c>
      <c r="D63" s="30">
        <v>2</v>
      </c>
      <c r="E63" s="26" t="s">
        <v>24</v>
      </c>
      <c r="F63" s="1"/>
      <c r="G63" s="23">
        <f>B63*F63</f>
        <v>0</v>
      </c>
      <c r="H63" s="3"/>
    </row>
    <row r="64" spans="1:8" x14ac:dyDescent="0.25">
      <c r="A64" s="24" t="s">
        <v>9</v>
      </c>
      <c r="B64" s="25">
        <v>378</v>
      </c>
      <c r="C64" s="26" t="s">
        <v>19</v>
      </c>
      <c r="D64" s="27">
        <v>1</v>
      </c>
      <c r="E64" s="26" t="s">
        <v>22</v>
      </c>
      <c r="F64" s="1"/>
      <c r="G64" s="23">
        <f>B64*F64</f>
        <v>0</v>
      </c>
      <c r="H64" s="3"/>
    </row>
    <row r="65" spans="1:8" x14ac:dyDescent="0.25">
      <c r="A65" s="24" t="s">
        <v>10</v>
      </c>
      <c r="B65" s="25">
        <v>1415</v>
      </c>
      <c r="C65" s="26" t="s">
        <v>19</v>
      </c>
      <c r="D65" s="27">
        <v>2</v>
      </c>
      <c r="E65" s="26" t="s">
        <v>24</v>
      </c>
      <c r="F65" s="1"/>
      <c r="G65" s="23">
        <f>B65*F65</f>
        <v>0</v>
      </c>
      <c r="H65" s="3"/>
    </row>
    <row r="66" spans="1:8" ht="30" x14ac:dyDescent="0.25">
      <c r="A66" s="42" t="s">
        <v>66</v>
      </c>
      <c r="B66" s="12">
        <f>SUM(B61:B65)</f>
        <v>13782</v>
      </c>
      <c r="C66" s="13"/>
      <c r="D66" s="14"/>
      <c r="E66" s="15"/>
      <c r="F66" s="14"/>
      <c r="G66" s="14"/>
      <c r="H66" s="3"/>
    </row>
    <row r="67" spans="1:8" x14ac:dyDescent="0.25">
      <c r="A67" s="2"/>
      <c r="B67" s="2"/>
      <c r="C67" s="16"/>
      <c r="D67" s="2"/>
      <c r="E67" s="3"/>
      <c r="F67" s="2"/>
      <c r="G67" s="3"/>
      <c r="H67" s="3"/>
    </row>
    <row r="68" spans="1:8" x14ac:dyDescent="0.25">
      <c r="A68" s="2"/>
      <c r="B68" s="2"/>
      <c r="C68" s="16"/>
      <c r="D68" s="2"/>
      <c r="E68" s="3"/>
      <c r="F68" s="2"/>
      <c r="G68" s="3"/>
      <c r="H68" s="3"/>
    </row>
    <row r="69" spans="1:8" ht="45" x14ac:dyDescent="0.25">
      <c r="A69" s="11" t="s">
        <v>11</v>
      </c>
      <c r="B69" s="32" t="s">
        <v>6</v>
      </c>
      <c r="C69" s="32" t="s">
        <v>18</v>
      </c>
      <c r="D69" s="32" t="s">
        <v>61</v>
      </c>
      <c r="E69" s="32" t="s">
        <v>21</v>
      </c>
      <c r="F69" s="32" t="s">
        <v>29</v>
      </c>
      <c r="G69" s="32" t="s">
        <v>70</v>
      </c>
      <c r="H69" s="3"/>
    </row>
    <row r="70" spans="1:8" x14ac:dyDescent="0.25">
      <c r="A70" s="41" t="s">
        <v>58</v>
      </c>
      <c r="B70" s="25">
        <v>397</v>
      </c>
      <c r="C70" s="26" t="s">
        <v>46</v>
      </c>
      <c r="D70" s="27" t="s">
        <v>25</v>
      </c>
      <c r="E70" s="26" t="s">
        <v>24</v>
      </c>
      <c r="F70" s="1"/>
      <c r="G70" s="23">
        <f>B70*F70</f>
        <v>0</v>
      </c>
      <c r="H70" s="3"/>
    </row>
    <row r="71" spans="1:8" x14ac:dyDescent="0.25">
      <c r="A71" s="24" t="s">
        <v>47</v>
      </c>
      <c r="B71" s="25">
        <v>1075</v>
      </c>
      <c r="C71" s="26" t="s">
        <v>46</v>
      </c>
      <c r="D71" s="27" t="s">
        <v>34</v>
      </c>
      <c r="E71" s="26" t="s">
        <v>24</v>
      </c>
      <c r="F71" s="1"/>
      <c r="G71" s="23">
        <f>B71*F71</f>
        <v>0</v>
      </c>
      <c r="H71" s="3"/>
    </row>
    <row r="72" spans="1:8" x14ac:dyDescent="0.25">
      <c r="A72" s="24" t="s">
        <v>12</v>
      </c>
      <c r="B72" s="25">
        <v>800</v>
      </c>
      <c r="C72" s="26" t="s">
        <v>46</v>
      </c>
      <c r="D72" s="27" t="s">
        <v>33</v>
      </c>
      <c r="E72" s="26" t="s">
        <v>24</v>
      </c>
      <c r="F72" s="1"/>
      <c r="G72" s="23">
        <f>B72*F72</f>
        <v>0</v>
      </c>
      <c r="H72" s="3"/>
    </row>
    <row r="73" spans="1:8" x14ac:dyDescent="0.25">
      <c r="A73" s="24" t="s">
        <v>13</v>
      </c>
      <c r="B73" s="25">
        <v>2000</v>
      </c>
      <c r="C73" s="26" t="s">
        <v>46</v>
      </c>
      <c r="D73" s="27" t="s">
        <v>30</v>
      </c>
      <c r="E73" s="26" t="s">
        <v>24</v>
      </c>
      <c r="F73" s="1"/>
      <c r="G73" s="23">
        <f>B73*F73</f>
        <v>0</v>
      </c>
      <c r="H73" s="3"/>
    </row>
    <row r="74" spans="1:8" x14ac:dyDescent="0.25">
      <c r="A74" s="28" t="s">
        <v>59</v>
      </c>
      <c r="B74" s="25">
        <v>1700</v>
      </c>
      <c r="C74" s="26" t="s">
        <v>46</v>
      </c>
      <c r="D74" s="39" t="s">
        <v>25</v>
      </c>
      <c r="E74" s="34" t="s">
        <v>24</v>
      </c>
      <c r="F74" s="40"/>
      <c r="G74" s="40"/>
      <c r="H74" s="3"/>
    </row>
    <row r="75" spans="1:8" x14ac:dyDescent="0.25">
      <c r="A75" s="33" t="s">
        <v>48</v>
      </c>
      <c r="B75" s="29"/>
      <c r="C75" s="34"/>
      <c r="D75" s="35">
        <v>2</v>
      </c>
      <c r="E75" s="34" t="s">
        <v>24</v>
      </c>
      <c r="F75" s="1"/>
      <c r="G75" s="23">
        <f t="shared" ref="G75:G80" si="3">($B$74*F75)/6</f>
        <v>0</v>
      </c>
      <c r="H75" s="3"/>
    </row>
    <row r="76" spans="1:8" x14ac:dyDescent="0.25">
      <c r="A76" s="33" t="s">
        <v>49</v>
      </c>
      <c r="B76" s="29"/>
      <c r="C76" s="34"/>
      <c r="D76" s="35">
        <v>2</v>
      </c>
      <c r="E76" s="34" t="s">
        <v>24</v>
      </c>
      <c r="F76" s="1"/>
      <c r="G76" s="23">
        <f t="shared" si="3"/>
        <v>0</v>
      </c>
      <c r="H76" s="3"/>
    </row>
    <row r="77" spans="1:8" x14ac:dyDescent="0.25">
      <c r="A77" s="33" t="s">
        <v>50</v>
      </c>
      <c r="B77" s="29"/>
      <c r="C77" s="34"/>
      <c r="D77" s="35">
        <v>2</v>
      </c>
      <c r="E77" s="26" t="s">
        <v>24</v>
      </c>
      <c r="F77" s="1"/>
      <c r="G77" s="23">
        <f t="shared" si="3"/>
        <v>0</v>
      </c>
      <c r="H77" s="3"/>
    </row>
    <row r="78" spans="1:8" x14ac:dyDescent="0.25">
      <c r="A78" s="33" t="s">
        <v>51</v>
      </c>
      <c r="B78" s="29"/>
      <c r="C78" s="34"/>
      <c r="D78" s="35">
        <v>1</v>
      </c>
      <c r="E78" s="26" t="s">
        <v>22</v>
      </c>
      <c r="F78" s="1"/>
      <c r="G78" s="23">
        <f t="shared" si="3"/>
        <v>0</v>
      </c>
      <c r="H78" s="3"/>
    </row>
    <row r="79" spans="1:8" x14ac:dyDescent="0.25">
      <c r="A79" s="33" t="s">
        <v>52</v>
      </c>
      <c r="B79" s="29"/>
      <c r="C79" s="34"/>
      <c r="D79" s="35">
        <v>1</v>
      </c>
      <c r="E79" s="26" t="s">
        <v>22</v>
      </c>
      <c r="F79" s="1"/>
      <c r="G79" s="23">
        <f t="shared" si="3"/>
        <v>0</v>
      </c>
      <c r="H79" s="3"/>
    </row>
    <row r="80" spans="1:8" x14ac:dyDescent="0.25">
      <c r="A80" s="33" t="s">
        <v>54</v>
      </c>
      <c r="B80" s="29"/>
      <c r="C80" s="34"/>
      <c r="D80" s="36">
        <v>2</v>
      </c>
      <c r="E80" s="37" t="s">
        <v>24</v>
      </c>
      <c r="F80" s="1"/>
      <c r="G80" s="23">
        <f t="shared" si="3"/>
        <v>0</v>
      </c>
      <c r="H80" s="3"/>
    </row>
    <row r="81" spans="1:8" x14ac:dyDescent="0.25">
      <c r="A81" s="24" t="s">
        <v>16</v>
      </c>
      <c r="B81" s="25">
        <v>3500</v>
      </c>
      <c r="C81" s="26" t="s">
        <v>46</v>
      </c>
      <c r="D81" s="37">
        <v>1</v>
      </c>
      <c r="E81" s="26" t="s">
        <v>22</v>
      </c>
      <c r="F81" s="1"/>
      <c r="G81" s="23">
        <f>B81*F81</f>
        <v>0</v>
      </c>
      <c r="H81" s="3"/>
    </row>
    <row r="82" spans="1:8" x14ac:dyDescent="0.25">
      <c r="A82" s="38" t="s">
        <v>36</v>
      </c>
      <c r="B82" s="29">
        <v>300</v>
      </c>
      <c r="C82" s="26" t="s">
        <v>56</v>
      </c>
      <c r="D82" s="27" t="s">
        <v>34</v>
      </c>
      <c r="E82" s="26" t="s">
        <v>24</v>
      </c>
      <c r="F82" s="1"/>
      <c r="G82" s="23">
        <f>B82*F82</f>
        <v>0</v>
      </c>
      <c r="H82" s="3"/>
    </row>
    <row r="83" spans="1:8" x14ac:dyDescent="0.25">
      <c r="A83" s="11" t="s">
        <v>67</v>
      </c>
      <c r="B83" s="12">
        <f>SUM(B70:B82)</f>
        <v>9772</v>
      </c>
      <c r="C83" s="13"/>
      <c r="D83" s="14"/>
      <c r="E83" s="15"/>
      <c r="F83" s="14"/>
      <c r="G83" s="14"/>
      <c r="H83" s="3"/>
    </row>
    <row r="84" spans="1:8" x14ac:dyDescent="0.25">
      <c r="A84" s="2"/>
      <c r="B84" s="2"/>
      <c r="C84" s="16"/>
      <c r="D84" s="2"/>
      <c r="E84" s="3"/>
      <c r="F84" s="2"/>
      <c r="G84" s="3"/>
      <c r="H84" s="3"/>
    </row>
    <row r="85" spans="1:8" ht="14.25" customHeight="1" x14ac:dyDescent="0.25">
      <c r="A85" s="2"/>
      <c r="B85" s="2"/>
      <c r="C85" s="16"/>
      <c r="D85" s="2"/>
      <c r="E85" s="3"/>
      <c r="F85" s="2"/>
      <c r="G85" s="3"/>
      <c r="H85" s="3"/>
    </row>
    <row r="86" spans="1:8" ht="45" x14ac:dyDescent="0.25">
      <c r="A86" s="11" t="s">
        <v>60</v>
      </c>
      <c r="B86" s="32" t="s">
        <v>6</v>
      </c>
      <c r="C86" s="32" t="s">
        <v>18</v>
      </c>
      <c r="D86" s="32" t="s">
        <v>61</v>
      </c>
      <c r="E86" s="32" t="s">
        <v>21</v>
      </c>
      <c r="F86" s="32" t="s">
        <v>29</v>
      </c>
      <c r="G86" s="32" t="s">
        <v>70</v>
      </c>
      <c r="H86" s="3"/>
    </row>
    <row r="87" spans="1:8" ht="45" x14ac:dyDescent="0.25">
      <c r="A87" s="24" t="s">
        <v>14</v>
      </c>
      <c r="B87" s="25">
        <v>2300</v>
      </c>
      <c r="C87" s="26" t="s">
        <v>46</v>
      </c>
      <c r="D87" s="27" t="s">
        <v>27</v>
      </c>
      <c r="E87" s="26" t="s">
        <v>24</v>
      </c>
      <c r="F87" s="1"/>
      <c r="G87" s="23">
        <f>B87*F87</f>
        <v>0</v>
      </c>
      <c r="H87" s="3"/>
    </row>
    <row r="88" spans="1:8" x14ac:dyDescent="0.25">
      <c r="A88" s="24" t="s">
        <v>15</v>
      </c>
      <c r="B88" s="25">
        <v>1092</v>
      </c>
      <c r="C88" s="26" t="s">
        <v>46</v>
      </c>
      <c r="D88" s="27" t="s">
        <v>34</v>
      </c>
      <c r="E88" s="26" t="s">
        <v>24</v>
      </c>
      <c r="F88" s="1"/>
      <c r="G88" s="23">
        <f>B88*F88</f>
        <v>0</v>
      </c>
      <c r="H88" s="3"/>
    </row>
    <row r="89" spans="1:8" x14ac:dyDescent="0.25">
      <c r="A89" s="28" t="s">
        <v>26</v>
      </c>
      <c r="B89" s="29">
        <v>276</v>
      </c>
      <c r="C89" s="26" t="s">
        <v>46</v>
      </c>
      <c r="D89" s="27" t="s">
        <v>25</v>
      </c>
      <c r="E89" s="26" t="s">
        <v>24</v>
      </c>
      <c r="F89" s="1"/>
      <c r="G89" s="23">
        <f>B89*F89</f>
        <v>0</v>
      </c>
      <c r="H89" s="3"/>
    </row>
    <row r="90" spans="1:8" x14ac:dyDescent="0.25">
      <c r="A90" s="28" t="s">
        <v>31</v>
      </c>
      <c r="B90" s="29">
        <v>9</v>
      </c>
      <c r="C90" s="26" t="s">
        <v>46</v>
      </c>
      <c r="D90" s="30">
        <v>2</v>
      </c>
      <c r="E90" s="26" t="s">
        <v>28</v>
      </c>
      <c r="F90" s="1"/>
      <c r="G90" s="23">
        <f>B90*F90</f>
        <v>0</v>
      </c>
      <c r="H90" s="3"/>
    </row>
    <row r="91" spans="1:8" x14ac:dyDescent="0.25">
      <c r="A91" s="31" t="s">
        <v>32</v>
      </c>
      <c r="B91" s="29">
        <v>46</v>
      </c>
      <c r="C91" s="26" t="s">
        <v>46</v>
      </c>
      <c r="D91" s="27" t="s">
        <v>25</v>
      </c>
      <c r="E91" s="26" t="s">
        <v>24</v>
      </c>
      <c r="F91" s="1"/>
      <c r="G91" s="23">
        <f>B91*F91</f>
        <v>0</v>
      </c>
      <c r="H91" s="3"/>
    </row>
    <row r="92" spans="1:8" x14ac:dyDescent="0.25">
      <c r="A92" s="11" t="s">
        <v>63</v>
      </c>
      <c r="B92" s="12">
        <f>SUM(B87:B91)</f>
        <v>3723</v>
      </c>
      <c r="C92" s="13"/>
      <c r="D92" s="14"/>
      <c r="E92" s="15"/>
      <c r="F92" s="14"/>
      <c r="G92" s="14"/>
      <c r="H92" s="3"/>
    </row>
    <row r="93" spans="1:8" x14ac:dyDescent="0.25">
      <c r="A93" s="2"/>
      <c r="B93" s="2"/>
      <c r="C93" s="16"/>
      <c r="D93" s="2"/>
      <c r="E93" s="3"/>
      <c r="F93" s="2"/>
      <c r="G93" s="3"/>
      <c r="H93" s="3"/>
    </row>
    <row r="94" spans="1:8" ht="18.75" x14ac:dyDescent="0.3">
      <c r="A94" s="2"/>
      <c r="B94" s="2"/>
      <c r="C94" s="16"/>
      <c r="D94" s="2"/>
      <c r="E94" s="3"/>
      <c r="F94" s="2"/>
      <c r="G94" s="17" t="s">
        <v>69</v>
      </c>
      <c r="H94" s="18">
        <f>SUM(G61:G65,G70:G73,G75:G82,G87:G91)</f>
        <v>0</v>
      </c>
    </row>
    <row r="95" spans="1:8" x14ac:dyDescent="0.25">
      <c r="A95" s="2"/>
      <c r="B95" s="2"/>
      <c r="C95" s="2"/>
      <c r="D95" s="2"/>
      <c r="E95" s="3"/>
      <c r="F95" s="2"/>
      <c r="G95" s="3"/>
      <c r="H95" s="3"/>
    </row>
    <row r="96" spans="1:8" ht="60" x14ac:dyDescent="0.25">
      <c r="A96" s="19" t="s">
        <v>17</v>
      </c>
      <c r="B96" s="2"/>
      <c r="C96" s="2"/>
      <c r="D96" s="2"/>
      <c r="E96" s="3"/>
      <c r="F96" s="2"/>
      <c r="G96" s="3"/>
      <c r="H96" s="3"/>
    </row>
    <row r="97" spans="1:8" x14ac:dyDescent="0.25">
      <c r="A97" s="2"/>
      <c r="B97" s="2"/>
      <c r="C97" s="2"/>
      <c r="D97" s="2"/>
      <c r="E97" s="3"/>
      <c r="F97" s="2"/>
      <c r="G97" s="3"/>
      <c r="H97" s="4"/>
    </row>
    <row r="98" spans="1:8" ht="18.75" x14ac:dyDescent="0.3">
      <c r="A98" s="2"/>
      <c r="B98" s="2"/>
      <c r="C98" s="2"/>
      <c r="D98" s="2"/>
      <c r="E98" s="3"/>
      <c r="F98" s="2"/>
      <c r="G98" s="3"/>
      <c r="H98" s="20" t="s">
        <v>75</v>
      </c>
    </row>
    <row r="99" spans="1:8" x14ac:dyDescent="0.25">
      <c r="A99" s="21" t="s">
        <v>38</v>
      </c>
      <c r="B99" s="2"/>
      <c r="C99" s="2"/>
      <c r="D99" s="2"/>
      <c r="E99" s="3"/>
      <c r="F99" s="2"/>
      <c r="G99" s="3"/>
      <c r="H99" s="3"/>
    </row>
    <row r="100" spans="1:8" x14ac:dyDescent="0.25">
      <c r="A100" s="2"/>
      <c r="B100" s="2"/>
      <c r="C100" s="2"/>
      <c r="D100" s="2"/>
      <c r="E100" s="3"/>
      <c r="F100" s="2"/>
      <c r="G100" s="3"/>
      <c r="H100" s="3"/>
    </row>
    <row r="101" spans="1:8" x14ac:dyDescent="0.25">
      <c r="A101" s="21" t="s">
        <v>39</v>
      </c>
      <c r="B101" s="2"/>
      <c r="C101" s="2"/>
      <c r="D101" s="2"/>
      <c r="E101" s="3"/>
      <c r="F101" s="2"/>
      <c r="G101" s="3"/>
      <c r="H101" s="3"/>
    </row>
    <row r="102" spans="1:8" x14ac:dyDescent="0.25">
      <c r="A102" s="2"/>
      <c r="B102" s="2"/>
      <c r="C102" s="2"/>
      <c r="D102" s="2"/>
      <c r="E102" s="3"/>
      <c r="F102" s="2"/>
      <c r="G102" s="3"/>
      <c r="H102" s="3"/>
    </row>
    <row r="103" spans="1:8" x14ac:dyDescent="0.25">
      <c r="A103" s="21" t="s">
        <v>77</v>
      </c>
      <c r="B103" s="2"/>
      <c r="C103" s="2"/>
      <c r="D103" s="2"/>
      <c r="E103" s="3"/>
      <c r="F103" s="2"/>
      <c r="G103" s="3"/>
      <c r="H103" s="3"/>
    </row>
    <row r="104" spans="1:8" x14ac:dyDescent="0.25">
      <c r="A104" s="2"/>
      <c r="B104" s="2"/>
      <c r="C104" s="2"/>
      <c r="D104" s="2"/>
      <c r="E104" s="3"/>
      <c r="F104" s="2"/>
      <c r="G104" s="3"/>
      <c r="H104" s="3"/>
    </row>
    <row r="105" spans="1:8" x14ac:dyDescent="0.25">
      <c r="A105" s="2"/>
      <c r="B105" s="2"/>
      <c r="C105" s="2"/>
      <c r="D105" s="2"/>
      <c r="E105" s="3"/>
      <c r="F105" s="2"/>
      <c r="G105" s="3"/>
      <c r="H105" s="3"/>
    </row>
    <row r="106" spans="1:8" ht="18.75" x14ac:dyDescent="0.3">
      <c r="A106" s="22" t="s">
        <v>40</v>
      </c>
      <c r="B106" s="2"/>
      <c r="C106" s="2"/>
      <c r="D106" s="2"/>
      <c r="E106" s="3"/>
      <c r="F106" s="2"/>
      <c r="G106" s="3"/>
      <c r="H106" s="3"/>
    </row>
    <row r="107" spans="1:8" x14ac:dyDescent="0.25">
      <c r="A107" s="6" t="s">
        <v>41</v>
      </c>
      <c r="B107" s="50"/>
      <c r="C107" s="51"/>
      <c r="D107" s="51"/>
      <c r="E107" s="51"/>
      <c r="F107" s="52"/>
      <c r="G107" s="3"/>
      <c r="H107" s="3"/>
    </row>
    <row r="108" spans="1:8" x14ac:dyDescent="0.25">
      <c r="A108" s="7"/>
      <c r="B108" s="53"/>
      <c r="C108" s="54"/>
      <c r="D108" s="54"/>
      <c r="E108" s="54"/>
      <c r="F108" s="55"/>
      <c r="G108" s="3"/>
      <c r="H108" s="3"/>
    </row>
    <row r="109" spans="1:8" x14ac:dyDescent="0.25">
      <c r="A109" s="6" t="s">
        <v>42</v>
      </c>
      <c r="B109" s="50"/>
      <c r="C109" s="51"/>
      <c r="D109" s="51"/>
      <c r="E109" s="51"/>
      <c r="F109" s="52"/>
      <c r="G109" s="3"/>
      <c r="H109" s="3"/>
    </row>
    <row r="110" spans="1:8" x14ac:dyDescent="0.25">
      <c r="A110" s="7"/>
      <c r="B110" s="53"/>
      <c r="C110" s="54"/>
      <c r="D110" s="54"/>
      <c r="E110" s="54"/>
      <c r="F110" s="55"/>
      <c r="G110" s="3"/>
      <c r="H110" s="3"/>
    </row>
    <row r="111" spans="1:8" x14ac:dyDescent="0.25">
      <c r="A111" s="6" t="s">
        <v>43</v>
      </c>
      <c r="B111" s="50"/>
      <c r="C111" s="51"/>
      <c r="D111" s="51"/>
      <c r="E111" s="51"/>
      <c r="F111" s="52"/>
      <c r="G111" s="3"/>
      <c r="H111" s="3"/>
    </row>
    <row r="112" spans="1:8" x14ac:dyDescent="0.25">
      <c r="A112" s="8"/>
      <c r="B112" s="53"/>
      <c r="C112" s="54"/>
      <c r="D112" s="54"/>
      <c r="E112" s="54"/>
      <c r="F112" s="55"/>
      <c r="G112" s="3"/>
      <c r="H112" s="3"/>
    </row>
    <row r="113" spans="1:8" x14ac:dyDescent="0.25">
      <c r="A113" s="6" t="s">
        <v>44</v>
      </c>
      <c r="B113" s="50"/>
      <c r="C113" s="51"/>
      <c r="D113" s="51"/>
      <c r="E113" s="51"/>
      <c r="F113" s="52"/>
      <c r="G113" s="3"/>
      <c r="H113" s="3"/>
    </row>
    <row r="114" spans="1:8" x14ac:dyDescent="0.25">
      <c r="A114" s="8"/>
      <c r="B114" s="56"/>
      <c r="C114" s="57"/>
      <c r="D114" s="57"/>
      <c r="E114" s="57"/>
      <c r="F114" s="58"/>
      <c r="G114" s="3"/>
      <c r="H114" s="3"/>
    </row>
    <row r="115" spans="1:8" x14ac:dyDescent="0.25">
      <c r="A115" s="9"/>
      <c r="B115" s="56"/>
      <c r="C115" s="57"/>
      <c r="D115" s="57"/>
      <c r="E115" s="57"/>
      <c r="F115" s="58"/>
      <c r="G115" s="3"/>
      <c r="H115" s="3"/>
    </row>
    <row r="116" spans="1:8" x14ac:dyDescent="0.25">
      <c r="A116" s="10"/>
      <c r="B116" s="53"/>
      <c r="C116" s="54"/>
      <c r="D116" s="54"/>
      <c r="E116" s="54"/>
      <c r="F116" s="55"/>
      <c r="G116" s="3"/>
      <c r="H116" s="3"/>
    </row>
    <row r="117" spans="1:8" x14ac:dyDescent="0.25">
      <c r="A117" s="2"/>
      <c r="B117" s="2"/>
      <c r="C117" s="2"/>
      <c r="D117" s="2"/>
      <c r="E117" s="3"/>
      <c r="F117" s="2"/>
      <c r="G117" s="3"/>
      <c r="H117" s="3"/>
    </row>
  </sheetData>
  <sheetProtection algorithmName="SHA-512" hashValue="RWX0on/NbSFSbcNsJ8t8iYGB7OSFW7Umu9pHKiI1TfIzdmxdnUwt4Z6bVvJYnL1pn6CluWgyhX0CTPNC1EDisg==" saltValue="FYvpKx0+x1FuXRx7ets0EQ==" spinCount="100000" sheet="1" objects="1" scenarios="1"/>
  <mergeCells count="5">
    <mergeCell ref="B107:F108"/>
    <mergeCell ref="B109:F110"/>
    <mergeCell ref="B111:F112"/>
    <mergeCell ref="B113:F116"/>
    <mergeCell ref="A51:G51"/>
  </mergeCells>
  <pageMargins left="0.7" right="0.7" top="0.75" bottom="0.75" header="0.3" footer="0.3"/>
  <pageSetup paperSize="9" scale="41" fitToHeight="0" orientation="portrait" r:id="rId1"/>
  <ignoredErrors>
    <ignoredError sqref="D14" numberStoredAsText="1"/>
    <ignoredError sqref="G13:G17 G25:G27 G29:G41 G46 G61:G65 G70:G73 G75:G82 G87:G91 H94 G22:G24" unlockedFormula="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Zaakstuk" ma:contentTypeID="0x010100175E1A50EFE658448B3CA03ECC91CF44009A8DA9DCA1F20E49B1E8F55782077AC1" ma:contentTypeVersion="53" ma:contentTypeDescription="Een nieuw document maken." ma:contentTypeScope="" ma:versionID="9869b05e997710140064eacdf531bf93">
  <xsd:schema xmlns:xsd="http://www.w3.org/2001/XMLSchema" xmlns:xs="http://www.w3.org/2001/XMLSchema" xmlns:p="http://schemas.microsoft.com/office/2006/metadata/properties" xmlns:ns1="http://schemas.microsoft.com/sharepoint/v3" xmlns:ns2="a16f362e-6192-4b5b-90bb-17561aa11c9d" xmlns:ns3="22d40de6-64c0-4628-8ac4-aeab4a26fb1f" xmlns:ns4="685f39e4-0c80-46f9-ae41-e2aa2c9a3fe4" xmlns:ns5="9bf16c03-f541-4d01-aee8-fb8668209c92" xmlns:ns6="http://schemas.microsoft.com/sharepoint/v4" targetNamespace="http://schemas.microsoft.com/office/2006/metadata/properties" ma:root="true" ma:fieldsID="2c9665f0001b151bafdfbf33f79dd001" ns1:_="" ns2:_="" ns3:_="" ns4:_="" ns5:_="" ns6:_="">
    <xsd:import namespace="http://schemas.microsoft.com/sharepoint/v3"/>
    <xsd:import namespace="a16f362e-6192-4b5b-90bb-17561aa11c9d"/>
    <xsd:import namespace="22d40de6-64c0-4628-8ac4-aeab4a26fb1f"/>
    <xsd:import namespace="685f39e4-0c80-46f9-ae41-e2aa2c9a3fe4"/>
    <xsd:import namespace="9bf16c03-f541-4d01-aee8-fb8668209c92"/>
    <xsd:import namespace="http://schemas.microsoft.com/sharepoint/v4"/>
    <xsd:element name="properties">
      <xsd:complexType>
        <xsd:sequence>
          <xsd:element name="documentManagement">
            <xsd:complexType>
              <xsd:all>
                <xsd:element ref="ns2:_dlc_DocId" minOccurs="0"/>
                <xsd:element ref="ns2:_dlc_DocIdUrl" minOccurs="0"/>
                <xsd:element ref="ns2:_dlc_DocIdPersistId" minOccurs="0"/>
                <xsd:element ref="ns3:dms_MimeType" minOccurs="0"/>
                <xsd:element ref="ns3:dms_Taal" minOccurs="0"/>
                <xsd:element ref="ns3:dms_Vertrouwelijkheidsaanduiding" minOccurs="0"/>
                <xsd:element ref="ns3:dms_refDocId" minOccurs="0"/>
                <xsd:element ref="ns3:dms_Auteur" minOccurs="0"/>
                <xsd:element ref="ns3:dms_Formaat" minOccurs="0"/>
                <xsd:element ref="ns3:dms_DocumentType" minOccurs="0"/>
                <xsd:element ref="ns3:dms_Omschrijving" minOccurs="0"/>
                <xsd:element ref="ns3:dms_Documentstatus" minOccurs="0"/>
                <xsd:element ref="ns3:dms_Ontvangstdatum" minOccurs="0"/>
                <xsd:element ref="ns3:dms_Verzenddatum" minOccurs="0"/>
                <xsd:element ref="ns3:dms_Documentdatum" minOccurs="0"/>
                <xsd:element ref="ns3:dms_DctOmschrijving" minOccurs="0"/>
                <xsd:element ref="ns3:dms_CheckOutUser" minOccurs="0"/>
                <xsd:element ref="ns3:dms_CheckOutId" minOccurs="0"/>
                <xsd:element ref="ns3:dms_BerichtNummer" minOccurs="0"/>
                <xsd:element ref="ns3:dms_Created" minOccurs="0"/>
                <xsd:element ref="ns3:dms_CreatedBy" minOccurs="0"/>
                <xsd:element ref="ns3:dms_SkipPdf" minOccurs="0"/>
                <xsd:element ref="ns3:dms_Agendastuk" minOccurs="0"/>
                <xsd:element ref="ns3:dms_Publiceren" minOccurs="0"/>
                <xsd:element ref="ns3:HideFromDelve" minOccurs="0"/>
                <xsd:element ref="ns3:dms_BeginGeldigheid" minOccurs="0"/>
                <xsd:element ref="ns3:dms_BeginGeldigheidOnv" minOccurs="0"/>
                <xsd:element ref="ns3:dms_EindGeldigheid" minOccurs="0"/>
                <xsd:element ref="ns3:dms_EindGeldigheidOnv" minOccurs="0"/>
                <xsd:element ref="ns1:_vti_ItemHoldRecordStatus" minOccurs="0"/>
                <xsd:element ref="ns4:MediaServiceAutoTags" minOccurs="0"/>
                <xsd:element ref="ns4:MediaServiceOCR" minOccurs="0"/>
                <xsd:element ref="ns4:MediaServiceGenerationTime" minOccurs="0"/>
                <xsd:element ref="ns4:MediaServiceEventHashCode" minOccurs="0"/>
                <xsd:element ref="ns4:MediaServiceDateTaken" minOccurs="0"/>
                <xsd:element ref="ns4:MediaServiceLocation" minOccurs="0"/>
                <xsd:element ref="ns5:SharedWithUsers" minOccurs="0"/>
                <xsd:element ref="ns5:SharedWithDetails" minOccurs="0"/>
                <xsd:element ref="ns4:MediaServiceAutoKeyPoints" minOccurs="0"/>
                <xsd:element ref="ns4:MediaServiceKeyPoints" minOccurs="0"/>
                <xsd:element ref="ns1:_vti_ItemDeclaredRecord" minOccurs="0"/>
                <xsd:element ref="ns4:MediaLengthInSeconds" minOccurs="0"/>
                <xsd:element ref="ns4:lcf76f155ced4ddcb4097134ff3c332f" minOccurs="0"/>
                <xsd:element ref="ns5:TaxCatchAll" minOccurs="0"/>
                <xsd:element ref="ns4:MediaServiceSearchProperties" minOccurs="0"/>
                <xsd:element ref="ns4:MediaServiceObjectDetectorVersions" minOccurs="0"/>
                <xsd:element ref="ns3:dms_ZaakNummer" minOccurs="0"/>
                <xsd:element ref="ns4:MediaServiceMetadata" minOccurs="0"/>
                <xsd:element ref="ns4:MediaServiceFastMetadata" minOccurs="0"/>
                <xsd:element ref="ns6:IconOverla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vti_ItemHoldRecordStatus" ma:index="37" nillable="true" ma:displayName="Status van bewaring en record" ma:decimals="0" ma:description="" ma:hidden="true" ma:indexed="true" ma:internalName="_vti_ItemHoldRecordStatus" ma:readOnly="true">
      <xsd:simpleType>
        <xsd:restriction base="dms:Unknown"/>
      </xsd:simpleType>
    </xsd:element>
    <xsd:element name="_vti_ItemDeclaredRecord" ma:index="48" nillable="true" ma:displayName="Gedeclareerde record" ma:hidden="true" ma:internalName="_vti_ItemDeclaredRecord" ma:readOnly="tru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a16f362e-6192-4b5b-90bb-17561aa11c9d"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Id blijven behouden" ma:description="Id behouden tijdens toevoegen."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22d40de6-64c0-4628-8ac4-aeab4a26fb1f" elementFormDefault="qualified">
    <xsd:import namespace="http://schemas.microsoft.com/office/2006/documentManagement/types"/>
    <xsd:import namespace="http://schemas.microsoft.com/office/infopath/2007/PartnerControls"/>
    <xsd:element name="dms_MimeType" ma:index="11" nillable="true" ma:displayName="MimeType" ma:indexed="true" ma:internalName="dms_MimeType">
      <xsd:simpleType>
        <xsd:restriction base="dms:Text">
          <xsd:maxLength value="255"/>
        </xsd:restriction>
      </xsd:simpleType>
    </xsd:element>
    <xsd:element name="dms_Taal" ma:index="12" nillable="true" ma:displayName="Taal (document)" ma:internalName="dms_Taal">
      <xsd:simpleType>
        <xsd:restriction base="dms:Text">
          <xsd:maxLength value="255"/>
        </xsd:restriction>
      </xsd:simpleType>
    </xsd:element>
    <xsd:element name="dms_Vertrouwelijkheidsaanduiding" ma:index="13" nillable="true" ma:displayName="Vertrouwelijkheidsaanduiding" ma:internalName="dms_Vertrouwelijkheidsaanduiding">
      <xsd:simpleType>
        <xsd:restriction base="dms:Text">
          <xsd:maxLength value="255"/>
        </xsd:restriction>
      </xsd:simpleType>
    </xsd:element>
    <xsd:element name="dms_refDocId" ma:index="14" nillable="true" ma:displayName="Origineel" ma:description="Permanente referentie naar het originele document." ma:hidden="true" ma:internalName="dms_refDocId" ma:readOnly="false">
      <xsd:simpleType>
        <xsd:restriction base="dms:Text"/>
      </xsd:simpleType>
    </xsd:element>
    <xsd:element name="dms_Auteur" ma:index="15" nillable="true" ma:displayName="Auteur" ma:description="Auteur van het document" ma:internalName="dms_Auteur" ma:readOnly="false">
      <xsd:simpleType>
        <xsd:restriction base="dms:Text"/>
      </xsd:simpleType>
    </xsd:element>
    <xsd:element name="dms_Formaat" ma:index="16" nillable="true" ma:displayName="Formaat" ma:description="Formaat van het document" ma:internalName="dms_Formaat" ma:readOnly="false">
      <xsd:simpleType>
        <xsd:restriction base="dms:Text"/>
      </xsd:simpleType>
    </xsd:element>
    <xsd:element name="dms_DocumentType" ma:index="17" nillable="true" ma:displayName="Documenttype" ma:description="Documenttype" ma:indexed="true" ma:internalName="dms_DocumentType" ma:readOnly="false">
      <xsd:simpleType>
        <xsd:restriction base="dms:Text"/>
      </xsd:simpleType>
    </xsd:element>
    <xsd:element name="dms_Omschrijving" ma:index="18" nillable="true" ma:displayName="Omschrijving" ma:description="Omschrijving" ma:internalName="dms_Omschrijving" ma:readOnly="false">
      <xsd:simpleType>
        <xsd:restriction base="dms:Text"/>
      </xsd:simpleType>
    </xsd:element>
    <xsd:element name="dms_Documentstatus" ma:index="19" nillable="true" ma:displayName="Documentstatus" ma:description="Documentstatus" ma:hidden="true" ma:internalName="dms_Documentstatus" ma:readOnly="false">
      <xsd:simpleType>
        <xsd:restriction base="dms:Text"/>
      </xsd:simpleType>
    </xsd:element>
    <xsd:element name="dms_Ontvangstdatum" ma:index="20" nillable="true" ma:displayName="Ontvangstdatum" ma:description="Ontvangstdatum" ma:format="DateTime" ma:hidden="true" ma:indexed="true" ma:internalName="dms_Ontvangstdatum" ma:readOnly="false">
      <xsd:simpleType>
        <xsd:restriction base="dms:DateTime"/>
      </xsd:simpleType>
    </xsd:element>
    <xsd:element name="dms_Verzenddatum" ma:index="21" nillable="true" ma:displayName="Verzenddatum" ma:description="Verzenddatum" ma:format="DateTime" ma:internalName="dms_Verzenddatum" ma:readOnly="false">
      <xsd:simpleType>
        <xsd:restriction base="dms:DateTime"/>
      </xsd:simpleType>
    </xsd:element>
    <xsd:element name="dms_Documentdatum" ma:index="22" nillable="true" ma:displayName="Documentdatum" ma:description="Documentdatum" ma:format="DateTime" ma:hidden="true" ma:internalName="dms_Documentdatum" ma:readOnly="false">
      <xsd:simpleType>
        <xsd:restriction base="dms:DateTime"/>
      </xsd:simpleType>
    </xsd:element>
    <xsd:element name="dms_DctOmschrijving" ma:index="23" nillable="true" ma:displayName="DCT Omschrijving" ma:description="Documenttype Omschrijving" ma:hidden="true" ma:indexed="true" ma:internalName="dms_DctOmschrijving" ma:readOnly="false">
      <xsd:simpleType>
        <xsd:restriction base="dms:Text"/>
      </xsd:simpleType>
    </xsd:element>
    <xsd:element name="dms_CheckOutUser" ma:index="24" nillable="true" ma:displayName="Uitgecheckt door (StUF)" ma:description="Uitgecheckt door (StUF)" ma:hidden="true" ma:internalName="dms_CheckOutUser" ma:readOnly="false">
      <xsd:simpleType>
        <xsd:restriction base="dms:Text"/>
      </xsd:simpleType>
    </xsd:element>
    <xsd:element name="dms_CheckOutId" ma:index="25" nillable="true" ma:displayName="Checkout ID" ma:description="Checkout ID" ma:hidden="true" ma:internalName="dms_CheckOutId" ma:readOnly="false">
      <xsd:simpleType>
        <xsd:restriction base="dms:Text"/>
      </xsd:simpleType>
    </xsd:element>
    <xsd:element name="dms_BerichtNummer" ma:index="26" nillable="true" ma:displayName="Berichtnummer" ma:indexed="true" ma:internalName="dms_BerichtNummer" ma:readOnly="false">
      <xsd:simpleType>
        <xsd:restriction base="dms:Text">
          <xsd:maxLength value="255"/>
        </xsd:restriction>
      </xsd:simpleType>
    </xsd:element>
    <xsd:element name="dms_Created" ma:index="27" nillable="true" ma:displayName="Gemaakt op (DMS)" ma:format="DateTime" ma:hidden="true" ma:internalName="dms_Created" ma:readOnly="false">
      <xsd:simpleType>
        <xsd:restriction base="dms:DateTime"/>
      </xsd:simpleType>
    </xsd:element>
    <xsd:element name="dms_CreatedBy" ma:index="28" nillable="true" ma:displayName="Gemaakt door (DMS)" ma:description="Oorspronkelijke uploader" ma:hidden="true" ma:internalName="dms_CreatedBy" ma:readOnly="false">
      <xsd:simpleType>
        <xsd:restriction base="dms:Text"/>
      </xsd:simpleType>
    </xsd:element>
    <xsd:element name="dms_SkipPdf" ma:index="29" nillable="true" ma:displayName="Geen auto PDF-A" ma:description="Optie om het automatisch PDF-A aanmaken over te slaan" ma:hidden="true" ma:internalName="dms_SkipPdf" ma:readOnly="false">
      <xsd:simpleType>
        <xsd:restriction base="dms:Boolean"/>
      </xsd:simpleType>
    </xsd:element>
    <xsd:element name="dms_Agendastuk" ma:index="30" nillable="true" ma:displayName="Agendastuk" ma:description="Document is beschikbaar voor publicatie in externe agenda of vergader-app" ma:hidden="true" ma:internalName="dms_Agendastuk" ma:readOnly="false">
      <xsd:simpleType>
        <xsd:restriction base="dms:Boolean"/>
      </xsd:simpleType>
    </xsd:element>
    <xsd:element name="dms_Publiceren" ma:index="31" nillable="true" ma:displayName="Publiceren" ma:description="Document is beschikbaar voor publicatie in externe site of PIP" ma:hidden="true" ma:internalName="dms_Publiceren" ma:readOnly="false">
      <xsd:simpleType>
        <xsd:restriction base="dms:Boolean"/>
      </xsd:simpleType>
    </xsd:element>
    <xsd:element name="HideFromDelve" ma:index="32" nillable="true" ma:displayName="HideFromDelve" ma:default="1" ma:description="Hide from Delve" ma:hidden="true" ma:internalName="HideFromDelve" ma:readOnly="false">
      <xsd:simpleType>
        <xsd:restriction base="dms:Boolean"/>
      </xsd:simpleType>
    </xsd:element>
    <xsd:element name="dms_BeginGeldigheid" ma:index="33" nillable="true" ma:displayName="Begin geldigheid (STUF)" ma:description="Begin geldigheid (StUF)" ma:format="DateTime" ma:hidden="true" ma:internalName="dms_BeginGeldigheid" ma:readOnly="false">
      <xsd:simpleType>
        <xsd:restriction base="dms:DateTime"/>
      </xsd:simpleType>
    </xsd:element>
    <xsd:element name="dms_BeginGeldigheidOnv" ma:index="34" nillable="true" ma:displayName="Begin geldigheid onvolledig(STUF)" ma:description="Begin geldigheid onvolledig (StUF)" ma:hidden="true" ma:internalName="dms_BeginGeldigheidOnv" ma:readOnly="false">
      <xsd:simpleType>
        <xsd:restriction base="dms:Text"/>
      </xsd:simpleType>
    </xsd:element>
    <xsd:element name="dms_EindGeldigheid" ma:index="35" nillable="true" ma:displayName="Eind geldigheid (STUF)" ma:description="Eind geldigheid (StUF)" ma:format="DateTime" ma:hidden="true" ma:internalName="dms_EindGeldigheid" ma:readOnly="false">
      <xsd:simpleType>
        <xsd:restriction base="dms:DateTime"/>
      </xsd:simpleType>
    </xsd:element>
    <xsd:element name="dms_EindGeldigheidOnv" ma:index="36" nillable="true" ma:displayName="Eind geldigheid onvolledig(STUF)" ma:description="Eind geldigheid onvolledig (StUF)" ma:hidden="true" ma:internalName="dms_EindGeldigheidOnv" ma:readOnly="false">
      <xsd:simpleType>
        <xsd:restriction base="dms:Text"/>
      </xsd:simpleType>
    </xsd:element>
    <xsd:element name="dms_ZaakNummer" ma:index="55" nillable="true" ma:displayName="Zaaknummer" ma:indexed="true" ma:internalName="dms_ZaakNummer">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85f39e4-0c80-46f9-ae41-e2aa2c9a3fe4" elementFormDefault="qualified">
    <xsd:import namespace="http://schemas.microsoft.com/office/2006/documentManagement/types"/>
    <xsd:import namespace="http://schemas.microsoft.com/office/infopath/2007/PartnerControls"/>
    <xsd:element name="MediaServiceAutoTags" ma:index="38" nillable="true" ma:displayName="Tags" ma:internalName="MediaServiceAutoTags" ma:readOnly="true">
      <xsd:simpleType>
        <xsd:restriction base="dms:Text"/>
      </xsd:simpleType>
    </xsd:element>
    <xsd:element name="MediaServiceOCR" ma:index="39" nillable="true" ma:displayName="Extracted Text" ma:internalName="MediaServiceOCR" ma:readOnly="true">
      <xsd:simpleType>
        <xsd:restriction base="dms:Note">
          <xsd:maxLength value="255"/>
        </xsd:restriction>
      </xsd:simpleType>
    </xsd:element>
    <xsd:element name="MediaServiceGenerationTime" ma:index="40" nillable="true" ma:displayName="MediaServiceGenerationTime" ma:hidden="true" ma:internalName="MediaServiceGenerationTime" ma:readOnly="true">
      <xsd:simpleType>
        <xsd:restriction base="dms:Text"/>
      </xsd:simpleType>
    </xsd:element>
    <xsd:element name="MediaServiceEventHashCode" ma:index="41" nillable="true" ma:displayName="MediaServiceEventHashCode" ma:hidden="true" ma:internalName="MediaServiceEventHashCode" ma:readOnly="true">
      <xsd:simpleType>
        <xsd:restriction base="dms:Text"/>
      </xsd:simpleType>
    </xsd:element>
    <xsd:element name="MediaServiceDateTaken" ma:index="42" nillable="true" ma:displayName="MediaServiceDateTaken" ma:hidden="true" ma:internalName="MediaServiceDateTaken" ma:readOnly="true">
      <xsd:simpleType>
        <xsd:restriction base="dms:Text"/>
      </xsd:simpleType>
    </xsd:element>
    <xsd:element name="MediaServiceLocation" ma:index="43" nillable="true" ma:displayName="Location" ma:description="" ma:indexed="true" ma:internalName="MediaServiceLocation" ma:readOnly="true">
      <xsd:simpleType>
        <xsd:restriction base="dms:Text"/>
      </xsd:simpleType>
    </xsd:element>
    <xsd:element name="MediaServiceAutoKeyPoints" ma:index="46" nillable="true" ma:displayName="MediaServiceAutoKeyPoints" ma:hidden="true" ma:internalName="MediaServiceAutoKeyPoints" ma:readOnly="true">
      <xsd:simpleType>
        <xsd:restriction base="dms:Note"/>
      </xsd:simpleType>
    </xsd:element>
    <xsd:element name="MediaServiceKeyPoints" ma:index="47" nillable="true" ma:displayName="KeyPoints" ma:internalName="MediaServiceKeyPoints" ma:readOnly="true">
      <xsd:simpleType>
        <xsd:restriction base="dms:Note">
          <xsd:maxLength value="255"/>
        </xsd:restriction>
      </xsd:simpleType>
    </xsd:element>
    <xsd:element name="MediaLengthInSeconds" ma:index="49" nillable="true" ma:displayName="Length (seconds)" ma:internalName="MediaLengthInSeconds" ma:readOnly="true">
      <xsd:simpleType>
        <xsd:restriction base="dms:Unknown"/>
      </xsd:simpleType>
    </xsd:element>
    <xsd:element name="lcf76f155ced4ddcb4097134ff3c332f" ma:index="51" nillable="true" ma:taxonomy="true" ma:internalName="lcf76f155ced4ddcb4097134ff3c332f" ma:taxonomyFieldName="MediaServiceImageTags" ma:displayName="Afbeeldingtags" ma:readOnly="false" ma:fieldId="{5cf76f15-5ced-4ddc-b409-7134ff3c332f}" ma:taxonomyMulti="true" ma:sspId="5e2f89fe-50c6-45a8-aacf-c4305d0b4062" ma:termSetId="09814cd3-568e-fe90-9814-8d621ff8fb84" ma:anchorId="fba54fb3-c3e1-fe81-a776-ca4b69148c4d" ma:open="true" ma:isKeyword="false">
      <xsd:complexType>
        <xsd:sequence>
          <xsd:element ref="pc:Terms" minOccurs="0" maxOccurs="1"/>
        </xsd:sequence>
      </xsd:complexType>
    </xsd:element>
    <xsd:element name="MediaServiceSearchProperties" ma:index="53" nillable="true" ma:displayName="MediaServiceSearchProperties" ma:hidden="true" ma:internalName="MediaServiceSearchProperties" ma:readOnly="true">
      <xsd:simpleType>
        <xsd:restriction base="dms:Note"/>
      </xsd:simpleType>
    </xsd:element>
    <xsd:element name="MediaServiceObjectDetectorVersions" ma:index="54" nillable="true" ma:displayName="MediaServiceObjectDetectorVersions" ma:description="" ma:hidden="true" ma:indexed="true" ma:internalName="MediaServiceObjectDetectorVersions" ma:readOnly="true">
      <xsd:simpleType>
        <xsd:restriction base="dms:Text"/>
      </xsd:simpleType>
    </xsd:element>
    <xsd:element name="MediaServiceMetadata" ma:index="56" nillable="true" ma:displayName="MediaServiceMetadata" ma:hidden="true" ma:internalName="MediaServiceMetadata" ma:readOnly="true">
      <xsd:simpleType>
        <xsd:restriction base="dms:Note"/>
      </xsd:simpleType>
    </xsd:element>
    <xsd:element name="MediaServiceFastMetadata" ma:index="57"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bf16c03-f541-4d01-aee8-fb8668209c92" elementFormDefault="qualified">
    <xsd:import namespace="http://schemas.microsoft.com/office/2006/documentManagement/types"/>
    <xsd:import namespace="http://schemas.microsoft.com/office/infopath/2007/PartnerControls"/>
    <xsd:element name="SharedWithUsers" ma:index="44"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45" nillable="true" ma:displayName="Gedeeld met details" ma:internalName="SharedWithDetails" ma:readOnly="true">
      <xsd:simpleType>
        <xsd:restriction base="dms:Note">
          <xsd:maxLength value="255"/>
        </xsd:restriction>
      </xsd:simpleType>
    </xsd:element>
    <xsd:element name="TaxCatchAll" ma:index="52" nillable="true" ma:displayName="Taxonomy Catch All Column" ma:hidden="true" ma:list="{e4ac02e5-8ca3-47ba-8836-07b5c3614169}" ma:internalName="TaxCatchAll" ma:showField="CatchAllData" ma:web="9bf16c03-f541-4d01-aee8-fb8668209c92">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58" nillable="true" ma:displayName="IconOverlay" ma:hidden="true" ma:internalName="IconOverlay">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dms_CreatedBy xmlns="22d40de6-64c0-4628-8ac4-aeab4a26fb1f">k.los@Pijnacker-Nootdorp.nl</dms_CreatedBy>
    <HideFromDelve xmlns="22d40de6-64c0-4628-8ac4-aeab4a26fb1f">true</HideFromDelve>
    <dms_Created xmlns="22d40de6-64c0-4628-8ac4-aeab4a26fb1f" xsi:nil="true"/>
    <dms_Vertrouwelijkheidsaanduiding xmlns="22d40de6-64c0-4628-8ac4-aeab4a26fb1f">Intern</dms_Vertrouwelijkheidsaanduiding>
    <dms_BerichtNummer xmlns="22d40de6-64c0-4628-8ac4-aeab4a26fb1f" xsi:nil="true"/>
    <dms_MimeType xmlns="22d40de6-64c0-4628-8ac4-aeab4a26fb1f">application/vnd.openxmlformats-officedocument.spreadsheetml.sheet</dms_MimeType>
    <dms_Auteur xmlns="22d40de6-64c0-4628-8ac4-aeab4a26fb1f">k.los@Pijnacker-Nootdorp.nl</dms_Auteur>
    <dms_DctOmschrijving xmlns="22d40de6-64c0-4628-8ac4-aeab4a26fb1f" xsi:nil="true"/>
    <dms_refDocId xmlns="22d40de6-64c0-4628-8ac4-aeab4a26fb1f" xsi:nil="true"/>
    <dms_Omschrijving xmlns="22d40de6-64c0-4628-8ac4-aeab4a26fb1f" xsi:nil="true"/>
    <dms_Ontvangstdatum xmlns="22d40de6-64c0-4628-8ac4-aeab4a26fb1f">2024-06-03T13:28:03+00:00</dms_Ontvangstdatum>
    <dms_Documentdatum xmlns="22d40de6-64c0-4628-8ac4-aeab4a26fb1f">2024-06-03T13:28:03+00:00</dms_Documentdatum>
    <dms_CheckOutId xmlns="22d40de6-64c0-4628-8ac4-aeab4a26fb1f" xsi:nil="true"/>
    <IconOverlay xmlns="http://schemas.microsoft.com/sharepoint/v4" xsi:nil="true"/>
    <dms_Publiceren xmlns="22d40de6-64c0-4628-8ac4-aeab4a26fb1f">false</dms_Publiceren>
    <dms_ZaakNummer xmlns="22d40de6-64c0-4628-8ac4-aeab4a26fb1f">1501382</dms_ZaakNummer>
    <dms_CheckOutUser xmlns="22d40de6-64c0-4628-8ac4-aeab4a26fb1f" xsi:nil="true"/>
    <dms_SkipPdf xmlns="22d40de6-64c0-4628-8ac4-aeab4a26fb1f" xsi:nil="true"/>
    <dms_Agendastuk xmlns="22d40de6-64c0-4628-8ac4-aeab4a26fb1f">false</dms_Agendastuk>
    <dms_BeginGeldigheidOnv xmlns="22d40de6-64c0-4628-8ac4-aeab4a26fb1f" xsi:nil="true"/>
    <lcf76f155ced4ddcb4097134ff3c332f xmlns="685f39e4-0c80-46f9-ae41-e2aa2c9a3fe4">
      <Terms xmlns="http://schemas.microsoft.com/office/infopath/2007/PartnerControls"/>
    </lcf76f155ced4ddcb4097134ff3c332f>
    <dms_Taal xmlns="22d40de6-64c0-4628-8ac4-aeab4a26fb1f">Onbekend</dms_Taal>
    <dms_Formaat xmlns="22d40de6-64c0-4628-8ac4-aeab4a26fb1f">.xlsx</dms_Formaat>
    <dms_Verzenddatum xmlns="22d40de6-64c0-4628-8ac4-aeab4a26fb1f" xsi:nil="true"/>
    <dms_EindGeldigheidOnv xmlns="22d40de6-64c0-4628-8ac4-aeab4a26fb1f" xsi:nil="true"/>
    <dms_BeginGeldigheid xmlns="22d40de6-64c0-4628-8ac4-aeab4a26fb1f" xsi:nil="true"/>
    <dms_EindGeldigheid xmlns="22d40de6-64c0-4628-8ac4-aeab4a26fb1f" xsi:nil="true"/>
    <dms_Documentstatus xmlns="22d40de6-64c0-4628-8ac4-aeab4a26fb1f" xsi:nil="true"/>
    <TaxCatchAll xmlns="9bf16c03-f541-4d01-aee8-fb8668209c92" xsi:nil="true"/>
    <dms_DocumentType xmlns="22d40de6-64c0-4628-8ac4-aeab4a26fb1f">application/vnd.openxmlformats-officedocument.spreadsheetml.sheet</dms_DocumentType>
    <_dlc_DocId xmlns="a16f362e-6192-4b5b-90bb-17561aa11c9d">VJ2MCK4WS4M5-512186477-2429102</_dlc_DocId>
    <_dlc_DocIdUrl xmlns="a16f362e-6192-4b5b-90bb-17561aa11c9d">
      <Url>https://gemeentepn.sharepoint.com/sites/dms/_layouts/15/DocIdRedir.aspx?ID=VJ2MCK4WS4M5-512186477-2429102</Url>
      <Description>VJ2MCK4WS4M5-512186477-2429102</Description>
    </_dlc_DocIdUrl>
  </documentManagement>
</p:properties>
</file>

<file path=customXml/itemProps1.xml><?xml version="1.0" encoding="utf-8"?>
<ds:datastoreItem xmlns:ds="http://schemas.openxmlformats.org/officeDocument/2006/customXml" ds:itemID="{D51096F3-CCAF-4192-82BB-5356718D8338}">
  <ds:schemaRefs>
    <ds:schemaRef ds:uri="http://schemas.microsoft.com/sharepoint/v3/contenttype/forms"/>
  </ds:schemaRefs>
</ds:datastoreItem>
</file>

<file path=customXml/itemProps2.xml><?xml version="1.0" encoding="utf-8"?>
<ds:datastoreItem xmlns:ds="http://schemas.openxmlformats.org/officeDocument/2006/customXml" ds:itemID="{64F5F5A8-EB82-4816-8CB7-3831A630834E}">
  <ds:schemaRefs>
    <ds:schemaRef ds:uri="http://schemas.microsoft.com/sharepoint/events"/>
  </ds:schemaRefs>
</ds:datastoreItem>
</file>

<file path=customXml/itemProps3.xml><?xml version="1.0" encoding="utf-8"?>
<ds:datastoreItem xmlns:ds="http://schemas.openxmlformats.org/officeDocument/2006/customXml" ds:itemID="{E59A153E-963A-49FA-AC60-38E1F08F5FC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a16f362e-6192-4b5b-90bb-17561aa11c9d"/>
    <ds:schemaRef ds:uri="22d40de6-64c0-4628-8ac4-aeab4a26fb1f"/>
    <ds:schemaRef ds:uri="685f39e4-0c80-46f9-ae41-e2aa2c9a3fe4"/>
    <ds:schemaRef ds:uri="9bf16c03-f541-4d01-aee8-fb8668209c92"/>
    <ds:schemaRef ds:uri="http://schemas.microsoft.com/sharepoint/v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DA3C4464-90CB-4453-907D-AA60576DF2F5}">
  <ds:schemaRefs>
    <ds:schemaRef ds:uri="http://schemas.microsoft.com/office/2006/metadata/properties"/>
    <ds:schemaRef ds:uri="http://schemas.microsoft.com/office/infopath/2007/PartnerControls"/>
    <ds:schemaRef ds:uri="22d40de6-64c0-4628-8ac4-aeab4a26fb1f"/>
    <ds:schemaRef ds:uri="http://schemas.microsoft.com/sharepoint/v4"/>
    <ds:schemaRef ds:uri="685f39e4-0c80-46f9-ae41-e2aa2c9a3fe4"/>
    <ds:schemaRef ds:uri="9bf16c03-f541-4d01-aee8-fb8668209c92"/>
    <ds:schemaRef ds:uri="a16f362e-6192-4b5b-90bb-17561aa11c9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Prijsinvulformulier herzien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Vragenronde 2 - CONCEPT Nota van Inlichtingen 2 v03062024.xlsx</dc:title>
  <dc:subject/>
  <dc:creator>Dolf van Craanenburgh</dc:creator>
  <cp:keywords/>
  <dc:description/>
  <cp:lastModifiedBy>David van Maaren</cp:lastModifiedBy>
  <cp:revision/>
  <cp:lastPrinted>2024-06-27T14:16:04Z</cp:lastPrinted>
  <dcterms:created xsi:type="dcterms:W3CDTF">2024-06-03T09:09:52Z</dcterms:created>
  <dcterms:modified xsi:type="dcterms:W3CDTF">2024-07-01T06:07:43Z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0x010100175E1A50EFE658448B3CA03ECC91CF44009A8DA9DCA1F20E49B1E8F55782077AC1</vt:lpwstr>
  </property>
  <property fmtid="{D5CDD505-2E9C-101B-9397-08002B2CF9AE}" pid="3" name="_dlc_DocIdItemGuid">
    <vt:lpwstr>c8c8829c-336b-4f4e-86fe-8aff27525f35</vt:lpwstr>
  </property>
  <property fmtid="{D5CDD505-2E9C-101B-9397-08002B2CF9AE}" pid="4" name="MediaServiceImageTags">
    <vt:lpwstr/>
  </property>
</Properties>
</file>