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C:\Users\Lisanne Koot\Documents\B - Dossiers\Almere\Schuldhulpverlening\definitieve documenten\"/>
    </mc:Choice>
  </mc:AlternateContent>
  <xr:revisionPtr revIDLastSave="0" documentId="8_{E8C92161-3232-4DA3-8F02-C4B72AF277AC}" xr6:coauthVersionLast="47" xr6:coauthVersionMax="47" xr10:uidLastSave="{00000000-0000-0000-0000-000000000000}"/>
  <workbookProtection workbookAlgorithmName="SHA-512" workbookHashValue="N6flHmJ0+B2H6traDdCyW3Vtyd15DdvwFnaL5hR3qGugLUhUot8nfWVhVunVbepFyAl4pVgYIhcauzntiVOwNQ==" workbookSaltValue="bOjyRxK+Bb0HcbsIAozbgA==" workbookSpinCount="100000" lockStructure="1"/>
  <bookViews>
    <workbookView xWindow="-120" yWindow="-120" windowWidth="29040" windowHeight="15720" xr2:uid="{00000000-000D-0000-FFFF-FFFF00000000}"/>
  </bookViews>
  <sheets>
    <sheet name="Tarievenblad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3" l="1"/>
  <c r="G46" i="3"/>
  <c r="G45" i="3"/>
  <c r="G47" i="3" s="1"/>
  <c r="G38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9" i="3" l="1"/>
  <c r="D42" i="3" s="1"/>
</calcChain>
</file>

<file path=xl/sharedStrings.xml><?xml version="1.0" encoding="utf-8"?>
<sst xmlns="http://schemas.openxmlformats.org/spreadsheetml/2006/main" count="88" uniqueCount="59">
  <si>
    <t>Kostenopgave</t>
  </si>
  <si>
    <t>U dient de gele velden in te vullen</t>
  </si>
  <si>
    <t>* Uw prijs is afgegeven in EURO (€), exclusief btw en prijspeil 2023;</t>
  </si>
  <si>
    <t>* De aan te bieden prijzen omvatten alle kosten in verband met de nakoming van de verplichtingen van de leverancier (zoals, maar niet beperkt tot, eenmalige kosten, overheadkosten, kostenopslagen);</t>
  </si>
  <si>
    <t>* Aan de indicatie van de af te nemen hoeveelheden kan geen rechten worden ontleend;</t>
  </si>
  <si>
    <t>Gegadigde:</t>
  </si>
  <si>
    <t>Vroegsignalering Huisbezoeken (optioneel vanaf 2025: zie paragraaf 1.7.1 offerteaanvraag)</t>
  </si>
  <si>
    <t>Vroegsignalering Administratie (optioneel vanaf 2025: zie paragraaf 1.7.1 offerteaanvraag)</t>
  </si>
  <si>
    <t>Breed Moratorium</t>
  </si>
  <si>
    <t>Voorlopige Voorziening</t>
  </si>
  <si>
    <t>Aantal punten:</t>
  </si>
  <si>
    <t>Naam Rechtsgeldig vertegenwoordiger</t>
  </si>
  <si>
    <t>Functie</t>
  </si>
  <si>
    <t>Bedrijf</t>
  </si>
  <si>
    <t>Plaats en datum</t>
  </si>
  <si>
    <t>Handtekening</t>
  </si>
  <si>
    <t>Crisisinterventie</t>
  </si>
  <si>
    <t>NVVK-module intake</t>
  </si>
  <si>
    <t>NVVK-module stabilisatie (kortdurend)</t>
  </si>
  <si>
    <t>NVVK-module Schuldregeling via Saneringskrediet per stuk</t>
  </si>
  <si>
    <t>NVVK-module Schuldregeling via Bemiddeling</t>
  </si>
  <si>
    <t>Heronderzoek Schuldbemiddeling</t>
  </si>
  <si>
    <t>WSNP aanvraag met zittingsbegeleiding</t>
  </si>
  <si>
    <t>Bijhouden lopende MSNP/WSNP per jaar</t>
  </si>
  <si>
    <t>Moratorium incl. WSNP aanvraag en zittingsbegeleiding</t>
  </si>
  <si>
    <t>Opstarten Budgetbeheer t.b.v. SDV of OSS</t>
  </si>
  <si>
    <t>Budgetbeheer Service</t>
  </si>
  <si>
    <t xml:space="preserve">Budgetbeheer Basis </t>
  </si>
  <si>
    <t>Budgetbeheer Totaal</t>
  </si>
  <si>
    <t>Budgetcoaching 3 gesprekken per jaar</t>
  </si>
  <si>
    <t>Budgetcoaching 6 gesprekken per jaar</t>
  </si>
  <si>
    <t>Budgetcoaching 9 gesprekken per jaar</t>
  </si>
  <si>
    <t>Casusoverleg Financieel Huis (op afroep) per uur</t>
  </si>
  <si>
    <t>Product</t>
  </si>
  <si>
    <t>Verwachte aantallen in 2026</t>
  </si>
  <si>
    <t>Totaalprijs</t>
  </si>
  <si>
    <t>DFD tijdens OSS in uren per jaar</t>
  </si>
  <si>
    <t>Nazorggesprekken in uren per jaar</t>
  </si>
  <si>
    <t xml:space="preserve">Budgetbeheer Middel </t>
  </si>
  <si>
    <t>Dwangakkoord per stuk</t>
  </si>
  <si>
    <t xml:space="preserve">Toetsing SDV </t>
  </si>
  <si>
    <t xml:space="preserve">Informatie en Adviesgesprek </t>
  </si>
  <si>
    <t>Aanmelden en screenen SHV</t>
  </si>
  <si>
    <t>Preventie in uren</t>
  </si>
  <si>
    <t>Nr.</t>
  </si>
  <si>
    <t>Inschrijfprijs</t>
  </si>
  <si>
    <t>* De totale inschrijfprijs en totale kosten per jaar Vroegsignalering dienen op 'groen' te staan. Indien een van deze cellen rood kleurt is de inschrijving ongeldig.</t>
  </si>
  <si>
    <t>a</t>
  </si>
  <si>
    <t>b</t>
  </si>
  <si>
    <t>Totaal vroegsignalering</t>
  </si>
  <si>
    <t>Prijs per</t>
  </si>
  <si>
    <t>Per uur</t>
  </si>
  <si>
    <t>Per klant</t>
  </si>
  <si>
    <t>Per te bezoeken huishouden</t>
  </si>
  <si>
    <t>Stuksprijs</t>
  </si>
  <si>
    <t>Als de prijs ligt tussen € 2.200.000,- en € 2.700.000,- dan wordt het aantal punten als volgt berekend:</t>
  </si>
  <si>
    <t>Per product</t>
  </si>
  <si>
    <t>Perproduct</t>
  </si>
  <si>
    <t>Per jaar per klant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</si>
</sst>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>
    <font>
      <sz val="9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u/>
      <sz val="9"/>
      <color theme="10"/>
      <name val="Arial"/>
      <family val="2"/>
      <scheme val="minor"/>
    </font>
    <font>
      <b/>
      <sz val="10"/>
      <color theme="1"/>
      <name val="Arial"/>
      <family val="2"/>
      <scheme val="minor"/>
    </font>
    <font>
      <sz val="9.5"/>
      <color theme="1"/>
      <name val="Plantin"/>
    </font>
    <font>
      <sz val="9.5"/>
      <color theme="1"/>
      <name val="Arial"/>
      <family val="2"/>
      <scheme val="minor"/>
    </font>
    <font>
      <sz val="9.5"/>
      <name val="Arial"/>
      <family val="2"/>
      <scheme val="minor"/>
    </font>
    <font>
      <b/>
      <sz val="9.5"/>
      <color theme="1"/>
      <name val="Plantin"/>
    </font>
    <font>
      <b/>
      <sz val="9.5"/>
      <color rgb="FF000000"/>
      <name val="Plantin"/>
    </font>
    <font>
      <sz val="9.5"/>
      <color rgb="FF000000"/>
      <name val="Plantin"/>
    </font>
    <font>
      <u/>
      <sz val="9.5"/>
      <color theme="10"/>
      <name val="Plantin"/>
    </font>
    <font>
      <sz val="9.5"/>
      <color theme="1"/>
      <name val="Arial"/>
      <family val="2"/>
      <scheme val="major"/>
    </font>
    <font>
      <sz val="9.5"/>
      <name val="Arial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 vertical="center"/>
    </xf>
    <xf numFmtId="44" fontId="4" fillId="0" borderId="0" xfId="1" applyFont="1"/>
    <xf numFmtId="0" fontId="5" fillId="0" borderId="0" xfId="0" applyFont="1" applyAlignment="1">
      <alignment wrapText="1"/>
    </xf>
    <xf numFmtId="0" fontId="5" fillId="2" borderId="1" xfId="0" applyFont="1" applyFill="1" applyBorder="1" applyAlignment="1">
      <alignment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4" fontId="7" fillId="0" borderId="1" xfId="1" applyFont="1" applyBorder="1"/>
    <xf numFmtId="0" fontId="4" fillId="0" borderId="1" xfId="0" applyFont="1" applyBorder="1"/>
    <xf numFmtId="0" fontId="9" fillId="0" borderId="1" xfId="0" applyFont="1" applyBorder="1" applyAlignment="1">
      <alignment vertical="center"/>
    </xf>
    <xf numFmtId="44" fontId="4" fillId="0" borderId="1" xfId="1" applyFont="1" applyBorder="1"/>
    <xf numFmtId="0" fontId="9" fillId="0" borderId="1" xfId="0" applyFont="1" applyBorder="1" applyAlignment="1">
      <alignment vertical="center" wrapText="1"/>
    </xf>
    <xf numFmtId="0" fontId="10" fillId="0" borderId="0" xfId="2" applyFont="1" applyBorder="1" applyAlignment="1">
      <alignment vertical="center"/>
    </xf>
    <xf numFmtId="0" fontId="11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5" fillId="3" borderId="2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wrapText="1"/>
    </xf>
    <xf numFmtId="0" fontId="5" fillId="3" borderId="2" xfId="0" applyFont="1" applyFill="1" applyBorder="1" applyAlignment="1">
      <alignment vertical="top" wrapText="1"/>
    </xf>
    <xf numFmtId="0" fontId="3" fillId="0" borderId="0" xfId="0" applyFont="1" applyAlignment="1">
      <alignment wrapText="1"/>
    </xf>
    <xf numFmtId="44" fontId="4" fillId="0" borderId="3" xfId="1" applyFont="1" applyBorder="1"/>
    <xf numFmtId="0" fontId="7" fillId="3" borderId="1" xfId="0" applyFont="1" applyFill="1" applyBorder="1"/>
    <xf numFmtId="0" fontId="8" fillId="3" borderId="1" xfId="0" applyFont="1" applyFill="1" applyBorder="1" applyAlignment="1">
      <alignment vertical="center"/>
    </xf>
    <xf numFmtId="44" fontId="7" fillId="3" borderId="1" xfId="1" applyFont="1" applyFill="1" applyBorder="1"/>
    <xf numFmtId="44" fontId="5" fillId="0" borderId="1" xfId="0" applyNumberFormat="1" applyFont="1" applyBorder="1"/>
    <xf numFmtId="44" fontId="4" fillId="2" borderId="1" xfId="1" applyFont="1" applyFill="1" applyBorder="1" applyProtection="1">
      <protection locked="0"/>
    </xf>
    <xf numFmtId="1" fontId="5" fillId="3" borderId="1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>
      <alignment horizontal="right"/>
    </xf>
    <xf numFmtId="0" fontId="7" fillId="3" borderId="5" xfId="0" applyFont="1" applyFill="1" applyBorder="1" applyAlignment="1">
      <alignment horizontal="right"/>
    </xf>
    <xf numFmtId="0" fontId="7" fillId="3" borderId="4" xfId="0" applyFont="1" applyFill="1" applyBorder="1" applyAlignment="1">
      <alignment horizontal="right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5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top"/>
    </xf>
  </cellXfs>
  <cellStyles count="3">
    <cellStyle name="Hyperlink" xfId="2" builtinId="8"/>
    <cellStyle name="Standaard" xfId="0" builtinId="0"/>
    <cellStyle name="Valuta" xfId="1" builtinId="4"/>
  </cellStyles>
  <dxfs count="7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strike/>
      </font>
      <numFmt numFmtId="0" formatCode="General"/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ignificant">
  <a:themeElements>
    <a:clrScheme name="Significant">
      <a:dk1>
        <a:srgbClr val="000000"/>
      </a:dk1>
      <a:lt1>
        <a:srgbClr val="FFFFFF"/>
      </a:lt1>
      <a:dk2>
        <a:srgbClr val="002856"/>
      </a:dk2>
      <a:lt2>
        <a:srgbClr val="FFFFFF"/>
      </a:lt2>
      <a:accent1>
        <a:srgbClr val="0082D7"/>
      </a:accent1>
      <a:accent2>
        <a:srgbClr val="002856"/>
      </a:accent2>
      <a:accent3>
        <a:srgbClr val="E61E64"/>
      </a:accent3>
      <a:accent4>
        <a:srgbClr val="A21A80"/>
      </a:accent4>
      <a:accent5>
        <a:srgbClr val="F59100"/>
      </a:accent5>
      <a:accent6>
        <a:srgbClr val="33B5B3"/>
      </a:accent6>
      <a:hlink>
        <a:srgbClr val="F47B20"/>
      </a:hlink>
      <a:folHlink>
        <a:srgbClr val="00B0F0"/>
      </a:folHlink>
    </a:clrScheme>
    <a:fontScheme name="Significant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F598A-D22A-412D-ACC7-A73028FF7B37}">
  <dimension ref="B2:K53"/>
  <sheetViews>
    <sheetView tabSelected="1" topLeftCell="A9" workbookViewId="0">
      <selection activeCell="L14" sqref="L14"/>
    </sheetView>
  </sheetViews>
  <sheetFormatPr defaultColWidth="8.7109375" defaultRowHeight="12.75"/>
  <cols>
    <col min="1" max="1" width="3.42578125" style="1" customWidth="1"/>
    <col min="2" max="2" width="3.42578125" style="1" bestFit="1" customWidth="1"/>
    <col min="3" max="3" width="66.42578125" style="1" bestFit="1" customWidth="1"/>
    <col min="4" max="4" width="27.140625" style="1" bestFit="1" customWidth="1"/>
    <col min="5" max="5" width="28.42578125" style="1" customWidth="1"/>
    <col min="6" max="7" width="19.140625" style="3" customWidth="1"/>
    <col min="8" max="16384" width="8.7109375" style="1"/>
  </cols>
  <sheetData>
    <row r="2" spans="2:7">
      <c r="C2" s="21" t="s">
        <v>0</v>
      </c>
      <c r="D2" s="2"/>
      <c r="E2" s="2"/>
      <c r="F2" s="2"/>
    </row>
    <row r="3" spans="2:7">
      <c r="B3" s="4"/>
      <c r="C3" s="2"/>
      <c r="D3" s="2"/>
      <c r="E3" s="2"/>
      <c r="F3" s="2"/>
    </row>
    <row r="4" spans="2:7">
      <c r="C4" s="5" t="s">
        <v>1</v>
      </c>
      <c r="D4" s="2"/>
      <c r="E4" s="2"/>
      <c r="F4" s="2"/>
    </row>
    <row r="5" spans="2:7" ht="13.9" customHeight="1">
      <c r="C5" s="6" t="s">
        <v>2</v>
      </c>
      <c r="D5" s="7"/>
      <c r="E5" s="7"/>
      <c r="F5" s="7"/>
    </row>
    <row r="6" spans="2:7" ht="13.9" customHeight="1">
      <c r="C6" s="6" t="s">
        <v>3</v>
      </c>
      <c r="D6" s="7"/>
      <c r="E6" s="7"/>
      <c r="F6" s="7"/>
    </row>
    <row r="7" spans="2:7" ht="13.9" customHeight="1">
      <c r="C7" s="6" t="s">
        <v>4</v>
      </c>
      <c r="D7" s="7"/>
      <c r="E7" s="7"/>
      <c r="F7" s="7"/>
    </row>
    <row r="8" spans="2:7" ht="14.65" customHeight="1">
      <c r="C8" s="8" t="s">
        <v>46</v>
      </c>
      <c r="D8" s="9"/>
      <c r="E8" s="9"/>
      <c r="F8" s="9"/>
    </row>
    <row r="9" spans="2:7">
      <c r="C9" s="4" t="s">
        <v>5</v>
      </c>
      <c r="D9" s="29"/>
      <c r="E9" s="30"/>
      <c r="F9" s="31"/>
    </row>
    <row r="11" spans="2:7">
      <c r="B11" s="23" t="s">
        <v>44</v>
      </c>
      <c r="C11" s="24" t="s">
        <v>33</v>
      </c>
      <c r="D11" s="24" t="s">
        <v>34</v>
      </c>
      <c r="E11" s="24" t="s">
        <v>50</v>
      </c>
      <c r="F11" s="25" t="s">
        <v>54</v>
      </c>
      <c r="G11" s="25" t="s">
        <v>35</v>
      </c>
    </row>
    <row r="12" spans="2:7">
      <c r="B12" s="11">
        <v>1</v>
      </c>
      <c r="C12" s="12" t="s">
        <v>43</v>
      </c>
      <c r="D12" s="12">
        <v>770</v>
      </c>
      <c r="E12" s="12" t="s">
        <v>51</v>
      </c>
      <c r="F12" s="27">
        <v>0</v>
      </c>
      <c r="G12" s="13">
        <f>D12*F12</f>
        <v>0</v>
      </c>
    </row>
    <row r="13" spans="2:7">
      <c r="B13" s="11">
        <v>2</v>
      </c>
      <c r="C13" s="12" t="s">
        <v>42</v>
      </c>
      <c r="D13" s="12">
        <v>1080</v>
      </c>
      <c r="E13" s="12" t="s">
        <v>56</v>
      </c>
      <c r="F13" s="27">
        <v>0</v>
      </c>
      <c r="G13" s="13">
        <f t="shared" ref="G13:G38" si="0">D13*F13</f>
        <v>0</v>
      </c>
    </row>
    <row r="14" spans="2:7">
      <c r="B14" s="11">
        <v>3</v>
      </c>
      <c r="C14" s="12" t="s">
        <v>41</v>
      </c>
      <c r="D14" s="12">
        <v>50</v>
      </c>
      <c r="E14" s="12" t="s">
        <v>56</v>
      </c>
      <c r="F14" s="27">
        <v>0</v>
      </c>
      <c r="G14" s="13">
        <f t="shared" si="0"/>
        <v>0</v>
      </c>
    </row>
    <row r="15" spans="2:7">
      <c r="B15" s="11">
        <v>4</v>
      </c>
      <c r="C15" s="12" t="s">
        <v>40</v>
      </c>
      <c r="D15" s="12">
        <v>400</v>
      </c>
      <c r="E15" s="12" t="s">
        <v>56</v>
      </c>
      <c r="F15" s="27">
        <v>0</v>
      </c>
      <c r="G15" s="13">
        <f t="shared" si="0"/>
        <v>0</v>
      </c>
    </row>
    <row r="16" spans="2:7">
      <c r="B16" s="11">
        <v>5</v>
      </c>
      <c r="C16" s="12" t="s">
        <v>16</v>
      </c>
      <c r="D16" s="12">
        <v>12</v>
      </c>
      <c r="E16" s="1" t="s">
        <v>57</v>
      </c>
      <c r="F16" s="27">
        <v>0</v>
      </c>
      <c r="G16" s="13">
        <f t="shared" si="0"/>
        <v>0</v>
      </c>
    </row>
    <row r="17" spans="2:11">
      <c r="B17" s="11">
        <v>6</v>
      </c>
      <c r="C17" s="14" t="s">
        <v>17</v>
      </c>
      <c r="D17" s="12">
        <v>400</v>
      </c>
      <c r="E17" s="12" t="s">
        <v>56</v>
      </c>
      <c r="F17" s="27">
        <v>0</v>
      </c>
      <c r="G17" s="13">
        <f t="shared" si="0"/>
        <v>0</v>
      </c>
    </row>
    <row r="18" spans="2:11">
      <c r="B18" s="11">
        <v>7</v>
      </c>
      <c r="C18" s="12" t="s">
        <v>18</v>
      </c>
      <c r="D18" s="12">
        <v>400</v>
      </c>
      <c r="E18" s="12" t="s">
        <v>56</v>
      </c>
      <c r="F18" s="27">
        <v>0</v>
      </c>
      <c r="G18" s="13">
        <f t="shared" si="0"/>
        <v>0</v>
      </c>
      <c r="K18" s="15"/>
    </row>
    <row r="19" spans="2:11">
      <c r="B19" s="11">
        <v>8</v>
      </c>
      <c r="C19" s="12" t="s">
        <v>19</v>
      </c>
      <c r="D19" s="12">
        <v>250</v>
      </c>
      <c r="E19" s="12" t="s">
        <v>56</v>
      </c>
      <c r="F19" s="27">
        <v>0</v>
      </c>
      <c r="G19" s="13">
        <f t="shared" si="0"/>
        <v>0</v>
      </c>
    </row>
    <row r="20" spans="2:11">
      <c r="B20" s="11">
        <v>9</v>
      </c>
      <c r="C20" s="12" t="s">
        <v>20</v>
      </c>
      <c r="D20" s="12">
        <v>100</v>
      </c>
      <c r="E20" s="12" t="s">
        <v>56</v>
      </c>
      <c r="F20" s="27">
        <v>0</v>
      </c>
      <c r="G20" s="13">
        <f t="shared" si="0"/>
        <v>0</v>
      </c>
    </row>
    <row r="21" spans="2:11">
      <c r="B21" s="11">
        <v>10</v>
      </c>
      <c r="C21" s="12" t="s">
        <v>21</v>
      </c>
      <c r="D21" s="12">
        <v>200</v>
      </c>
      <c r="E21" s="12" t="s">
        <v>52</v>
      </c>
      <c r="F21" s="27">
        <v>0</v>
      </c>
      <c r="G21" s="13">
        <f t="shared" si="0"/>
        <v>0</v>
      </c>
    </row>
    <row r="22" spans="2:11">
      <c r="B22" s="11">
        <v>11</v>
      </c>
      <c r="C22" s="12" t="s">
        <v>22</v>
      </c>
      <c r="D22" s="12">
        <v>40</v>
      </c>
      <c r="E22" s="12" t="s">
        <v>52</v>
      </c>
      <c r="F22" s="27">
        <v>0</v>
      </c>
      <c r="G22" s="13">
        <f t="shared" si="0"/>
        <v>0</v>
      </c>
    </row>
    <row r="23" spans="2:11">
      <c r="B23" s="11">
        <v>12</v>
      </c>
      <c r="C23" s="12" t="s">
        <v>23</v>
      </c>
      <c r="D23" s="12">
        <v>700</v>
      </c>
      <c r="E23" s="12" t="s">
        <v>52</v>
      </c>
      <c r="F23" s="27">
        <v>0</v>
      </c>
      <c r="G23" s="13">
        <f t="shared" si="0"/>
        <v>0</v>
      </c>
    </row>
    <row r="24" spans="2:11">
      <c r="B24" s="11">
        <v>13</v>
      </c>
      <c r="C24" s="12" t="s">
        <v>24</v>
      </c>
      <c r="D24" s="12">
        <v>1</v>
      </c>
      <c r="E24" s="12" t="s">
        <v>52</v>
      </c>
      <c r="F24" s="27">
        <v>0</v>
      </c>
      <c r="G24" s="13">
        <f t="shared" si="0"/>
        <v>0</v>
      </c>
    </row>
    <row r="25" spans="2:11">
      <c r="B25" s="11">
        <v>14</v>
      </c>
      <c r="C25" s="12" t="s">
        <v>9</v>
      </c>
      <c r="D25" s="12">
        <v>1</v>
      </c>
      <c r="E25" s="12" t="s">
        <v>52</v>
      </c>
      <c r="F25" s="27">
        <v>0</v>
      </c>
      <c r="G25" s="13">
        <f t="shared" si="0"/>
        <v>0</v>
      </c>
    </row>
    <row r="26" spans="2:11">
      <c r="B26" s="11">
        <v>15</v>
      </c>
      <c r="C26" s="12" t="s">
        <v>8</v>
      </c>
      <c r="D26" s="12">
        <v>1</v>
      </c>
      <c r="E26" s="12" t="s">
        <v>52</v>
      </c>
      <c r="F26" s="27">
        <v>0</v>
      </c>
      <c r="G26" s="13">
        <f t="shared" si="0"/>
        <v>0</v>
      </c>
    </row>
    <row r="27" spans="2:11">
      <c r="B27" s="11">
        <v>16</v>
      </c>
      <c r="C27" s="12" t="s">
        <v>39</v>
      </c>
      <c r="D27" s="12">
        <v>15</v>
      </c>
      <c r="E27" s="12" t="s">
        <v>52</v>
      </c>
      <c r="F27" s="27">
        <v>0</v>
      </c>
      <c r="G27" s="13">
        <f t="shared" si="0"/>
        <v>0</v>
      </c>
    </row>
    <row r="28" spans="2:11">
      <c r="B28" s="11">
        <v>17</v>
      </c>
      <c r="C28" s="12" t="s">
        <v>25</v>
      </c>
      <c r="D28" s="12">
        <v>150</v>
      </c>
      <c r="E28" s="12" t="s">
        <v>52</v>
      </c>
      <c r="F28" s="27">
        <v>0</v>
      </c>
      <c r="G28" s="13">
        <f t="shared" si="0"/>
        <v>0</v>
      </c>
    </row>
    <row r="29" spans="2:11">
      <c r="B29" s="11">
        <v>18</v>
      </c>
      <c r="C29" s="11" t="s">
        <v>26</v>
      </c>
      <c r="D29" s="12">
        <v>110</v>
      </c>
      <c r="E29" s="12" t="s">
        <v>58</v>
      </c>
      <c r="F29" s="27">
        <v>0</v>
      </c>
      <c r="G29" s="13">
        <f t="shared" si="0"/>
        <v>0</v>
      </c>
    </row>
    <row r="30" spans="2:11">
      <c r="B30" s="11">
        <v>19</v>
      </c>
      <c r="C30" s="12" t="s">
        <v>27</v>
      </c>
      <c r="D30" s="12">
        <v>20</v>
      </c>
      <c r="E30" s="12" t="s">
        <v>58</v>
      </c>
      <c r="F30" s="27">
        <v>0</v>
      </c>
      <c r="G30" s="13">
        <f t="shared" si="0"/>
        <v>0</v>
      </c>
    </row>
    <row r="31" spans="2:11">
      <c r="B31" s="11">
        <v>20</v>
      </c>
      <c r="C31" s="12" t="s">
        <v>38</v>
      </c>
      <c r="D31" s="12">
        <v>150</v>
      </c>
      <c r="E31" s="1" t="s">
        <v>58</v>
      </c>
      <c r="F31" s="27">
        <v>0</v>
      </c>
      <c r="G31" s="13">
        <f t="shared" si="0"/>
        <v>0</v>
      </c>
    </row>
    <row r="32" spans="2:11">
      <c r="B32" s="11">
        <v>21</v>
      </c>
      <c r="C32" s="12" t="s">
        <v>28</v>
      </c>
      <c r="D32" s="12">
        <v>70</v>
      </c>
      <c r="E32" s="12" t="s">
        <v>58</v>
      </c>
      <c r="F32" s="27">
        <v>0</v>
      </c>
      <c r="G32" s="13">
        <f t="shared" si="0"/>
        <v>0</v>
      </c>
    </row>
    <row r="33" spans="2:7">
      <c r="B33" s="11">
        <v>22</v>
      </c>
      <c r="C33" s="12" t="s">
        <v>29</v>
      </c>
      <c r="D33" s="12">
        <v>100</v>
      </c>
      <c r="E33" s="12" t="s">
        <v>58</v>
      </c>
      <c r="F33" s="27">
        <v>0</v>
      </c>
      <c r="G33" s="13">
        <f t="shared" si="0"/>
        <v>0</v>
      </c>
    </row>
    <row r="34" spans="2:7">
      <c r="B34" s="11">
        <v>23</v>
      </c>
      <c r="C34" s="12" t="s">
        <v>30</v>
      </c>
      <c r="D34" s="12">
        <v>500</v>
      </c>
      <c r="E34" s="12" t="s">
        <v>58</v>
      </c>
      <c r="F34" s="27">
        <v>676</v>
      </c>
      <c r="G34" s="13">
        <f t="shared" si="0"/>
        <v>338000</v>
      </c>
    </row>
    <row r="35" spans="2:7">
      <c r="B35" s="11">
        <v>24</v>
      </c>
      <c r="C35" s="12" t="s">
        <v>31</v>
      </c>
      <c r="D35" s="12">
        <v>100</v>
      </c>
      <c r="E35" s="12" t="s">
        <v>58</v>
      </c>
      <c r="F35" s="27">
        <v>0</v>
      </c>
      <c r="G35" s="13">
        <f t="shared" si="0"/>
        <v>0</v>
      </c>
    </row>
    <row r="36" spans="2:7">
      <c r="B36" s="11">
        <v>25</v>
      </c>
      <c r="C36" s="12" t="s">
        <v>37</v>
      </c>
      <c r="D36" s="12">
        <v>900</v>
      </c>
      <c r="E36" s="12" t="s">
        <v>33</v>
      </c>
      <c r="F36" s="27">
        <v>0</v>
      </c>
      <c r="G36" s="13">
        <f t="shared" si="0"/>
        <v>0</v>
      </c>
    </row>
    <row r="37" spans="2:7">
      <c r="B37" s="11">
        <v>26</v>
      </c>
      <c r="C37" s="12" t="s">
        <v>36</v>
      </c>
      <c r="D37" s="12">
        <v>480</v>
      </c>
      <c r="E37" s="12" t="s">
        <v>51</v>
      </c>
      <c r="F37" s="27">
        <v>0</v>
      </c>
      <c r="G37" s="13">
        <f t="shared" si="0"/>
        <v>0</v>
      </c>
    </row>
    <row r="38" spans="2:7">
      <c r="B38" s="11">
        <v>27</v>
      </c>
      <c r="C38" s="12" t="s">
        <v>32</v>
      </c>
      <c r="D38" s="12">
        <v>52</v>
      </c>
      <c r="E38" s="12" t="s">
        <v>51</v>
      </c>
      <c r="F38" s="27">
        <v>0</v>
      </c>
      <c r="G38" s="13">
        <f t="shared" si="0"/>
        <v>0</v>
      </c>
    </row>
    <row r="39" spans="2:7">
      <c r="D39" s="32" t="s">
        <v>45</v>
      </c>
      <c r="E39" s="33"/>
      <c r="F39" s="34"/>
      <c r="G39" s="10">
        <f>SUM(G12:G38)</f>
        <v>338000</v>
      </c>
    </row>
    <row r="41" spans="2:7">
      <c r="C41" s="38" t="s">
        <v>55</v>
      </c>
      <c r="D41" s="38"/>
      <c r="E41" s="38"/>
      <c r="F41" s="38"/>
      <c r="G41" s="38"/>
    </row>
    <row r="42" spans="2:7">
      <c r="C42" s="16" t="s">
        <v>10</v>
      </c>
      <c r="D42" s="28">
        <f>(G39-2600000)/500000*(-100)</f>
        <v>452.4</v>
      </c>
      <c r="E42" s="2"/>
      <c r="F42" s="2"/>
      <c r="G42" s="2"/>
    </row>
    <row r="43" spans="2:7">
      <c r="C43" s="16"/>
      <c r="D43" s="2"/>
      <c r="E43" s="2"/>
      <c r="F43" s="2"/>
      <c r="G43" s="2"/>
    </row>
    <row r="44" spans="2:7">
      <c r="B44" s="23" t="s">
        <v>44</v>
      </c>
      <c r="C44" s="24" t="s">
        <v>33</v>
      </c>
      <c r="D44" s="24" t="s">
        <v>34</v>
      </c>
      <c r="E44" s="24" t="s">
        <v>50</v>
      </c>
      <c r="F44" s="25" t="s">
        <v>54</v>
      </c>
      <c r="G44" s="25" t="s">
        <v>35</v>
      </c>
    </row>
    <row r="45" spans="2:7">
      <c r="B45" s="17" t="s">
        <v>47</v>
      </c>
      <c r="C45" s="12" t="s">
        <v>6</v>
      </c>
      <c r="D45" s="12">
        <v>600</v>
      </c>
      <c r="E45" s="12" t="s">
        <v>53</v>
      </c>
      <c r="F45" s="27">
        <v>0</v>
      </c>
      <c r="G45" s="13">
        <f>D45*F45</f>
        <v>0</v>
      </c>
    </row>
    <row r="46" spans="2:7">
      <c r="B46" s="17" t="s">
        <v>48</v>
      </c>
      <c r="C46" s="12" t="s">
        <v>7</v>
      </c>
      <c r="D46" s="12">
        <v>832</v>
      </c>
      <c r="E46" s="12" t="s">
        <v>51</v>
      </c>
      <c r="F46" s="27">
        <v>0</v>
      </c>
      <c r="G46" s="22">
        <f>D46*F46</f>
        <v>0</v>
      </c>
    </row>
    <row r="47" spans="2:7">
      <c r="D47" s="32" t="s">
        <v>49</v>
      </c>
      <c r="E47" s="33"/>
      <c r="F47" s="34"/>
      <c r="G47" s="26">
        <f>SUM(G45:G46)</f>
        <v>0</v>
      </c>
    </row>
    <row r="49" spans="3:6">
      <c r="C49" s="18" t="s">
        <v>11</v>
      </c>
      <c r="D49" s="35"/>
      <c r="E49" s="36"/>
      <c r="F49" s="37"/>
    </row>
    <row r="50" spans="3:6">
      <c r="C50" s="19" t="s">
        <v>12</v>
      </c>
      <c r="D50" s="35"/>
      <c r="E50" s="36"/>
      <c r="F50" s="37"/>
    </row>
    <row r="51" spans="3:6">
      <c r="C51" s="19" t="s">
        <v>13</v>
      </c>
      <c r="D51" s="35"/>
      <c r="E51" s="36"/>
      <c r="F51" s="37"/>
    </row>
    <row r="52" spans="3:6">
      <c r="C52" s="19" t="s">
        <v>14</v>
      </c>
      <c r="D52" s="35"/>
      <c r="E52" s="36"/>
      <c r="F52" s="37"/>
    </row>
    <row r="53" spans="3:6" ht="47.65" customHeight="1">
      <c r="C53" s="20" t="s">
        <v>15</v>
      </c>
      <c r="D53" s="35"/>
      <c r="E53" s="36"/>
      <c r="F53" s="37"/>
    </row>
  </sheetData>
  <sheetProtection algorithmName="SHA-512" hashValue="L3uD0Yifl73CKi4n3jXxvJ/PeiSYAwWbE5q/3D8/1PsffFfgNO/+y1pVduwXiaRsYjStqjVF7iNnMgCACo4Ptg==" saltValue="w8ObKXHqZ5HpFKe7j3aDGQ==" spinCount="100000" sheet="1" objects="1" scenarios="1"/>
  <mergeCells count="9">
    <mergeCell ref="D51:F51"/>
    <mergeCell ref="D52:F52"/>
    <mergeCell ref="D53:F53"/>
    <mergeCell ref="C41:G41"/>
    <mergeCell ref="D9:F9"/>
    <mergeCell ref="D39:F39"/>
    <mergeCell ref="D47:F47"/>
    <mergeCell ref="D49:F49"/>
    <mergeCell ref="D50:F50"/>
  </mergeCells>
  <conditionalFormatting sqref="D42">
    <cfRule type="cellIs" dxfId="6" priority="7" operator="between">
      <formula>0</formula>
      <formula>100</formula>
    </cfRule>
    <cfRule type="cellIs" dxfId="5" priority="8" operator="notBetween">
      <formula>0</formula>
      <formula>100</formula>
    </cfRule>
    <cfRule type="cellIs" dxfId="4" priority="10" operator="notBetween">
      <formula>0</formula>
      <formula>100</formula>
    </cfRule>
  </conditionalFormatting>
  <conditionalFormatting sqref="G39">
    <cfRule type="cellIs" dxfId="3" priority="5" operator="notBetween">
      <formula>2200000</formula>
      <formula>2600000</formula>
    </cfRule>
    <cfRule type="cellIs" dxfId="2" priority="6" operator="between">
      <formula>2200000</formula>
      <formula>2600000</formula>
    </cfRule>
  </conditionalFormatting>
  <conditionalFormatting sqref="G47">
    <cfRule type="cellIs" dxfId="1" priority="1" operator="greaterThan">
      <formula>208272</formula>
    </cfRule>
    <cfRule type="cellIs" dxfId="0" priority="2" operator="lessThanOrEqual">
      <formula>208272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25027AA6D94184715C22B54FB4C8" ma:contentTypeVersion="14" ma:contentTypeDescription="Een nieuw document maken." ma:contentTypeScope="" ma:versionID="e5da0ebd0e31edfa0e37216fe8760c8b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d072ca85-ceee-4ba7-9f7c-14d79416f14b" xmlns:ns4="16c3c7ec-065b-46fd-9a79-9384ce86cc5f" targetNamespace="http://schemas.microsoft.com/office/2006/metadata/properties" ma:root="true" ma:fieldsID="75a5a0ac405189989cc6066221bfabae" ns1:_="" ns2:_="" ns3:_="" ns4:_="">
    <xsd:import namespace="http://schemas.microsoft.com/sharepoint/v3"/>
    <xsd:import namespace="e1f914b6-a544-4516-8258-dce33e67d544"/>
    <xsd:import namespace="d072ca85-ceee-4ba7-9f7c-14d79416f14b"/>
    <xsd:import namespace="16c3c7ec-065b-46fd-9a79-9384ce86cc5f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Dossierstatu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Dossierstatus" ma:index="9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2ca85-ceee-4ba7-9f7c-14d79416f14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3c7ec-065b-46fd-9a79-9384ce86c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</documentManagement>
</p:properties>
</file>

<file path=customXml/itemProps1.xml><?xml version="1.0" encoding="utf-8"?>
<ds:datastoreItem xmlns:ds="http://schemas.openxmlformats.org/officeDocument/2006/customXml" ds:itemID="{FC7AB2EE-8993-488E-9E05-D2E010E707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d072ca85-ceee-4ba7-9f7c-14d79416f14b"/>
    <ds:schemaRef ds:uri="16c3c7ec-065b-46fd-9a79-9384ce86cc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CE46F9-1C4B-493E-915F-A5C15C0392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B401EB-87AF-4812-8BAC-D1E5423FFF9F}">
  <ds:schemaRefs>
    <ds:schemaRef ds:uri="http://schemas.openxmlformats.org/package/2006/metadata/core-properties"/>
    <ds:schemaRef ds:uri="http://schemas.microsoft.com/office/2006/metadata/properties"/>
    <ds:schemaRef ds:uri="e1f914b6-a544-4516-8258-dce33e67d544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16c3c7ec-065b-46fd-9a79-9384ce86cc5f"/>
    <ds:schemaRef ds:uri="http://schemas.microsoft.com/office/infopath/2007/PartnerControls"/>
    <ds:schemaRef ds:uri="d072ca85-ceee-4ba7-9f7c-14d79416f14b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Tarievenblad</vt:lpstr>
    </vt:vector>
  </TitlesOfParts>
  <Manager/>
  <Company>eFormity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de Wijkerslooth</dc:creator>
  <cp:keywords/>
  <dc:description/>
  <cp:lastModifiedBy>Lisanne Koot</cp:lastModifiedBy>
  <cp:revision/>
  <dcterms:created xsi:type="dcterms:W3CDTF">2014-09-16T08:26:41Z</dcterms:created>
  <dcterms:modified xsi:type="dcterms:W3CDTF">2023-04-26T14:24:31Z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0x0101001D6725027AA6D94184715C22B54FB4C8</vt:lpwstr>
  </property>
  <property fmtid="{D5CDD505-2E9C-101B-9397-08002B2CF9AE}" pid="3" name="j7e7edac40694a75a14dc8a1f940b8b2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Documenttypen">
    <vt:lpwstr/>
  </property>
  <property fmtid="{D5CDD505-2E9C-101B-9397-08002B2CF9AE}" pid="8" name="Passende Trefwoorden">
    <vt:lpwstr/>
  </property>
  <property fmtid="{D5CDD505-2E9C-101B-9397-08002B2CF9AE}" pid="9" name="Kopie">
    <vt:bool>false</vt:bool>
  </property>
  <property fmtid="{D5CDD505-2E9C-101B-9397-08002B2CF9AE}" pid="10" name="Documentstatus">
    <vt:lpwstr/>
  </property>
  <property fmtid="{D5CDD505-2E9C-101B-9397-08002B2CF9AE}" pid="11" name="Behandelaar">
    <vt:lpwstr/>
  </property>
  <property fmtid="{D5CDD505-2E9C-101B-9397-08002B2CF9AE}" pid="12" name="_ExtendedDescription">
    <vt:lpwstr/>
  </property>
  <property fmtid="{D5CDD505-2E9C-101B-9397-08002B2CF9AE}" pid="13" name="m33fc33796384c19818b29a1f52fa6b8">
    <vt:lpwstr/>
  </property>
  <property fmtid="{D5CDD505-2E9C-101B-9397-08002B2CF9AE}" pid="14" name="TriggerFlowInfo">
    <vt:lpwstr/>
  </property>
  <property fmtid="{D5CDD505-2E9C-101B-9397-08002B2CF9AE}" pid="15" name="Zaaknummer">
    <vt:lpwstr/>
  </property>
  <property fmtid="{D5CDD505-2E9C-101B-9397-08002B2CF9AE}" pid="16" name="Soort Dossier">
    <vt:lpwstr/>
  </property>
  <property fmtid="{D5CDD505-2E9C-101B-9397-08002B2CF9AE}" pid="17" name="xd_Signature">
    <vt:bool>false</vt:bool>
  </property>
  <property fmtid="{D5CDD505-2E9C-101B-9397-08002B2CF9AE}" pid="18" name="SharedWithUsers">
    <vt:lpwstr/>
  </property>
  <property fmtid="{D5CDD505-2E9C-101B-9397-08002B2CF9AE}" pid="19" name="TaxCatchAll">
    <vt:lpwstr/>
  </property>
  <property fmtid="{D5CDD505-2E9C-101B-9397-08002B2CF9AE}" pid="20" name="MediaServiceImageTags">
    <vt:lpwstr/>
  </property>
</Properties>
</file>