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amenwerking\Inkoop\Aanbestedingen\2024\Oldebroek\EU - Preventief en correctie onderhoud minigemalen en rioolgemalen - TB\4 Offerteaanvraag\Definitief\"/>
    </mc:Choice>
  </mc:AlternateContent>
  <xr:revisionPtr revIDLastSave="0" documentId="8_{D945C3D0-37BE-417F-B69D-6E92B5F4AA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hrijfstaat V2.0" sheetId="1" r:id="rId1"/>
  </sheets>
  <definedNames>
    <definedName name="_xlnm.Print_Area" localSheetId="0">'Inschrijfstaat V2.0'!$A$1:$G$133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1" l="1"/>
  <c r="E39" i="1"/>
  <c r="E25" i="1"/>
  <c r="E105" i="1"/>
  <c r="E106" i="1"/>
  <c r="E51" i="1" l="1"/>
  <c r="E50" i="1"/>
  <c r="E49" i="1"/>
  <c r="E48" i="1"/>
  <c r="E52" i="1" l="1"/>
  <c r="C121" i="1" s="1"/>
  <c r="E121" i="1" s="1"/>
  <c r="E22" i="1"/>
  <c r="E34" i="1"/>
  <c r="F114" i="1" l="1"/>
  <c r="C124" i="1" s="1"/>
  <c r="E124" i="1" s="1"/>
  <c r="E64" i="1"/>
  <c r="E104" i="1"/>
  <c r="E103" i="1"/>
  <c r="E102" i="1"/>
  <c r="E21" i="1" l="1"/>
  <c r="E88" i="1"/>
  <c r="E99" i="1"/>
  <c r="E94" i="1"/>
  <c r="E97" i="1"/>
  <c r="E89" i="1" l="1"/>
  <c r="E101" i="1" l="1"/>
  <c r="E38" i="1"/>
  <c r="E37" i="1"/>
  <c r="E65" i="1"/>
  <c r="E66" i="1"/>
  <c r="E33" i="1"/>
  <c r="E36" i="1"/>
  <c r="E35" i="1"/>
  <c r="E24" i="1"/>
  <c r="E100" i="1"/>
  <c r="E98" i="1"/>
  <c r="E96" i="1"/>
  <c r="E95" i="1"/>
  <c r="E93" i="1"/>
  <c r="E92" i="1"/>
  <c r="E91" i="1"/>
  <c r="E90" i="1"/>
  <c r="E87" i="1"/>
  <c r="E86" i="1"/>
  <c r="E85" i="1"/>
  <c r="E84" i="1"/>
  <c r="E83" i="1"/>
  <c r="E82" i="1"/>
  <c r="E81" i="1"/>
  <c r="E80" i="1"/>
  <c r="E79" i="1"/>
  <c r="E78" i="1"/>
  <c r="E77" i="1"/>
  <c r="C123" i="1" s="1"/>
  <c r="E123" i="1" s="1"/>
  <c r="E63" i="1"/>
  <c r="E67" i="1" s="1"/>
  <c r="C122" i="1" s="1"/>
  <c r="E122" i="1" s="1"/>
  <c r="E23" i="1"/>
  <c r="C119" i="1" s="1"/>
  <c r="E119" i="1" s="1"/>
  <c r="C120" i="1" l="1"/>
  <c r="E120" i="1" s="1"/>
  <c r="E125" i="1"/>
</calcChain>
</file>

<file path=xl/sharedStrings.xml><?xml version="1.0" encoding="utf-8"?>
<sst xmlns="http://schemas.openxmlformats.org/spreadsheetml/2006/main" count="187" uniqueCount="118">
  <si>
    <t>Onderdeel</t>
  </si>
  <si>
    <t>Totaalprijs</t>
  </si>
  <si>
    <t>Hoeveelheid</t>
  </si>
  <si>
    <t>Eenheidsprijs</t>
  </si>
  <si>
    <t>Totaalprijs per jaar</t>
  </si>
  <si>
    <t>Onderdeel 1: Totaalprijs preventief onderhoud</t>
  </si>
  <si>
    <t>Voor alle onderdelen geldt het volgende: De inschrijver biedt marktconforme prijzen aan. Abnormaal lage inschrijvingen worden uitgesloten.</t>
  </si>
  <si>
    <t>rekent de inschrijfstaat automatisch door wat de totaalprijs per onderdeel en de gehele inschrijfsom bedragen. Deze bedragen dienen</t>
  </si>
  <si>
    <t>Het tijdstip van melding is hierin maatgevend. De eenheidsprijzen dienen te worden ingevuld in het geelgearceerde deel.</t>
  </si>
  <si>
    <t>De eenheidsprijzen dienen te worden ingevuld in het geelgearceerde deel.</t>
  </si>
  <si>
    <t>Hijsketting rioolgemaal RVS 316, L = 4m, inclusief harpsluiting en veiligheidscertificaat</t>
  </si>
  <si>
    <t>Hijsketting minigemaal RVS 316, L = 2m, inclusief harpsluiting en veiligheidscertificaat</t>
  </si>
  <si>
    <t>Geleidestang bevestigingsbeugel RVS 316 voor minigemaal</t>
  </si>
  <si>
    <t>Pompkabel vervangen. L = 10m 4  X 1,5 mm2</t>
  </si>
  <si>
    <t>Pompkabel vervangen. L = 10m 7  X 1,5 mm2</t>
  </si>
  <si>
    <t>Vervangen balkeerklep 50 mm</t>
  </si>
  <si>
    <t>Vervangen balkeerklep 65 mm</t>
  </si>
  <si>
    <t>Vervangen balkeerklep 80 mm</t>
  </si>
  <si>
    <t>Vlotter niveauregeling</t>
  </si>
  <si>
    <t>Magneetschakelaar tot 3 kW</t>
  </si>
  <si>
    <t>Magneetschakelaar sterdriehoek tot 7,5 kW</t>
  </si>
  <si>
    <t>Thermisch blok 2 - 4,5 Amp</t>
  </si>
  <si>
    <t>Afdichten mantelbuizen</t>
  </si>
  <si>
    <t>benodigde arbeid en voorrijkosten te zijn voor het vervangen, vernieuwen van dit onderdeel.</t>
  </si>
  <si>
    <t xml:space="preserve">Totale inschrijfsom </t>
  </si>
  <si>
    <t>Onderdeel 1 Totaalprijs preventief onderhoud</t>
  </si>
  <si>
    <t xml:space="preserve">De inschrijfstaat rekent automatisch door wat de totalen per jaar per onderdeel bedragen na het invullen van de eenheidsprijs. Ook </t>
  </si>
  <si>
    <t>Totaalprijs correctief onderhoud exclusief BTW</t>
  </si>
  <si>
    <t>Totaalprijs reinigings- en stortingskosten exclusief BTW</t>
  </si>
  <si>
    <t>Totaalprijs preventief onderhoud exclusief BTW</t>
  </si>
  <si>
    <t>Geleidestangen minigemaal RVS 316 (2 stuks) voor minigemaal (set)</t>
  </si>
  <si>
    <t>Olie t.b.v. pomp (liter)</t>
  </si>
  <si>
    <t>Bijlage 1 Inschrijfstaat</t>
  </si>
  <si>
    <t>In afwijking van de UAV 2012 blijven de verrekenprijzen gehandhaafd bij afwijking van meer dan 10%. Daarnaast geeft een lagere hoeveelheid ook geen recht op een vergoeding.</t>
  </si>
  <si>
    <t>Uurtarief monteur + bus voor uitvoeren van aanvullende werkzaamheden</t>
  </si>
  <si>
    <r>
      <t xml:space="preserve">in het inschrijvingsbiljet (Bijlage 2) te worden vermeld. </t>
    </r>
    <r>
      <rPr>
        <b/>
        <i/>
        <sz val="11"/>
        <color indexed="8"/>
        <rFont val="Calibri"/>
        <family val="2"/>
      </rPr>
      <t>De eenheidsprijzen zijn inclusief winst en risico.</t>
    </r>
  </si>
  <si>
    <t>In hoofdstuk 5 Programma van Eisen. De eenheidsprijzen dienen te worden ingevuld in het geelgearceerde deel.</t>
  </si>
  <si>
    <t>Preventief onderhoud minigemalen / drukriool gemalen incl. besturingskasten</t>
  </si>
  <si>
    <t>Preventief onderhoud losse CVK</t>
  </si>
  <si>
    <t>Reinigen van minigemalen / drukriool gemalen incl. besturingskasten</t>
  </si>
  <si>
    <t>Totaalprijs verrekenprijzen veelgebruikte (reserve/vervangings) onderdelen exclusief BTW</t>
  </si>
  <si>
    <t xml:space="preserve">De volgende gegevens dienen te worden vermeld in Bijlage 2: Inschrijvingsbiljet </t>
  </si>
  <si>
    <t>Preventief onderhoud rioolgemalen</t>
  </si>
  <si>
    <t>Uurtarief complete ploeg en benodigd materieel voor extra reinigen gemalen</t>
  </si>
  <si>
    <t>Reinigen van losse CVK</t>
  </si>
  <si>
    <t>Reinigen van rioolgemalen</t>
  </si>
  <si>
    <t>Aardedraad voor het aarden van delen</t>
  </si>
  <si>
    <t>Aardlekschakelaar</t>
  </si>
  <si>
    <t>Accu</t>
  </si>
  <si>
    <t>Compleet vervangen leidingwerk minigemaal met voetbocht en balkeerklep in RVS met RVS kogelkraan exclusief muurdoorvoer</t>
  </si>
  <si>
    <t>Drukschakelaar niveauregeling</t>
  </si>
  <si>
    <t>Plaatsen pomp (levering volgens lijst levering pompen)</t>
  </si>
  <si>
    <t>Vervangen waaier (levering volgens lijst levering pompen)</t>
  </si>
  <si>
    <t>Levering pompen</t>
  </si>
  <si>
    <t>Levering pomp Flygt</t>
  </si>
  <si>
    <t>Levering onderdelen pomp Flygt</t>
  </si>
  <si>
    <t>% van catalogusprijs</t>
  </si>
  <si>
    <t>Stuks</t>
  </si>
  <si>
    <t>Eenheid prijs</t>
  </si>
  <si>
    <t>Totaal prijs</t>
  </si>
  <si>
    <t>Stelpost levering pompen</t>
  </si>
  <si>
    <t>Niveausensor type MJK 7060</t>
  </si>
  <si>
    <t xml:space="preserve">Ophogen van de buitenopstellingskast </t>
  </si>
  <si>
    <t>Ophogen van de buitenopstellingskast (dochterkast)</t>
  </si>
  <si>
    <t>Ophogen van de putkop (drukriool)</t>
  </si>
  <si>
    <t>Analoge besturing minigemaal compleet met communicatie</t>
  </si>
  <si>
    <t>Luchtslang niveauregeling type borrelbuis</t>
  </si>
  <si>
    <t>Preventief onderhoud CVK met put</t>
  </si>
  <si>
    <t>Reinigen van CVK met put</t>
  </si>
  <si>
    <t>Buitenopstellingskast minigemalen sloten vervangen voor K312</t>
  </si>
  <si>
    <t>Prijzen dienen te worden opgegeven in euro's exclusief BTW</t>
  </si>
  <si>
    <t>Het niet volledig of niet juist invullen van dit prijzenblad kan leiden tot uitsluiting van de verdere procedure</t>
  </si>
  <si>
    <t>Verhelpen van storingen tussen 07.00 uur en 18.00 uur op kantoordagen (drukrioolgemalen)</t>
  </si>
  <si>
    <t>Verhelpen van storingen tussen 07.00 uur en 18.00 uur op kantoordagen (overige)</t>
  </si>
  <si>
    <t>Verhelpen van storingen buiten 07.00 uur en  18.00 uur op kantoordagen (dus nachten en weekenden)</t>
  </si>
  <si>
    <t>Eenheid</t>
  </si>
  <si>
    <t>Afvoer slib naar erkende verwerker</t>
  </si>
  <si>
    <t>Per ton</t>
  </si>
  <si>
    <t>Per stuk</t>
  </si>
  <si>
    <t>Labelen van buitenopstellingskasten conform pve hoofdstuk 7, 7.8</t>
  </si>
  <si>
    <t>Per installatie</t>
  </si>
  <si>
    <t>Per uur</t>
  </si>
  <si>
    <t>Per storing</t>
  </si>
  <si>
    <t>Per liter</t>
  </si>
  <si>
    <t xml:space="preserve">In onderdeel 1 wordt aangegeven wat de kosten zijn voor de preventieve onderhoudswerkzaamheden als omschreven </t>
  </si>
  <si>
    <t>Jaarlijks terugkerende onderdelen:</t>
  </si>
  <si>
    <t>Deze werkzaamheden worden jaarlijks uitgevoerd vanaf het eerste volle contractjaar (2025).</t>
  </si>
  <si>
    <t>Onderdeel 2: Totaalprijs reinigings- en stortingskosten</t>
  </si>
  <si>
    <t>Verekenbare kosten:</t>
  </si>
  <si>
    <t xml:space="preserve">Werkzaamheden en leveringen gedurende het hele contract, aantallen zijn inschattingen per jaar, afwijkingen in de praktijk geven geen recht op verrekening </t>
  </si>
  <si>
    <t>of aanpassing van de prijzen</t>
  </si>
  <si>
    <t>Deze werkzaamheden worden alleen in het eerste volle contractjaar uitgevoerd (2025)</t>
  </si>
  <si>
    <t>Per object</t>
  </si>
  <si>
    <t>Aanvullen/ vernieuwen van installatie paspoorten (Telecontrolnet)</t>
  </si>
  <si>
    <t>Onderdelen alleen in eerste contractjaar:</t>
  </si>
  <si>
    <t>Onderdeel 3: Aanvullende werkzaamheden</t>
  </si>
  <si>
    <t>Onderdeel 4: Totaalprijs correctief onderhoud</t>
  </si>
  <si>
    <t>Onderdeel 5: Totaalprijs Verrekenprijzen veelgebruikte (reserve/vervangings) onderdelen</t>
  </si>
  <si>
    <t>Onderdeel 4 Totaalprijs correctief onderhoud</t>
  </si>
  <si>
    <t>Onderdeel 5 Totaalprijs verrekenprijzen veelgebruikte (reserve/vervangings) onderdelen</t>
  </si>
  <si>
    <t>Onderdeel 6 Totaalprijs levering pompen</t>
  </si>
  <si>
    <t>Onderdeel 3 Aanvullende werkzaamheden</t>
  </si>
  <si>
    <t>Onderdeel 2 Totaalprijs reiniging- en stortingskosten</t>
  </si>
  <si>
    <t>Prijs per eenheid</t>
  </si>
  <si>
    <t>Prijs totaal</t>
  </si>
  <si>
    <t>Ronde</t>
  </si>
  <si>
    <t>Jaren</t>
  </si>
  <si>
    <t>Onderdeel:</t>
  </si>
  <si>
    <t>Totaalprijs aanvullende werkzaamheden exclusief BTW</t>
  </si>
  <si>
    <t>In onderdeel 2 wordt een opgave gevraagd voor het reinigen van de objecten en storten van vaste delen (slib ontdaan van water).</t>
  </si>
  <si>
    <t xml:space="preserve">In onderdeel 4 wordt een opgave gevraagd van de vaste kosten die gemaakt worden voor het oplossen van alle gemelde storingen. </t>
  </si>
  <si>
    <t xml:space="preserve">In onderdeel 5 wordt aangegeven wat de vaste verrekenprijzen zijn voor de te vervangen onderdelen welke tijdens de inspectie, storings- en </t>
  </si>
  <si>
    <t>onderhoudswerkzaamheden aangegeven worden om vervangen c.q. vernieuwd te worden. De op te geven bedragen dienen inclusief de levering, afvoeren van bestaande onderdeel,</t>
  </si>
  <si>
    <t>Huur pomp rioolgemaal</t>
  </si>
  <si>
    <t>Huur pomp drukriool</t>
  </si>
  <si>
    <t>Dag</t>
  </si>
  <si>
    <t>Realiseren nieuwe indeling hoofdpost (Telecontrolnet)</t>
  </si>
  <si>
    <t>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</si>
</sst>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0" fillId="0" borderId="2" xfId="0" applyNumberFormat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7" xfId="0" applyFont="1" applyBorder="1" applyAlignment="1">
      <alignment wrapText="1"/>
    </xf>
    <xf numFmtId="0" fontId="2" fillId="0" borderId="7" xfId="0" applyFont="1" applyBorder="1"/>
    <xf numFmtId="0" fontId="4" fillId="0" borderId="0" xfId="0" applyFont="1" applyAlignment="1">
      <alignment vertical="center"/>
    </xf>
    <xf numFmtId="0" fontId="0" fillId="0" borderId="8" xfId="0" applyBorder="1"/>
    <xf numFmtId="9" fontId="0" fillId="3" borderId="4" xfId="0" applyNumberForma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/>
    <xf numFmtId="164" fontId="7" fillId="0" borderId="4" xfId="0" applyNumberFormat="1" applyFont="1" applyBorder="1" applyAlignment="1">
      <alignment horizontal="center" vertical="center"/>
    </xf>
    <xf numFmtId="44" fontId="0" fillId="0" borderId="4" xfId="1" applyFont="1" applyBorder="1" applyAlignment="1"/>
    <xf numFmtId="0" fontId="0" fillId="0" borderId="9" xfId="0" applyBorder="1"/>
    <xf numFmtId="0" fontId="0" fillId="0" borderId="10" xfId="0" applyBorder="1"/>
    <xf numFmtId="164" fontId="0" fillId="3" borderId="11" xfId="0" applyNumberFormat="1" applyFill="1" applyBorder="1" applyProtection="1">
      <protection locked="0"/>
    </xf>
    <xf numFmtId="164" fontId="0" fillId="0" borderId="12" xfId="0" applyNumberFormat="1" applyBorder="1"/>
    <xf numFmtId="0" fontId="0" fillId="0" borderId="13" xfId="0" applyBorder="1"/>
    <xf numFmtId="164" fontId="0" fillId="3" borderId="14" xfId="0" applyNumberFormat="1" applyFill="1" applyBorder="1" applyProtection="1">
      <protection locked="0"/>
    </xf>
    <xf numFmtId="164" fontId="0" fillId="0" borderId="15" xfId="0" applyNumberFormat="1" applyBorder="1"/>
    <xf numFmtId="0" fontId="0" fillId="0" borderId="16" xfId="0" applyBorder="1"/>
    <xf numFmtId="164" fontId="0" fillId="3" borderId="17" xfId="0" applyNumberFormat="1" applyFill="1" applyBorder="1" applyProtection="1">
      <protection locked="0"/>
    </xf>
    <xf numFmtId="164" fontId="0" fillId="0" borderId="18" xfId="0" applyNumberFormat="1" applyBorder="1"/>
    <xf numFmtId="164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vertical="top"/>
    </xf>
    <xf numFmtId="164" fontId="0" fillId="0" borderId="18" xfId="0" applyNumberFormat="1" applyBorder="1" applyAlignment="1">
      <alignment vertical="top"/>
    </xf>
    <xf numFmtId="0" fontId="0" fillId="0" borderId="19" xfId="0" applyBorder="1"/>
    <xf numFmtId="164" fontId="0" fillId="3" borderId="20" xfId="0" applyNumberFormat="1" applyFill="1" applyBorder="1" applyProtection="1">
      <protection locked="0"/>
    </xf>
    <xf numFmtId="0" fontId="0" fillId="0" borderId="21" xfId="0" applyBorder="1" applyAlignment="1">
      <alignment wrapText="1"/>
    </xf>
    <xf numFmtId="164" fontId="0" fillId="0" borderId="22" xfId="0" applyNumberFormat="1" applyBorder="1"/>
    <xf numFmtId="0" fontId="8" fillId="0" borderId="0" xfId="0" applyFont="1"/>
    <xf numFmtId="164" fontId="0" fillId="0" borderId="0" xfId="0" applyNumberFormat="1"/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4" xfId="0" applyFont="1" applyFill="1" applyBorder="1"/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vertical="top"/>
    </xf>
    <xf numFmtId="164" fontId="0" fillId="0" borderId="0" xfId="0" applyNumberFormat="1" applyProtection="1">
      <protection locked="0"/>
    </xf>
    <xf numFmtId="0" fontId="0" fillId="0" borderId="26" xfId="0" applyBorder="1" applyAlignment="1">
      <alignment horizontal="center"/>
    </xf>
    <xf numFmtId="0" fontId="2" fillId="2" borderId="27" xfId="0" applyFont="1" applyFill="1" applyBorder="1"/>
    <xf numFmtId="164" fontId="0" fillId="0" borderId="28" xfId="0" applyNumberFormat="1" applyBorder="1" applyAlignment="1">
      <alignment vertical="top"/>
    </xf>
    <xf numFmtId="164" fontId="0" fillId="0" borderId="6" xfId="0" applyNumberFormat="1" applyBorder="1"/>
    <xf numFmtId="0" fontId="0" fillId="0" borderId="7" xfId="0" applyBorder="1"/>
    <xf numFmtId="164" fontId="0" fillId="0" borderId="5" xfId="0" applyNumberFormat="1" applyBorder="1"/>
    <xf numFmtId="164" fontId="0" fillId="0" borderId="0" xfId="1" applyNumberFormat="1" applyFont="1"/>
    <xf numFmtId="0" fontId="0" fillId="0" borderId="13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topLeftCell="A75" zoomScale="120" zoomScaleNormal="120" workbookViewId="0">
      <selection activeCell="F108" sqref="F108"/>
    </sheetView>
  </sheetViews>
  <sheetFormatPr defaultRowHeight="15" x14ac:dyDescent="0.25"/>
  <cols>
    <col min="1" max="1" width="96.5703125" customWidth="1"/>
    <col min="2" max="3" width="18" customWidth="1"/>
    <col min="4" max="4" width="18.42578125" customWidth="1"/>
    <col min="5" max="5" width="18.5703125" customWidth="1"/>
    <col min="6" max="6" width="19" customWidth="1"/>
  </cols>
  <sheetData>
    <row r="1" spans="1:1" ht="18.75" x14ac:dyDescent="0.3">
      <c r="A1" s="1" t="s">
        <v>32</v>
      </c>
    </row>
    <row r="4" spans="1:1" x14ac:dyDescent="0.25">
      <c r="A4" s="11" t="s">
        <v>6</v>
      </c>
    </row>
    <row r="5" spans="1:1" x14ac:dyDescent="0.25">
      <c r="A5" s="11" t="s">
        <v>26</v>
      </c>
    </row>
    <row r="6" spans="1:1" x14ac:dyDescent="0.25">
      <c r="A6" s="11" t="s">
        <v>7</v>
      </c>
    </row>
    <row r="7" spans="1:1" x14ac:dyDescent="0.25">
      <c r="A7" s="11" t="s">
        <v>35</v>
      </c>
    </row>
    <row r="8" spans="1:1" x14ac:dyDescent="0.25">
      <c r="A8" s="40" t="s">
        <v>70</v>
      </c>
    </row>
    <row r="9" spans="1:1" x14ac:dyDescent="0.25">
      <c r="A9" s="40" t="s">
        <v>71</v>
      </c>
    </row>
    <row r="10" spans="1:1" x14ac:dyDescent="0.25">
      <c r="A10" s="11"/>
    </row>
    <row r="11" spans="1:1" x14ac:dyDescent="0.25">
      <c r="A11" s="16" t="s">
        <v>33</v>
      </c>
    </row>
    <row r="12" spans="1:1" x14ac:dyDescent="0.25">
      <c r="A12" s="11"/>
    </row>
    <row r="13" spans="1:1" x14ac:dyDescent="0.25">
      <c r="A13" s="13" t="s">
        <v>85</v>
      </c>
    </row>
    <row r="14" spans="1:1" x14ac:dyDescent="0.25">
      <c r="A14" t="s">
        <v>86</v>
      </c>
    </row>
    <row r="16" spans="1:1" x14ac:dyDescent="0.25">
      <c r="A16" s="13" t="s">
        <v>5</v>
      </c>
    </row>
    <row r="17" spans="1:5" x14ac:dyDescent="0.25">
      <c r="A17" t="s">
        <v>84</v>
      </c>
    </row>
    <row r="18" spans="1:5" x14ac:dyDescent="0.25">
      <c r="A18" t="s">
        <v>36</v>
      </c>
    </row>
    <row r="20" spans="1:5" x14ac:dyDescent="0.25">
      <c r="A20" s="2" t="s">
        <v>0</v>
      </c>
      <c r="B20" s="2" t="s">
        <v>2</v>
      </c>
      <c r="C20" s="44" t="s">
        <v>75</v>
      </c>
      <c r="D20" s="2" t="s">
        <v>3</v>
      </c>
      <c r="E20" s="2" t="s">
        <v>4</v>
      </c>
    </row>
    <row r="21" spans="1:5" x14ac:dyDescent="0.25">
      <c r="A21" s="3" t="s">
        <v>37</v>
      </c>
      <c r="B21" s="24">
        <v>528</v>
      </c>
      <c r="C21" s="43" t="s">
        <v>80</v>
      </c>
      <c r="D21" s="25"/>
      <c r="E21" s="26">
        <f>SUM(B21*D21)</f>
        <v>0</v>
      </c>
    </row>
    <row r="22" spans="1:5" x14ac:dyDescent="0.25">
      <c r="A22" s="4" t="s">
        <v>67</v>
      </c>
      <c r="B22" s="36">
        <v>23</v>
      </c>
      <c r="C22" s="43" t="s">
        <v>80</v>
      </c>
      <c r="D22" s="37"/>
      <c r="E22" s="39">
        <f>SUM(B22*D22)</f>
        <v>0</v>
      </c>
    </row>
    <row r="23" spans="1:5" x14ac:dyDescent="0.25">
      <c r="A23" s="4" t="s">
        <v>38</v>
      </c>
      <c r="B23" s="27">
        <v>6</v>
      </c>
      <c r="C23" s="43" t="s">
        <v>80</v>
      </c>
      <c r="D23" s="28"/>
      <c r="E23" s="29">
        <f>SUM(B23*D23)</f>
        <v>0</v>
      </c>
    </row>
    <row r="24" spans="1:5" x14ac:dyDescent="0.25">
      <c r="A24" s="4" t="s">
        <v>42</v>
      </c>
      <c r="B24" s="27">
        <v>10</v>
      </c>
      <c r="C24" s="43" t="s">
        <v>80</v>
      </c>
      <c r="D24" s="28"/>
      <c r="E24" s="29">
        <f t="shared" ref="E24" si="0">SUM(B24*D24)</f>
        <v>0</v>
      </c>
    </row>
    <row r="25" spans="1:5" x14ac:dyDescent="0.25">
      <c r="A25" s="14" t="s">
        <v>29</v>
      </c>
      <c r="B25" s="9"/>
      <c r="C25" s="9"/>
      <c r="D25" s="10"/>
      <c r="E25" s="7">
        <f>SUM(E21:E24)</f>
        <v>0</v>
      </c>
    </row>
    <row r="28" spans="1:5" x14ac:dyDescent="0.25">
      <c r="A28" s="13" t="s">
        <v>87</v>
      </c>
    </row>
    <row r="29" spans="1:5" x14ac:dyDescent="0.25">
      <c r="A29" t="s">
        <v>109</v>
      </c>
    </row>
    <row r="30" spans="1:5" x14ac:dyDescent="0.25">
      <c r="A30" t="s">
        <v>9</v>
      </c>
    </row>
    <row r="32" spans="1:5" x14ac:dyDescent="0.25">
      <c r="A32" s="2" t="s">
        <v>0</v>
      </c>
      <c r="B32" s="2" t="s">
        <v>2</v>
      </c>
      <c r="C32" s="44" t="s">
        <v>75</v>
      </c>
      <c r="D32" s="2" t="s">
        <v>3</v>
      </c>
      <c r="E32" s="2" t="s">
        <v>1</v>
      </c>
    </row>
    <row r="33" spans="1:5" x14ac:dyDescent="0.25">
      <c r="A33" s="3" t="s">
        <v>39</v>
      </c>
      <c r="B33" s="24">
        <v>528</v>
      </c>
      <c r="C33" s="43" t="s">
        <v>80</v>
      </c>
      <c r="D33" s="25"/>
      <c r="E33" s="55">
        <f>SUM(B33*D33)</f>
        <v>0</v>
      </c>
    </row>
    <row r="34" spans="1:5" x14ac:dyDescent="0.25">
      <c r="A34" s="4" t="s">
        <v>68</v>
      </c>
      <c r="B34" s="36">
        <v>23</v>
      </c>
      <c r="C34" s="42" t="s">
        <v>80</v>
      </c>
      <c r="D34" s="37"/>
      <c r="E34" s="34">
        <f>SUM(B34*D34)</f>
        <v>0</v>
      </c>
    </row>
    <row r="35" spans="1:5" x14ac:dyDescent="0.25">
      <c r="A35" s="4" t="s">
        <v>44</v>
      </c>
      <c r="B35" s="27">
        <v>6</v>
      </c>
      <c r="C35" s="42" t="s">
        <v>80</v>
      </c>
      <c r="D35" s="28"/>
      <c r="E35" s="34">
        <f>SUM(B35*D35)</f>
        <v>0</v>
      </c>
    </row>
    <row r="36" spans="1:5" x14ac:dyDescent="0.25">
      <c r="A36" s="4" t="s">
        <v>45</v>
      </c>
      <c r="B36" s="27">
        <v>10</v>
      </c>
      <c r="C36" s="42" t="s">
        <v>80</v>
      </c>
      <c r="D36" s="28"/>
      <c r="E36" s="34">
        <f t="shared" ref="E36:E38" si="1">SUM(B36*D36)</f>
        <v>0</v>
      </c>
    </row>
    <row r="37" spans="1:5" x14ac:dyDescent="0.25">
      <c r="A37" s="4" t="s">
        <v>43</v>
      </c>
      <c r="B37" s="27">
        <v>20</v>
      </c>
      <c r="C37" s="42" t="s">
        <v>81</v>
      </c>
      <c r="D37" s="28"/>
      <c r="E37" s="34">
        <f t="shared" si="1"/>
        <v>0</v>
      </c>
    </row>
    <row r="38" spans="1:5" x14ac:dyDescent="0.25">
      <c r="A38" s="4" t="s">
        <v>76</v>
      </c>
      <c r="B38" s="30">
        <v>50</v>
      </c>
      <c r="C38" s="45" t="s">
        <v>77</v>
      </c>
      <c r="D38" s="31"/>
      <c r="E38" s="35">
        <f t="shared" si="1"/>
        <v>0</v>
      </c>
    </row>
    <row r="39" spans="1:5" x14ac:dyDescent="0.25">
      <c r="A39" s="14" t="s">
        <v>28</v>
      </c>
      <c r="B39" s="9"/>
      <c r="C39" s="9"/>
      <c r="D39" s="10"/>
      <c r="E39" s="6">
        <f>SUM(E33:E38)</f>
        <v>0</v>
      </c>
    </row>
    <row r="42" spans="1:5" x14ac:dyDescent="0.25">
      <c r="A42" s="13" t="s">
        <v>94</v>
      </c>
    </row>
    <row r="43" spans="1:5" x14ac:dyDescent="0.25">
      <c r="A43" t="s">
        <v>91</v>
      </c>
    </row>
    <row r="45" spans="1:5" x14ac:dyDescent="0.25">
      <c r="A45" s="13" t="s">
        <v>95</v>
      </c>
    </row>
    <row r="47" spans="1:5" x14ac:dyDescent="0.25">
      <c r="A47" s="2" t="s">
        <v>0</v>
      </c>
      <c r="B47" s="2" t="s">
        <v>2</v>
      </c>
      <c r="C47" s="54" t="s">
        <v>75</v>
      </c>
      <c r="D47" s="2" t="s">
        <v>3</v>
      </c>
      <c r="E47" s="2" t="s">
        <v>1</v>
      </c>
    </row>
    <row r="48" spans="1:5" x14ac:dyDescent="0.25">
      <c r="A48" s="38" t="s">
        <v>93</v>
      </c>
      <c r="B48" s="27">
        <v>567</v>
      </c>
      <c r="C48" s="43" t="s">
        <v>92</v>
      </c>
      <c r="D48" s="28"/>
      <c r="E48" s="29">
        <f t="shared" ref="E48:E51" si="2">SUM(B48*D48)</f>
        <v>0</v>
      </c>
    </row>
    <row r="49" spans="1:5" x14ac:dyDescent="0.25">
      <c r="A49" s="38" t="s">
        <v>116</v>
      </c>
      <c r="B49" s="27">
        <v>1</v>
      </c>
      <c r="C49" s="43" t="s">
        <v>78</v>
      </c>
      <c r="D49" s="28"/>
      <c r="E49" s="29">
        <f t="shared" si="2"/>
        <v>0</v>
      </c>
    </row>
    <row r="50" spans="1:5" x14ac:dyDescent="0.25">
      <c r="A50" s="38" t="s">
        <v>79</v>
      </c>
      <c r="B50" s="27">
        <v>567</v>
      </c>
      <c r="C50" s="43" t="s">
        <v>80</v>
      </c>
      <c r="D50" s="28"/>
      <c r="E50" s="29">
        <f t="shared" si="2"/>
        <v>0</v>
      </c>
    </row>
    <row r="51" spans="1:5" x14ac:dyDescent="0.25">
      <c r="A51" s="48" t="s">
        <v>69</v>
      </c>
      <c r="B51" s="30">
        <v>50</v>
      </c>
      <c r="C51" s="53" t="s">
        <v>80</v>
      </c>
      <c r="D51" s="31"/>
      <c r="E51" s="32">
        <f t="shared" si="2"/>
        <v>0</v>
      </c>
    </row>
    <row r="52" spans="1:5" x14ac:dyDescent="0.25">
      <c r="A52" s="14" t="s">
        <v>108</v>
      </c>
      <c r="B52" s="9"/>
      <c r="C52" s="9"/>
      <c r="D52" s="10"/>
      <c r="E52" s="6">
        <f>SUM(E48:E51)</f>
        <v>0</v>
      </c>
    </row>
    <row r="53" spans="1:5" x14ac:dyDescent="0.25">
      <c r="A53" s="49"/>
      <c r="C53" s="50"/>
      <c r="D53" s="52"/>
      <c r="E53" s="51"/>
    </row>
    <row r="54" spans="1:5" x14ac:dyDescent="0.25">
      <c r="A54" s="13" t="s">
        <v>88</v>
      </c>
    </row>
    <row r="55" spans="1:5" x14ac:dyDescent="0.25">
      <c r="A55" t="s">
        <v>89</v>
      </c>
    </row>
    <row r="56" spans="1:5" x14ac:dyDescent="0.25">
      <c r="A56" t="s">
        <v>90</v>
      </c>
    </row>
    <row r="58" spans="1:5" x14ac:dyDescent="0.25">
      <c r="A58" s="13" t="s">
        <v>96</v>
      </c>
    </row>
    <row r="59" spans="1:5" x14ac:dyDescent="0.25">
      <c r="A59" t="s">
        <v>110</v>
      </c>
    </row>
    <row r="60" spans="1:5" x14ac:dyDescent="0.25">
      <c r="A60" t="s">
        <v>8</v>
      </c>
    </row>
    <row r="62" spans="1:5" x14ac:dyDescent="0.25">
      <c r="A62" s="2" t="s">
        <v>0</v>
      </c>
      <c r="B62" s="2" t="s">
        <v>2</v>
      </c>
      <c r="C62" s="2" t="s">
        <v>75</v>
      </c>
      <c r="D62" s="2" t="s">
        <v>3</v>
      </c>
      <c r="E62" s="2" t="s">
        <v>4</v>
      </c>
    </row>
    <row r="63" spans="1:5" x14ac:dyDescent="0.25">
      <c r="A63" s="3" t="s">
        <v>72</v>
      </c>
      <c r="B63" s="24">
        <v>250</v>
      </c>
      <c r="C63" s="46" t="s">
        <v>82</v>
      </c>
      <c r="D63" s="25"/>
      <c r="E63" s="26">
        <f>SUM(B63*D63)</f>
        <v>0</v>
      </c>
    </row>
    <row r="64" spans="1:5" x14ac:dyDescent="0.25">
      <c r="A64" s="4" t="s">
        <v>73</v>
      </c>
      <c r="B64" s="27">
        <v>15</v>
      </c>
      <c r="C64" s="43" t="s">
        <v>82</v>
      </c>
      <c r="D64" s="28"/>
      <c r="E64" s="29">
        <f>SUM(B64*D64)</f>
        <v>0</v>
      </c>
    </row>
    <row r="65" spans="1:5" x14ac:dyDescent="0.25">
      <c r="A65" s="4" t="s">
        <v>74</v>
      </c>
      <c r="B65" s="27">
        <v>100</v>
      </c>
      <c r="C65" s="43" t="s">
        <v>82</v>
      </c>
      <c r="D65" s="28"/>
      <c r="E65" s="33">
        <f>SUM(B65*D65)</f>
        <v>0</v>
      </c>
    </row>
    <row r="66" spans="1:5" x14ac:dyDescent="0.25">
      <c r="A66" s="4" t="s">
        <v>34</v>
      </c>
      <c r="B66" s="30">
        <v>50</v>
      </c>
      <c r="C66" s="45" t="s">
        <v>81</v>
      </c>
      <c r="D66" s="31"/>
      <c r="E66" s="32">
        <f>SUM(B66*D66)</f>
        <v>0</v>
      </c>
    </row>
    <row r="67" spans="1:5" x14ac:dyDescent="0.25">
      <c r="A67" s="14" t="s">
        <v>27</v>
      </c>
      <c r="B67" s="9"/>
      <c r="C67" s="9"/>
      <c r="D67" s="10"/>
      <c r="E67" s="6">
        <f>SUM(E63:E66)</f>
        <v>0</v>
      </c>
    </row>
    <row r="70" spans="1:5" x14ac:dyDescent="0.25">
      <c r="A70" s="13" t="s">
        <v>97</v>
      </c>
    </row>
    <row r="71" spans="1:5" x14ac:dyDescent="0.25">
      <c r="A71" t="s">
        <v>111</v>
      </c>
    </row>
    <row r="72" spans="1:5" x14ac:dyDescent="0.25">
      <c r="A72" t="s">
        <v>112</v>
      </c>
    </row>
    <row r="73" spans="1:5" x14ac:dyDescent="0.25">
      <c r="A73" t="s">
        <v>23</v>
      </c>
    </row>
    <row r="74" spans="1:5" x14ac:dyDescent="0.25">
      <c r="A74" t="s">
        <v>9</v>
      </c>
    </row>
    <row r="76" spans="1:5" x14ac:dyDescent="0.25">
      <c r="A76" s="44" t="s">
        <v>0</v>
      </c>
      <c r="B76" s="2" t="s">
        <v>2</v>
      </c>
      <c r="C76" s="44" t="s">
        <v>75</v>
      </c>
      <c r="D76" s="2" t="s">
        <v>3</v>
      </c>
      <c r="E76" s="2" t="s">
        <v>1</v>
      </c>
    </row>
    <row r="77" spans="1:5" x14ac:dyDescent="0.25">
      <c r="A77" s="17" t="s">
        <v>51</v>
      </c>
      <c r="B77" s="24">
        <v>6</v>
      </c>
      <c r="C77" s="47" t="s">
        <v>78</v>
      </c>
      <c r="D77" s="25"/>
      <c r="E77" s="26">
        <f>SUM(B77*D77)</f>
        <v>0</v>
      </c>
    </row>
    <row r="78" spans="1:5" x14ac:dyDescent="0.25">
      <c r="A78" s="17" t="s">
        <v>52</v>
      </c>
      <c r="B78" s="27">
        <v>6</v>
      </c>
      <c r="C78" s="47" t="s">
        <v>78</v>
      </c>
      <c r="D78" s="28"/>
      <c r="E78" s="29">
        <f t="shared" ref="E78" si="3">SUM(B78*D78)</f>
        <v>0</v>
      </c>
    </row>
    <row r="79" spans="1:5" x14ac:dyDescent="0.25">
      <c r="A79" s="4" t="s">
        <v>10</v>
      </c>
      <c r="B79" s="27">
        <v>1</v>
      </c>
      <c r="C79" s="47" t="s">
        <v>78</v>
      </c>
      <c r="D79" s="28"/>
      <c r="E79" s="29">
        <f t="shared" ref="E79:E103" si="4">SUM(B79*D79)</f>
        <v>0</v>
      </c>
    </row>
    <row r="80" spans="1:5" x14ac:dyDescent="0.25">
      <c r="A80" s="4" t="s">
        <v>11</v>
      </c>
      <c r="B80" s="27">
        <v>1</v>
      </c>
      <c r="C80" s="47" t="s">
        <v>78</v>
      </c>
      <c r="D80" s="28"/>
      <c r="E80" s="29">
        <f t="shared" si="4"/>
        <v>0</v>
      </c>
    </row>
    <row r="81" spans="1:5" x14ac:dyDescent="0.25">
      <c r="A81" s="4" t="s">
        <v>30</v>
      </c>
      <c r="B81" s="27">
        <v>1</v>
      </c>
      <c r="C81" s="47" t="s">
        <v>78</v>
      </c>
      <c r="D81" s="28"/>
      <c r="E81" s="29">
        <f t="shared" si="4"/>
        <v>0</v>
      </c>
    </row>
    <row r="82" spans="1:5" x14ac:dyDescent="0.25">
      <c r="A82" s="4" t="s">
        <v>12</v>
      </c>
      <c r="B82" s="27">
        <v>1</v>
      </c>
      <c r="C82" s="47" t="s">
        <v>78</v>
      </c>
      <c r="D82" s="28"/>
      <c r="E82" s="29">
        <f t="shared" si="4"/>
        <v>0</v>
      </c>
    </row>
    <row r="83" spans="1:5" x14ac:dyDescent="0.25">
      <c r="A83" s="4" t="s">
        <v>13</v>
      </c>
      <c r="B83" s="27">
        <v>1</v>
      </c>
      <c r="C83" s="47" t="s">
        <v>78</v>
      </c>
      <c r="D83" s="28"/>
      <c r="E83" s="29">
        <f t="shared" si="4"/>
        <v>0</v>
      </c>
    </row>
    <row r="84" spans="1:5" x14ac:dyDescent="0.25">
      <c r="A84" s="4" t="s">
        <v>14</v>
      </c>
      <c r="B84" s="27">
        <v>1</v>
      </c>
      <c r="C84" s="47" t="s">
        <v>78</v>
      </c>
      <c r="D84" s="28"/>
      <c r="E84" s="29">
        <f t="shared" si="4"/>
        <v>0</v>
      </c>
    </row>
    <row r="85" spans="1:5" x14ac:dyDescent="0.25">
      <c r="A85" s="4" t="s">
        <v>15</v>
      </c>
      <c r="B85" s="27">
        <v>2</v>
      </c>
      <c r="C85" s="47" t="s">
        <v>78</v>
      </c>
      <c r="D85" s="28"/>
      <c r="E85" s="29">
        <f t="shared" si="4"/>
        <v>0</v>
      </c>
    </row>
    <row r="86" spans="1:5" x14ac:dyDescent="0.25">
      <c r="A86" s="4" t="s">
        <v>16</v>
      </c>
      <c r="B86" s="27">
        <v>2</v>
      </c>
      <c r="C86" s="47" t="s">
        <v>78</v>
      </c>
      <c r="D86" s="28"/>
      <c r="E86" s="29">
        <f t="shared" si="4"/>
        <v>0</v>
      </c>
    </row>
    <row r="87" spans="1:5" x14ac:dyDescent="0.25">
      <c r="A87" s="4" t="s">
        <v>17</v>
      </c>
      <c r="B87" s="27">
        <v>1</v>
      </c>
      <c r="C87" s="47" t="s">
        <v>78</v>
      </c>
      <c r="D87" s="28"/>
      <c r="E87" s="29">
        <f t="shared" si="4"/>
        <v>0</v>
      </c>
    </row>
    <row r="88" spans="1:5" ht="30" x14ac:dyDescent="0.25">
      <c r="A88" s="4" t="s">
        <v>49</v>
      </c>
      <c r="B88" s="27">
        <v>1</v>
      </c>
      <c r="C88" s="47" t="s">
        <v>78</v>
      </c>
      <c r="D88" s="28"/>
      <c r="E88" s="33">
        <f t="shared" si="4"/>
        <v>0</v>
      </c>
    </row>
    <row r="89" spans="1:5" ht="16.5" customHeight="1" x14ac:dyDescent="0.25">
      <c r="A89" s="4" t="s">
        <v>65</v>
      </c>
      <c r="B89" s="27">
        <v>1</v>
      </c>
      <c r="C89" s="47" t="s">
        <v>78</v>
      </c>
      <c r="D89" s="28"/>
      <c r="E89" s="29">
        <f t="shared" si="4"/>
        <v>0</v>
      </c>
    </row>
    <row r="90" spans="1:5" ht="15" customHeight="1" x14ac:dyDescent="0.25">
      <c r="A90" s="4" t="s">
        <v>61</v>
      </c>
      <c r="B90" s="27">
        <v>1</v>
      </c>
      <c r="C90" s="47" t="s">
        <v>78</v>
      </c>
      <c r="D90" s="28"/>
      <c r="E90" s="29">
        <f t="shared" si="4"/>
        <v>0</v>
      </c>
    </row>
    <row r="91" spans="1:5" ht="15" customHeight="1" x14ac:dyDescent="0.25">
      <c r="A91" s="4" t="s">
        <v>18</v>
      </c>
      <c r="B91" s="27">
        <v>1</v>
      </c>
      <c r="C91" s="47" t="s">
        <v>78</v>
      </c>
      <c r="D91" s="28"/>
      <c r="E91" s="29">
        <f t="shared" si="4"/>
        <v>0</v>
      </c>
    </row>
    <row r="92" spans="1:5" x14ac:dyDescent="0.25">
      <c r="A92" s="4" t="s">
        <v>50</v>
      </c>
      <c r="B92" s="27">
        <v>1</v>
      </c>
      <c r="C92" s="47" t="s">
        <v>78</v>
      </c>
      <c r="D92" s="28"/>
      <c r="E92" s="29">
        <f t="shared" si="4"/>
        <v>0</v>
      </c>
    </row>
    <row r="93" spans="1:5" x14ac:dyDescent="0.25">
      <c r="A93" s="4" t="s">
        <v>66</v>
      </c>
      <c r="B93" s="27">
        <v>1</v>
      </c>
      <c r="C93" s="47" t="s">
        <v>78</v>
      </c>
      <c r="D93" s="28"/>
      <c r="E93" s="29">
        <f t="shared" si="4"/>
        <v>0</v>
      </c>
    </row>
    <row r="94" spans="1:5" x14ac:dyDescent="0.25">
      <c r="A94" s="4" t="s">
        <v>47</v>
      </c>
      <c r="B94" s="27">
        <v>1</v>
      </c>
      <c r="C94" s="47" t="s">
        <v>78</v>
      </c>
      <c r="D94" s="28"/>
      <c r="E94" s="29">
        <f t="shared" si="4"/>
        <v>0</v>
      </c>
    </row>
    <row r="95" spans="1:5" x14ac:dyDescent="0.25">
      <c r="A95" s="4" t="s">
        <v>19</v>
      </c>
      <c r="B95" s="27">
        <v>1</v>
      </c>
      <c r="C95" s="47" t="s">
        <v>78</v>
      </c>
      <c r="D95" s="28"/>
      <c r="E95" s="29">
        <f t="shared" si="4"/>
        <v>0</v>
      </c>
    </row>
    <row r="96" spans="1:5" x14ac:dyDescent="0.25">
      <c r="A96" s="4" t="s">
        <v>20</v>
      </c>
      <c r="B96" s="27">
        <v>1</v>
      </c>
      <c r="C96" s="47" t="s">
        <v>78</v>
      </c>
      <c r="D96" s="28"/>
      <c r="E96" s="29">
        <f t="shared" si="4"/>
        <v>0</v>
      </c>
    </row>
    <row r="97" spans="1:6" x14ac:dyDescent="0.25">
      <c r="A97" s="4" t="s">
        <v>46</v>
      </c>
      <c r="B97" s="27">
        <v>1</v>
      </c>
      <c r="C97" s="47" t="s">
        <v>78</v>
      </c>
      <c r="D97" s="28"/>
      <c r="E97" s="29">
        <f t="shared" si="4"/>
        <v>0</v>
      </c>
    </row>
    <row r="98" spans="1:6" x14ac:dyDescent="0.25">
      <c r="A98" s="4" t="s">
        <v>21</v>
      </c>
      <c r="B98" s="27">
        <v>1</v>
      </c>
      <c r="C98" s="47" t="s">
        <v>78</v>
      </c>
      <c r="D98" s="28"/>
      <c r="E98" s="29">
        <f t="shared" si="4"/>
        <v>0</v>
      </c>
    </row>
    <row r="99" spans="1:6" x14ac:dyDescent="0.25">
      <c r="A99" s="4" t="s">
        <v>48</v>
      </c>
      <c r="B99" s="27">
        <v>1</v>
      </c>
      <c r="C99" s="47" t="s">
        <v>78</v>
      </c>
      <c r="D99" s="28"/>
      <c r="E99" s="29">
        <f t="shared" si="4"/>
        <v>0</v>
      </c>
    </row>
    <row r="100" spans="1:6" x14ac:dyDescent="0.25">
      <c r="A100" s="4" t="s">
        <v>22</v>
      </c>
      <c r="B100" s="27">
        <v>1</v>
      </c>
      <c r="C100" s="47" t="s">
        <v>78</v>
      </c>
      <c r="D100" s="28"/>
      <c r="E100" s="29">
        <f t="shared" si="4"/>
        <v>0</v>
      </c>
    </row>
    <row r="101" spans="1:6" x14ac:dyDescent="0.25">
      <c r="A101" s="4" t="s">
        <v>31</v>
      </c>
      <c r="B101" s="27">
        <v>1</v>
      </c>
      <c r="C101" s="47" t="s">
        <v>83</v>
      </c>
      <c r="D101" s="28"/>
      <c r="E101" s="29">
        <f t="shared" si="4"/>
        <v>0</v>
      </c>
    </row>
    <row r="102" spans="1:6" x14ac:dyDescent="0.25">
      <c r="A102" s="4" t="s">
        <v>64</v>
      </c>
      <c r="B102" s="27">
        <v>2</v>
      </c>
      <c r="C102" s="47" t="s">
        <v>78</v>
      </c>
      <c r="D102" s="28"/>
      <c r="E102" s="29">
        <f t="shared" si="4"/>
        <v>0</v>
      </c>
    </row>
    <row r="103" spans="1:6" x14ac:dyDescent="0.25">
      <c r="A103" s="4" t="s">
        <v>63</v>
      </c>
      <c r="B103" s="27">
        <v>2</v>
      </c>
      <c r="C103" s="47" t="s">
        <v>78</v>
      </c>
      <c r="D103" s="28"/>
      <c r="E103" s="29">
        <f t="shared" si="4"/>
        <v>0</v>
      </c>
    </row>
    <row r="104" spans="1:6" x14ac:dyDescent="0.25">
      <c r="A104" s="4" t="s">
        <v>62</v>
      </c>
      <c r="B104" s="27">
        <v>2</v>
      </c>
      <c r="C104" s="47" t="s">
        <v>78</v>
      </c>
      <c r="D104" s="28"/>
      <c r="E104" s="29">
        <f t="shared" ref="E104:E106" si="5">SUM(B104*D104)</f>
        <v>0</v>
      </c>
    </row>
    <row r="105" spans="1:6" x14ac:dyDescent="0.25">
      <c r="A105" s="38" t="s">
        <v>113</v>
      </c>
      <c r="B105" s="27">
        <v>10</v>
      </c>
      <c r="C105" s="60" t="s">
        <v>115</v>
      </c>
      <c r="D105" s="28"/>
      <c r="E105" s="29">
        <f t="shared" si="5"/>
        <v>0</v>
      </c>
      <c r="F105" s="62" t="s">
        <v>117</v>
      </c>
    </row>
    <row r="106" spans="1:6" x14ac:dyDescent="0.25">
      <c r="A106" s="38" t="s">
        <v>114</v>
      </c>
      <c r="B106" s="27">
        <v>10</v>
      </c>
      <c r="C106" s="60" t="s">
        <v>115</v>
      </c>
      <c r="D106" s="28"/>
      <c r="E106" s="29">
        <f t="shared" si="5"/>
        <v>0</v>
      </c>
      <c r="F106" s="62" t="s">
        <v>117</v>
      </c>
    </row>
    <row r="107" spans="1:6" x14ac:dyDescent="0.25">
      <c r="A107" s="15" t="s">
        <v>40</v>
      </c>
      <c r="B107" s="9"/>
      <c r="C107" s="9"/>
      <c r="D107" s="10"/>
      <c r="E107" s="7">
        <f>SUM(E77:E106)</f>
        <v>0</v>
      </c>
    </row>
    <row r="111" spans="1:6" x14ac:dyDescent="0.25">
      <c r="A111" s="2" t="s">
        <v>53</v>
      </c>
      <c r="B111" s="2" t="s">
        <v>57</v>
      </c>
      <c r="C111" s="2"/>
      <c r="D111" s="2" t="s">
        <v>2</v>
      </c>
      <c r="E111" s="2" t="s">
        <v>58</v>
      </c>
      <c r="F111" s="2" t="s">
        <v>59</v>
      </c>
    </row>
    <row r="112" spans="1:6" x14ac:dyDescent="0.25">
      <c r="A112" s="20" t="s">
        <v>54</v>
      </c>
      <c r="B112" s="61" t="s">
        <v>56</v>
      </c>
      <c r="C112" s="61"/>
      <c r="D112" s="61"/>
      <c r="E112" s="18">
        <v>1</v>
      </c>
      <c r="F112" s="19"/>
    </row>
    <row r="113" spans="1:6" x14ac:dyDescent="0.25">
      <c r="A113" s="20" t="s">
        <v>55</v>
      </c>
      <c r="B113" s="61" t="s">
        <v>56</v>
      </c>
      <c r="C113" s="61"/>
      <c r="D113" s="61"/>
      <c r="E113" s="18">
        <v>1</v>
      </c>
      <c r="F113" s="19"/>
    </row>
    <row r="114" spans="1:6" x14ac:dyDescent="0.25">
      <c r="A114" s="20" t="s">
        <v>60</v>
      </c>
      <c r="B114" s="9"/>
      <c r="C114" s="9"/>
      <c r="D114" s="9"/>
      <c r="E114" s="22">
        <v>20000</v>
      </c>
      <c r="F114" s="21">
        <f>E114*AVERAGE(E112:E113)</f>
        <v>20000</v>
      </c>
    </row>
    <row r="117" spans="1:6" x14ac:dyDescent="0.25">
      <c r="A117" s="12" t="s">
        <v>41</v>
      </c>
    </row>
    <row r="118" spans="1:6" x14ac:dyDescent="0.25">
      <c r="A118" s="44" t="s">
        <v>107</v>
      </c>
      <c r="B118" s="44" t="s">
        <v>75</v>
      </c>
      <c r="C118" s="44" t="s">
        <v>103</v>
      </c>
      <c r="D118" s="44" t="s">
        <v>2</v>
      </c>
      <c r="E118" s="44" t="s">
        <v>104</v>
      </c>
    </row>
    <row r="119" spans="1:6" x14ac:dyDescent="0.25">
      <c r="A119" s="5" t="s">
        <v>25</v>
      </c>
      <c r="B119" t="s">
        <v>105</v>
      </c>
      <c r="C119" s="59">
        <f>E25</f>
        <v>0</v>
      </c>
      <c r="D119">
        <v>4</v>
      </c>
      <c r="E119" s="8">
        <f t="shared" ref="E119:E123" si="6">C119*D119</f>
        <v>0</v>
      </c>
    </row>
    <row r="120" spans="1:6" x14ac:dyDescent="0.25">
      <c r="A120" s="5" t="s">
        <v>102</v>
      </c>
      <c r="B120" t="s">
        <v>105</v>
      </c>
      <c r="C120" s="59">
        <f>E39</f>
        <v>0</v>
      </c>
      <c r="D120">
        <v>4</v>
      </c>
      <c r="E120" s="8">
        <f t="shared" si="6"/>
        <v>0</v>
      </c>
    </row>
    <row r="121" spans="1:6" x14ac:dyDescent="0.25">
      <c r="A121" s="5" t="s">
        <v>101</v>
      </c>
      <c r="B121" t="s">
        <v>105</v>
      </c>
      <c r="C121" s="59">
        <f>E52</f>
        <v>0</v>
      </c>
      <c r="D121">
        <v>1</v>
      </c>
      <c r="E121" s="8">
        <f t="shared" si="6"/>
        <v>0</v>
      </c>
    </row>
    <row r="122" spans="1:6" x14ac:dyDescent="0.25">
      <c r="A122" s="5" t="s">
        <v>98</v>
      </c>
      <c r="B122" t="s">
        <v>106</v>
      </c>
      <c r="C122" s="59">
        <f>E67</f>
        <v>0</v>
      </c>
      <c r="D122">
        <v>4</v>
      </c>
      <c r="E122" s="8">
        <f t="shared" si="6"/>
        <v>0</v>
      </c>
    </row>
    <row r="123" spans="1:6" x14ac:dyDescent="0.25">
      <c r="A123" s="5" t="s">
        <v>99</v>
      </c>
      <c r="B123" t="s">
        <v>106</v>
      </c>
      <c r="C123" s="59">
        <f>E107</f>
        <v>0</v>
      </c>
      <c r="D123">
        <v>4</v>
      </c>
      <c r="E123" s="8">
        <f t="shared" si="6"/>
        <v>0</v>
      </c>
    </row>
    <row r="124" spans="1:6" x14ac:dyDescent="0.25">
      <c r="A124" s="23" t="s">
        <v>100</v>
      </c>
      <c r="B124" t="s">
        <v>106</v>
      </c>
      <c r="C124" s="41">
        <f>F114</f>
        <v>20000</v>
      </c>
      <c r="D124">
        <v>4</v>
      </c>
      <c r="E124" s="8">
        <f>C124*D124</f>
        <v>80000</v>
      </c>
    </row>
    <row r="125" spans="1:6" x14ac:dyDescent="0.25">
      <c r="A125" s="15" t="s">
        <v>24</v>
      </c>
      <c r="B125" s="57"/>
      <c r="C125" s="58"/>
      <c r="D125" s="10"/>
      <c r="E125" s="56">
        <f>SUM(E119:E124)</f>
        <v>80000</v>
      </c>
    </row>
    <row r="128" spans="1:6" x14ac:dyDescent="0.25">
      <c r="B128" s="41"/>
    </row>
  </sheetData>
  <sheetProtection algorithmName="SHA-512" hashValue="cSSGyfq77L6EPNx4MM3k9seY8wJEDftpOrKoMHZ43j8cJfHfhVLlepDe/wxBHkRKQlolZKu+N+yBZnV7bK+XIw==" saltValue="zOBJlp+18khb46RfVsGrsw==" spinCount="100000" sheet="1" objects="1" scenarios="1"/>
  <protectedRanges>
    <protectedRange sqref="E112:E113" name="Bereik2"/>
    <protectedRange sqref="D63:D106" name="Bereik1"/>
  </protectedRanges>
  <mergeCells count="2">
    <mergeCell ref="B112:D112"/>
    <mergeCell ref="B113:D11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 V2.0</vt:lpstr>
      <vt:lpstr>'Inschrijfstaat V2.0'!Afdrukbereik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duuren</dc:creator>
  <cp:lastModifiedBy>Tanja Boersma</cp:lastModifiedBy>
  <cp:lastPrinted>2016-01-13T14:47:31Z</cp:lastPrinted>
  <dcterms:created xsi:type="dcterms:W3CDTF">2016-01-13T13:42:09Z</dcterms:created>
  <dcterms:modified xsi:type="dcterms:W3CDTF">2024-10-09T07:46:07Z</dcterms:modified>
</cp:coreProperties>
</file>