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vanderburgh_wijzijnkarel_nl/Documents/SIW/Aanbestedingen/Gezamelijke trajecten/GEZ- Drukwerk/2. Aan te leveren documenten Tenderned/"/>
    </mc:Choice>
  </mc:AlternateContent>
  <xr:revisionPtr revIDLastSave="57" documentId="8_{08238853-173D-4119-BF16-0A3569E34A5B}" xr6:coauthVersionLast="47" xr6:coauthVersionMax="47" xr10:uidLastSave="{277BDBC2-B177-42EC-833A-13A2E91A54CF}"/>
  <bookViews>
    <workbookView xWindow="28680" yWindow="-120" windowWidth="29040" windowHeight="15840" activeTab="2" xr2:uid="{93374ECE-8424-4FB4-ACDC-B9EEEC9F2B1A}"/>
  </bookViews>
  <sheets>
    <sheet name="Inschrijving en Ondertekening" sheetId="1" r:id="rId1"/>
    <sheet name="Handelsdrukwerk" sheetId="2" r:id="rId2"/>
    <sheet name="Enveloppen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6" i="7" l="1"/>
  <c r="P105" i="7"/>
  <c r="P165" i="7"/>
  <c r="P164" i="7"/>
  <c r="P163" i="7"/>
  <c r="P162" i="7"/>
  <c r="P161" i="7"/>
  <c r="P157" i="7"/>
  <c r="P156" i="7"/>
  <c r="P155" i="7"/>
  <c r="P154" i="7"/>
  <c r="P153" i="7"/>
  <c r="P152" i="7"/>
  <c r="P151" i="7"/>
  <c r="P148" i="7"/>
  <c r="P147" i="7"/>
  <c r="P146" i="7"/>
  <c r="P145" i="7"/>
  <c r="P144" i="7"/>
  <c r="P143" i="7"/>
  <c r="P142" i="7"/>
  <c r="P139" i="7"/>
  <c r="P138" i="7"/>
  <c r="P137" i="7"/>
  <c r="P136" i="7"/>
  <c r="P135" i="7"/>
  <c r="P134" i="7"/>
  <c r="P133" i="7"/>
  <c r="P132" i="7"/>
  <c r="P129" i="7"/>
  <c r="P128" i="7"/>
  <c r="P127" i="7"/>
  <c r="P126" i="7"/>
  <c r="P125" i="7"/>
  <c r="P122" i="7"/>
  <c r="P121" i="7"/>
  <c r="P120" i="7"/>
  <c r="P119" i="7"/>
  <c r="P118" i="7"/>
  <c r="P117" i="7"/>
  <c r="P114" i="7"/>
  <c r="P113" i="7"/>
  <c r="P112" i="7"/>
  <c r="P111" i="7"/>
  <c r="P110" i="7"/>
  <c r="P109" i="7"/>
  <c r="P104" i="7"/>
  <c r="P103" i="7"/>
  <c r="P102" i="7"/>
  <c r="P101" i="7"/>
  <c r="P100" i="7"/>
  <c r="P99" i="7"/>
  <c r="P98" i="7"/>
  <c r="P97" i="7"/>
  <c r="P96" i="7"/>
  <c r="P95" i="7"/>
  <c r="P94" i="7"/>
  <c r="P93" i="7"/>
  <c r="P92" i="7"/>
  <c r="P91" i="7"/>
  <c r="P90" i="7"/>
  <c r="P89" i="7"/>
  <c r="P86" i="7"/>
  <c r="P85" i="7"/>
  <c r="P84" i="7"/>
  <c r="P83" i="7"/>
  <c r="P82" i="7"/>
  <c r="P79" i="7"/>
  <c r="P78" i="7"/>
  <c r="P77" i="7"/>
  <c r="P76" i="7"/>
  <c r="P75" i="7"/>
  <c r="P74" i="7"/>
  <c r="P73" i="7"/>
  <c r="P70" i="7"/>
  <c r="P69" i="7"/>
  <c r="P68" i="7"/>
  <c r="P67" i="7"/>
  <c r="P66" i="7"/>
  <c r="P65" i="7"/>
  <c r="P64" i="7"/>
  <c r="P61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2" i="7"/>
  <c r="P41" i="7"/>
  <c r="P40" i="7"/>
  <c r="P37" i="7"/>
  <c r="P36" i="7"/>
  <c r="P35" i="7"/>
  <c r="P34" i="7"/>
  <c r="P33" i="7"/>
  <c r="P32" i="7"/>
  <c r="P31" i="7"/>
  <c r="P28" i="7"/>
  <c r="P27" i="7"/>
  <c r="P26" i="7"/>
  <c r="P25" i="7"/>
  <c r="P24" i="7"/>
  <c r="P23" i="7"/>
  <c r="P22" i="7"/>
  <c r="P21" i="7"/>
  <c r="P20" i="7"/>
  <c r="P19" i="7"/>
  <c r="P16" i="7"/>
  <c r="P15" i="7"/>
  <c r="P14" i="7"/>
  <c r="P13" i="7"/>
  <c r="P12" i="7"/>
  <c r="P11" i="7"/>
  <c r="P10" i="7"/>
  <c r="P7" i="7"/>
  <c r="P6" i="7"/>
  <c r="P5" i="7"/>
  <c r="P4" i="7"/>
  <c r="L60" i="2"/>
  <c r="L87" i="2"/>
  <c r="L86" i="2"/>
  <c r="L83" i="2"/>
  <c r="L82" i="2"/>
  <c r="L81" i="2"/>
  <c r="L80" i="2"/>
  <c r="L79" i="2"/>
  <c r="L78" i="2"/>
  <c r="L77" i="2"/>
  <c r="L76" i="2"/>
  <c r="L73" i="2"/>
  <c r="L72" i="2"/>
  <c r="L69" i="2"/>
  <c r="L68" i="2"/>
  <c r="L67" i="2"/>
  <c r="L66" i="2"/>
  <c r="L65" i="2"/>
  <c r="L64" i="2"/>
  <c r="L63" i="2"/>
  <c r="L57" i="2"/>
  <c r="L54" i="2"/>
  <c r="L51" i="2"/>
  <c r="L50" i="2"/>
  <c r="L49" i="2"/>
  <c r="L48" i="2"/>
  <c r="L47" i="2"/>
  <c r="L46" i="2"/>
  <c r="L45" i="2"/>
  <c r="L44" i="2"/>
  <c r="L41" i="2"/>
  <c r="L40" i="2"/>
  <c r="L37" i="2"/>
  <c r="L36" i="2"/>
  <c r="L33" i="2"/>
  <c r="L32" i="2"/>
  <c r="L31" i="2"/>
  <c r="L28" i="2"/>
  <c r="L27" i="2"/>
  <c r="L26" i="2"/>
  <c r="L23" i="2"/>
  <c r="L20" i="2"/>
  <c r="L19" i="2"/>
  <c r="L16" i="2"/>
  <c r="L15" i="2"/>
  <c r="L14" i="2"/>
  <c r="L13" i="2"/>
  <c r="L10" i="2"/>
  <c r="L9" i="2"/>
  <c r="L6" i="2"/>
  <c r="L5" i="2"/>
  <c r="L4" i="2"/>
  <c r="P167" i="7" l="1"/>
  <c r="L89" i="2"/>
  <c r="J13" i="1" l="1"/>
</calcChain>
</file>

<file path=xl/sharedStrings.xml><?xml version="1.0" encoding="utf-8"?>
<sst xmlns="http://schemas.openxmlformats.org/spreadsheetml/2006/main" count="1140" uniqueCount="398">
  <si>
    <t>U dient alle geel geacceerde cellen in alle tabbladen in te vullen. De overige velden dient u niet in te vullen of te wijzigingen.</t>
  </si>
  <si>
    <t>Bedrijfsnaam</t>
  </si>
  <si>
    <t xml:space="preserve">Naam </t>
  </si>
  <si>
    <t xml:space="preserve">Functie </t>
  </si>
  <si>
    <t>Handtekening</t>
  </si>
  <si>
    <t>Door middel van het invullen en ondertekenen van dit inschrijvingsbiljet verklaart de inschrijver het onderstaande:</t>
  </si>
  <si>
    <t>2. Dat hij/zij borg staat voor een correcte uitvoering van de opdracht tegen de aangegeven kosten.</t>
  </si>
  <si>
    <t>Gemeente</t>
  </si>
  <si>
    <t>Soort druk werk</t>
  </si>
  <si>
    <t>Full color</t>
  </si>
  <si>
    <t>Prijs per 1000</t>
  </si>
  <si>
    <t>Prijs per 100</t>
  </si>
  <si>
    <t>Grammage (gr/m²)</t>
  </si>
  <si>
    <t>Papier soort</t>
  </si>
  <si>
    <t>Formaat (mm)</t>
  </si>
  <si>
    <t>2 kleuren</t>
  </si>
  <si>
    <t>Prijs totaal per jaar</t>
  </si>
  <si>
    <t>ABG-organisatie</t>
  </si>
  <si>
    <t>Visitekaartjes</t>
  </si>
  <si>
    <t>Visitekaartjes ABG algemeen</t>
  </si>
  <si>
    <t>Visitekaartjes ABG Boa's</t>
  </si>
  <si>
    <t>Visitekaartjes ABG sociaal team</t>
  </si>
  <si>
    <t>wit</t>
  </si>
  <si>
    <t>84 x 55</t>
  </si>
  <si>
    <t>Afname per jaar</t>
  </si>
  <si>
    <t>x</t>
  </si>
  <si>
    <t>Alphen-Chaam</t>
  </si>
  <si>
    <t>Briefpapier</t>
  </si>
  <si>
    <t>ALPHEN-CHAAM</t>
  </si>
  <si>
    <t>A4</t>
  </si>
  <si>
    <t>Visitekaartjes college Alphen-Chaam</t>
  </si>
  <si>
    <t>Altena</t>
  </si>
  <si>
    <t>A4 briefpapier</t>
  </si>
  <si>
    <t>A4 volgpapier</t>
  </si>
  <si>
    <t>A4 Briefpapier Altena</t>
  </si>
  <si>
    <t>Visitekaartjes Altena</t>
  </si>
  <si>
    <t>A4 volg papier logo met tekst Altena</t>
  </si>
  <si>
    <t>A4 briefpapier Altena</t>
  </si>
  <si>
    <t>CIE 161</t>
  </si>
  <si>
    <t>wit natuurkarton</t>
  </si>
  <si>
    <t>Baarle-Nassau</t>
  </si>
  <si>
    <t>Visitekaartjes college Baarle-Nassau</t>
  </si>
  <si>
    <t>Bergen op Zoom</t>
  </si>
  <si>
    <t>Briefpapier Bergen op Zoom</t>
  </si>
  <si>
    <t>witheid 160.173 cie</t>
  </si>
  <si>
    <t>Etten-Leur</t>
  </si>
  <si>
    <t>A4 brief</t>
  </si>
  <si>
    <t>A4 briefpapier - gemeente (ETT-003)</t>
  </si>
  <si>
    <t>A4 briefpapier - Wmo (gezamenlijk met gemeente Zundert - ELZ (ELZ-03)</t>
  </si>
  <si>
    <t>A4 briefpapier - Werkplein Hart van West-Brabant (WP-03)</t>
  </si>
  <si>
    <t>Geertruidenberg</t>
  </si>
  <si>
    <t>A4 volg</t>
  </si>
  <si>
    <t>VISITE-D</t>
  </si>
  <si>
    <t>A4 volg papier</t>
  </si>
  <si>
    <t>visitekaartjes 2-zijdig, full colour, ieder soort kaartjes (naam) heeft 5 verschillende kleuren achterzijden</t>
  </si>
  <si>
    <t>CREATEX Fine 90gr. (FSC Mix Credit CU-COC-806046)</t>
  </si>
  <si>
    <t>natuurkarton wit</t>
  </si>
  <si>
    <t>115 x 100</t>
  </si>
  <si>
    <t>1 kleur</t>
  </si>
  <si>
    <t>x (1/0)</t>
  </si>
  <si>
    <t>Gilze en Rijen</t>
  </si>
  <si>
    <t>GILZE EN RIJEN</t>
  </si>
  <si>
    <t>VISITE</t>
  </si>
  <si>
    <t>Visite kaartjes College GILZE EN RIJEN</t>
  </si>
  <si>
    <t>Halderberge</t>
  </si>
  <si>
    <t>Totale inschrijfsom (A)</t>
  </si>
  <si>
    <t>A4 briefpapier - gemeente - logo rechts bovenaan + onderaan</t>
  </si>
  <si>
    <t>visitekaartjes, aantal soorten 5</t>
  </si>
  <si>
    <t>greatix fine</t>
  </si>
  <si>
    <t>FSC Mix Credit SKH-COC</t>
  </si>
  <si>
    <t>55 x 85</t>
  </si>
  <si>
    <t>Hoeksche Waard</t>
  </si>
  <si>
    <t xml:space="preserve">WCC Gemeente Hoeksche Waard </t>
  </si>
  <si>
    <t>Kaart A5</t>
  </si>
  <si>
    <t>Insteekmap A4+</t>
  </si>
  <si>
    <t>Pillow box A5</t>
  </si>
  <si>
    <t>Pillow box (klein)</t>
  </si>
  <si>
    <t>Visitekaartje algemeen</t>
  </si>
  <si>
    <t>Visitekaartje Hoeksche Waard</t>
  </si>
  <si>
    <t>Visitekaartje HW Werkt!</t>
  </si>
  <si>
    <t>With compliment card Hoeksche Waard</t>
  </si>
  <si>
    <t>Kaarten A5</t>
  </si>
  <si>
    <t>natuurkarton</t>
  </si>
  <si>
    <t>sulfaatkarton</t>
  </si>
  <si>
    <t>A6, 105 x 148 mm</t>
  </si>
  <si>
    <t>148,5  x 210 mm</t>
  </si>
  <si>
    <t>360 x 502 mm</t>
  </si>
  <si>
    <t>210 x 145 mm</t>
  </si>
  <si>
    <t>210 x 100 mm</t>
  </si>
  <si>
    <t>Moerdijk</t>
  </si>
  <si>
    <t>wit - nen2728 - CIE 161</t>
  </si>
  <si>
    <t>Noord-Beveland</t>
  </si>
  <si>
    <t>Roosendaal</t>
  </si>
  <si>
    <t>wit chloorvrij NEN 2728 CIE</t>
  </si>
  <si>
    <t>Steenbergen</t>
  </si>
  <si>
    <t>A4 brief-burg</t>
  </si>
  <si>
    <t>A4 briefpapier burgemeester</t>
  </si>
  <si>
    <t>Visitekaartjes, aantal soorten: 1, 2-zijdig full color digitale druk</t>
  </si>
  <si>
    <t>MAP</t>
  </si>
  <si>
    <t>Presentatiemappen; mapvel eenzijdig bedrukt, eenzijdige fc bedrukking</t>
  </si>
  <si>
    <t>A4 voorbladen</t>
  </si>
  <si>
    <t>Voorbladen met stansvlak, eenzijdig fc, stansvlak 95x50 mm</t>
  </si>
  <si>
    <t>A4 achterbladen</t>
  </si>
  <si>
    <t>Achterbladen, eenzijdig fc</t>
  </si>
  <si>
    <t>wit chloorvrij NEN2728 CIE 161</t>
  </si>
  <si>
    <t>Conqueror Verge High White met watermerkdrukking in grijs</t>
  </si>
  <si>
    <t>wit top Colour karton</t>
  </si>
  <si>
    <t>Invercoat creato mat</t>
  </si>
  <si>
    <t>wit Top Colour</t>
  </si>
  <si>
    <t>85 x 55</t>
  </si>
  <si>
    <t>510 x 420</t>
  </si>
  <si>
    <t>Tholen</t>
  </si>
  <si>
    <t>A4 logo</t>
  </si>
  <si>
    <t>A4 logo (gelijk aan briefpapier, echter zonder adresgegevens)</t>
  </si>
  <si>
    <t>Voordruk in 3 kleurendruk</t>
  </si>
  <si>
    <t>Woensdrecht</t>
  </si>
  <si>
    <t>Visitekaartjes, aantal soorten: 2</t>
  </si>
  <si>
    <t>A4 kaft MV</t>
  </si>
  <si>
    <t>A4 kaft met venster</t>
  </si>
  <si>
    <t>A4 kaft zonder venster</t>
  </si>
  <si>
    <t>MAP A4+</t>
  </si>
  <si>
    <t>Aanbiedingsmappen tot A4+ gevouwen</t>
  </si>
  <si>
    <t>Burgemeesterpapier</t>
  </si>
  <si>
    <t>A4 logo-bug</t>
  </si>
  <si>
    <t xml:space="preserve">Burgemeesterpapier met logo </t>
  </si>
  <si>
    <t>greatex fine FSC</t>
  </si>
  <si>
    <t>greatex fine</t>
  </si>
  <si>
    <t>gesatineerd houtvrij mc</t>
  </si>
  <si>
    <t>sulfaatkarton 2 zijdig</t>
  </si>
  <si>
    <t>490 x 345</t>
  </si>
  <si>
    <t>Zundert</t>
  </si>
  <si>
    <t>A4 brief burg</t>
  </si>
  <si>
    <t>A4 briefpapier Burgemeester</t>
  </si>
  <si>
    <t>Soort drukwerk (eneveloppen)</t>
  </si>
  <si>
    <t>Venster-grootte (mm)</t>
  </si>
  <si>
    <t>Klepzijde</t>
  </si>
  <si>
    <t>Blanco</t>
  </si>
  <si>
    <t>Zwart</t>
  </si>
  <si>
    <t>ABG-C5GOM-MV</t>
  </si>
  <si>
    <t>ABG C5 GEGOMD MET VENSTER LINKS</t>
  </si>
  <si>
    <t>Wit</t>
  </si>
  <si>
    <t xml:space="preserve">162 x 229 </t>
  </si>
  <si>
    <t xml:space="preserve">110 x 40 </t>
  </si>
  <si>
    <t>lange zijde</t>
  </si>
  <si>
    <t>ABG-C5GOM-ZV</t>
  </si>
  <si>
    <t>ABG C5 GEGOMD ZONDER VENSTER</t>
  </si>
  <si>
    <t>ABG-C4STR-ZV</t>
  </si>
  <si>
    <t>ABG C4 MET STRIPLOCK ZONDER VENSTER</t>
  </si>
  <si>
    <t xml:space="preserve">324 x 229 </t>
  </si>
  <si>
    <t>korte zijde</t>
  </si>
  <si>
    <t>ABG</t>
  </si>
  <si>
    <t>ABG Monster met striplock zonder venster</t>
  </si>
  <si>
    <t xml:space="preserve">371 x 262 x 38 </t>
  </si>
  <si>
    <t>AC-C5GOM-MV</t>
  </si>
  <si>
    <t>ALPHEN-CHAAM C5 GEGOMD MET VENSTER LINKS</t>
  </si>
  <si>
    <t>AC-C5GOM-ZV</t>
  </si>
  <si>
    <t xml:space="preserve">ALPHEN-CHAAM  C5 GEGOMD ZONDER VENSTER </t>
  </si>
  <si>
    <t>AC-C5STR-MV</t>
  </si>
  <si>
    <t>ALPHEN-CHAAM  C5 MET STRIPLOCK MET VENSTER LINKS</t>
  </si>
  <si>
    <t>AC-A5STR-ZV</t>
  </si>
  <si>
    <t>ALPHEN-CHAAM  A5 MET STRIPLOCK ZONDER VENSTER ANTWOORD</t>
  </si>
  <si>
    <t>AC-C4STR-ZV</t>
  </si>
  <si>
    <t>ALPHEN-CHAAM C4 MET STRIPLOCK ZONDER VENSTER</t>
  </si>
  <si>
    <t>AC-C4STR-MV</t>
  </si>
  <si>
    <t>ALPHEN-CHAAM C4 MET STRIPLOCK MET VENSTER LINKS</t>
  </si>
  <si>
    <t>AC</t>
  </si>
  <si>
    <t>Alphen - Chaam Monster met striplock zonder venster</t>
  </si>
  <si>
    <t>C4 SLPB (ALT)</t>
  </si>
  <si>
    <t>C4 envelop zonder venster met striplock met port betaald logo ALTENA</t>
  </si>
  <si>
    <t>C4 VLPB</t>
  </si>
  <si>
    <t>C4 envelop met venster links met striplock met port betaald logo WERKENDAM</t>
  </si>
  <si>
    <t>C4 VLSLPB (ALT)</t>
  </si>
  <si>
    <t>C4 envelop met venster links met striplock met port betaald logo ALTENA</t>
  </si>
  <si>
    <t>C5 PB (ALT)</t>
  </si>
  <si>
    <t>C5 envelop zonder venster gegomd met port betaald logo ALTENA</t>
  </si>
  <si>
    <t>n.v.t.</t>
  </si>
  <si>
    <t>C5 VLPB (ALT)</t>
  </si>
  <si>
    <t>C5 envelop met venster links gegomd met port betaald logo ALTENA</t>
  </si>
  <si>
    <t>C5 ANTW</t>
  </si>
  <si>
    <t>C5 envelop met striplock met port betaald logo antwoordnummer WERKENDAM</t>
  </si>
  <si>
    <t>C5 ANTW (ALT)</t>
  </si>
  <si>
    <t xml:space="preserve">C5 envelop met striplock met port betaald logo antwoordnummer ALTENA </t>
  </si>
  <si>
    <t>MZSLPB</t>
  </si>
  <si>
    <t>Monsterzak met striplock</t>
  </si>
  <si>
    <t>wit kraft</t>
  </si>
  <si>
    <t>C5 VLPB</t>
  </si>
  <si>
    <r>
      <t>C5 envelop met venster links zonder striplock (gegomd) met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port betaald logo</t>
    </r>
  </si>
  <si>
    <t>hoogwit FSC</t>
  </si>
  <si>
    <r>
      <t>Monsterzak met striplock en met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port betaald</t>
    </r>
  </si>
  <si>
    <t>n.v.t</t>
  </si>
  <si>
    <t>BN-C5GOM-MV</t>
  </si>
  <si>
    <t>BAARLE-NASSAU C5 GEGOMD MET VENSTER LINKS</t>
  </si>
  <si>
    <t>BN-C5GOM-ZV</t>
  </si>
  <si>
    <t>BAARLE-NASSAU C5 GEGOMD ZONDER VENSTER</t>
  </si>
  <si>
    <t>BN-C5STR-MV</t>
  </si>
  <si>
    <t>BAARLE-NASSAU C5 MET STRIPLOCK MET VENSTER LINKS</t>
  </si>
  <si>
    <t>BN-A5STR-ZV</t>
  </si>
  <si>
    <t>BAARLE-NASSAU A5 MET STRIPLOCK ZONDER VENSTER ANTWOORD</t>
  </si>
  <si>
    <t>BN-C4STR-ZV</t>
  </si>
  <si>
    <t>BAARLE-NASSAU C4 MET STRIPLOK ZONDER VENSTER</t>
  </si>
  <si>
    <t>BN-C4STR-MV</t>
  </si>
  <si>
    <t>BAARLE-NASSAU C4 MET STRIPLOCK MET VENSTER LINKS</t>
  </si>
  <si>
    <t>BN</t>
  </si>
  <si>
    <t>Baarle - Nassau Monster met striplock zonder venster</t>
  </si>
  <si>
    <t>C4 VE</t>
  </si>
  <si>
    <t>C4 envelop groot, staand, met venster, met striplock, zonder port betaald</t>
  </si>
  <si>
    <t>229 x 324</t>
  </si>
  <si>
    <t>C5 VE</t>
  </si>
  <si>
    <t>C5 envelop met venster links, zonder striplock, zonder port betaald</t>
  </si>
  <si>
    <t>162 x 229</t>
  </si>
  <si>
    <t xml:space="preserve">C5 </t>
  </si>
  <si>
    <t>C5 envelop zonder venster, zonder striplock, zonder port betaald</t>
  </si>
  <si>
    <t> ETT-016</t>
  </si>
  <si>
    <t>C4 envelop met venster links met striplock zonder port betaald logo - gemeente Etten-Leur</t>
  </si>
  <si>
    <t xml:space="preserve">wit </t>
  </si>
  <si>
    <t xml:space="preserve">229 x 324 </t>
  </si>
  <si>
    <t>ETT-010 </t>
  </si>
  <si>
    <t>C4 envelop zonder venster met striplock zonder port betaald logo en zonder (adres) streepjes - gemeente Etten-Leur</t>
  </si>
  <si>
    <t>ELZ-016</t>
  </si>
  <si>
    <t>C4 envelop met venster links met striplock zonder port betaald logo  - Wmo (gezamenlijk met gemeente Zundert - Elz)</t>
  </si>
  <si>
    <t>WP-16 </t>
  </si>
  <si>
    <t>C4 envelop met venster links met striplock zonder port betaald logo - Werkplein</t>
  </si>
  <si>
    <t>WP-10 </t>
  </si>
  <si>
    <t>C4 envelop zonder venster met striplock zonder port betaald logo - Werkplein</t>
  </si>
  <si>
    <t>ETT- 004</t>
  </si>
  <si>
    <t>C5 envelop zonder venster zonder port betaald logo en zonder (adres) streepjes - gemeente Etten-Leur</t>
  </si>
  <si>
    <t>ETT-005 </t>
  </si>
  <si>
    <t>C5 envelop met venster links zonder port betaald logo  - gemeente Etten-Leur</t>
  </si>
  <si>
    <t>ETT-009</t>
  </si>
  <si>
    <t>C5 envelop met antwoordnummer zonder striplock - gemeente Etten-Leur</t>
  </si>
  <si>
    <t>ELZ-09</t>
  </si>
  <si>
    <t>C5 envelop met antwoornummer zonder striplock - Wmo (gezamenlijk met gemeente Zundert - Elz)</t>
  </si>
  <si>
    <t xml:space="preserve">162x229 </t>
  </si>
  <si>
    <t>ELZ-05</t>
  </si>
  <si>
    <t>C5 envelop met venster links zonder port betaald logo   - Wmo (gezamenlijk met gemeente Zundert - Elz)</t>
  </si>
  <si>
    <t>ELZ-04 </t>
  </si>
  <si>
    <t>C5 envelop zonder venster met striplock zonder port betaald logo   - Wmo (gezamenlijk met gemeente Zundert - Elz)</t>
  </si>
  <si>
    <t>WP-05 </t>
  </si>
  <si>
    <t>C5 envelop met venster links zonder port betaald logo   - Werkplein</t>
  </si>
  <si>
    <t>WP-04 </t>
  </si>
  <si>
    <t>C5 envelop zonder venster met striplock zonder port betaald logo   - Werkplein</t>
  </si>
  <si>
    <t>WP-09 </t>
  </si>
  <si>
    <t>C5 envelop met Antwoordnummer met striplock - Werkplein</t>
  </si>
  <si>
    <t> ETT-015</t>
  </si>
  <si>
    <t>Monsterzak met striplock zonder port betaald logo-gemeente Etten-leur</t>
  </si>
  <si>
    <t>ETT-007 </t>
  </si>
  <si>
    <t>C6 enveloppen, Antwoordnummer zonder venster, zonder striplock-gemeente Etten-Leur</t>
  </si>
  <si>
    <t xml:space="preserve">114 x 162 </t>
  </si>
  <si>
    <t>WP-07</t>
  </si>
  <si>
    <t>C6 enveloppen, Antwoordnummer zonder venster, zonder striplock -Werkplein</t>
  </si>
  <si>
    <t xml:space="preserve">C4 ZV SLPB </t>
  </si>
  <si>
    <t>C4 envelop met striplock, met port betaald logo, met gepersonaliseerde binnendruk</t>
  </si>
  <si>
    <t>C4 (324 x 229)</t>
  </si>
  <si>
    <t>C4 VRSLPB</t>
  </si>
  <si>
    <t>C4 envelop met venster rechts, met striplock, met port betaald logo, met gepersonaliseerde binnendruk</t>
  </si>
  <si>
    <t>110 x 40 mm, Stand: 20 mm van rechts en 60 mm van boven</t>
  </si>
  <si>
    <t>C5 envelop gegomd, zonder port betaald logo, met gepersonaliseerde binnendruk</t>
  </si>
  <si>
    <t>C5 (162 x 229)</t>
  </si>
  <si>
    <t>C5  ZV PB</t>
  </si>
  <si>
    <t>C5 envelop gegomd, met port betaald logo, met gepersonaliseerde binnendruk</t>
  </si>
  <si>
    <t>C5 VR</t>
  </si>
  <si>
    <t>C5 envelop met venster rechts, gegomd, zonder port betaald logo, met gepersonaliseerde binnendruk</t>
  </si>
  <si>
    <t>110 x 40 mm, Stand: 15 mm van rechts en 72 mm van beneden</t>
  </si>
  <si>
    <t>C5 VRPB</t>
  </si>
  <si>
    <t>C5 envelop met venster rechts, gegomd, met port betaald logo, met gepersonaliseerde binnendruk</t>
  </si>
  <si>
    <t>C5 envelop gegomd, met antwoordnummer, met gepersonaliseerde binnendruk</t>
  </si>
  <si>
    <t>GR-C5GOM-MV</t>
  </si>
  <si>
    <t>GILZE EN RIJEN C5 GEGOMD MET VENSTER LINKS</t>
  </si>
  <si>
    <t>162 x 229 mm</t>
  </si>
  <si>
    <t>GR-C5GOM-ZV</t>
  </si>
  <si>
    <t>GILZE EN RIJEN C5 GEGOMD ZONDER VENSTER</t>
  </si>
  <si>
    <t>GR-C5STR-MV</t>
  </si>
  <si>
    <t>GILZE EN RIJEN C5 MET STRIPLOCK MET VENSTER LINKS</t>
  </si>
  <si>
    <t>GR-A5STR-ZV</t>
  </si>
  <si>
    <t>GILZE EN RIJEN A5 MET STRIPLOCK ZONDER VENSTER ANTWOORD</t>
  </si>
  <si>
    <t>GR-C4STR-ZV</t>
  </si>
  <si>
    <t>GILZE EN RIJEN C4 MET STRIPLOCK ZONDER VENSTER</t>
  </si>
  <si>
    <t>324 x 229 mm</t>
  </si>
  <si>
    <t>GR-C4STR-MV</t>
  </si>
  <si>
    <t>GILZE EN RIJEN C4 MET STRIPLOCK MET VENSTER LINKS</t>
  </si>
  <si>
    <t>GR</t>
  </si>
  <si>
    <t>Gilze en Rijen Monster met striplock zonder venster</t>
  </si>
  <si>
    <t>371 x 262 x 38 mm</t>
  </si>
  <si>
    <t>C4 VLSL</t>
  </si>
  <si>
    <t>C4 envelop met venster links met striplock met logo gemeente</t>
  </si>
  <si>
    <t>C4 SL</t>
  </si>
  <si>
    <t>C4 envelop zonder venster met striplock met  logo gemeente</t>
  </si>
  <si>
    <t>nvt</t>
  </si>
  <si>
    <t>C5 VSL</t>
  </si>
  <si>
    <t>C5 envelop met vernster met striplock met  logo gemeente in zwart/wit</t>
  </si>
  <si>
    <t>C5 SL</t>
  </si>
  <si>
    <t>C5 envelop zonder venster met striplock met  logo gemeente in zwart/wit</t>
  </si>
  <si>
    <t>C5 ANTW SLPB</t>
  </si>
  <si>
    <t>C5 antwoordenvelop met striplock met port betaald logo</t>
  </si>
  <si>
    <t>C5V Hoeksche Waard Gom +PB</t>
  </si>
  <si>
    <t>Venster-envelop C5</t>
  </si>
  <si>
    <t>enveloppenbank superior</t>
  </si>
  <si>
    <t>40 x 110 mm rechte hoeken</t>
  </si>
  <si>
    <t>trapezium, gegomd</t>
  </si>
  <si>
    <t>C5V strip Hoeksche Waard + PB</t>
  </si>
  <si>
    <t>Enveloppenbank extra wit</t>
  </si>
  <si>
    <t>recht, striplock</t>
  </si>
  <si>
    <t>C4V Strip Hoeksche Waard + PB</t>
  </si>
  <si>
    <t xml:space="preserve">Venster-envelop </t>
  </si>
  <si>
    <t>324 x 229</t>
  </si>
  <si>
    <t>akte, striplock</t>
  </si>
  <si>
    <t>C4 ZV Hoeksche Waard Stripl+PB</t>
  </si>
  <si>
    <t xml:space="preserve">Envelop </t>
  </si>
  <si>
    <t/>
  </si>
  <si>
    <t>C4V antw. strip HW KixEnFim</t>
  </si>
  <si>
    <t>C5 ZV Hoeksche Waard Stripl+PB</t>
  </si>
  <si>
    <t>Envelop C5</t>
  </si>
  <si>
    <t>C5ZV Antw Hoeksche Waard strip</t>
  </si>
  <si>
    <t>C5V HW Werkt! +PB</t>
  </si>
  <si>
    <t>C5V strk HW Werkt! + PB</t>
  </si>
  <si>
    <t>C5 ZV strk HW Werkt ! +PB</t>
  </si>
  <si>
    <t>C5 ZV Antw HW + KIX EN FIM Strip</t>
  </si>
  <si>
    <t>C4V Str HW Werkt!+PB</t>
  </si>
  <si>
    <t>C4 Strk HW Werkt! +PB</t>
  </si>
  <si>
    <t>Gem. Hoeksche Waard Gom+PB</t>
  </si>
  <si>
    <t xml:space="preserve">210 x 145 </t>
  </si>
  <si>
    <t>Monsterzakenveloppen met logo</t>
  </si>
  <si>
    <t>185 x 280 x 38</t>
  </si>
  <si>
    <t>Mailing Hwwerkt</t>
  </si>
  <si>
    <t>Mailing gem. Hoeksche Waard</t>
  </si>
  <si>
    <t>C4 SLPB</t>
  </si>
  <si>
    <t>C4 envelop met striplock met port betaald logo</t>
  </si>
  <si>
    <t>C4</t>
  </si>
  <si>
    <t>C4 VLSLPB</t>
  </si>
  <si>
    <t>C4 envelop met venster links met striplock met port betaald logo</t>
  </si>
  <si>
    <t>C5 envelop zonder striplock met port betaald logo</t>
  </si>
  <si>
    <t>C5</t>
  </si>
  <si>
    <t>C5 VL</t>
  </si>
  <si>
    <t>C5 envelop met venster links zonder striplock zonder port betaald</t>
  </si>
  <si>
    <t>C5 envelop met venster links met port betaald logo</t>
  </si>
  <si>
    <t xml:space="preserve">EA5 envelop met antwoordnummer </t>
  </si>
  <si>
    <t>EA5</t>
  </si>
  <si>
    <t xml:space="preserve">C5 envelop met logo met venster links met striplock  </t>
  </si>
  <si>
    <t xml:space="preserve">C5 envelop met logo met  venster links met striplock met port betaald </t>
  </si>
  <si>
    <t>C5 envelop met logo met venster links met striplock met antwoordnummer</t>
  </si>
  <si>
    <t xml:space="preserve">C5 envelop met logo zonder venster met striplock  </t>
  </si>
  <si>
    <t xml:space="preserve">C4 envelop met logo zonder venster met striplock  </t>
  </si>
  <si>
    <t xml:space="preserve">n.v.t. </t>
  </si>
  <si>
    <t xml:space="preserve">C4 envelop met logo met venster links met striplock  </t>
  </si>
  <si>
    <t>C4 envelop met venster links met striplock met  logo gem.</t>
  </si>
  <si>
    <t>C4 envelop zonder venster met striplock met  logo gem.</t>
  </si>
  <si>
    <t>C5 envelop met venster links zonder striplock met  logo gem.</t>
  </si>
  <si>
    <t>C5 PB</t>
  </si>
  <si>
    <t>C5 envelop zonder venster zonder striplock met  logo gem.</t>
  </si>
  <si>
    <t xml:space="preserve">C5 ANTW </t>
  </si>
  <si>
    <t>C5 envelop met antwoordnummer zonder striplock</t>
  </si>
  <si>
    <t>C4 akte envelop</t>
  </si>
  <si>
    <t xml:space="preserve">C4 envelop met logo met striplock </t>
  </si>
  <si>
    <t>wit NEN2728</t>
  </si>
  <si>
    <t>C4 akte envelop venster</t>
  </si>
  <si>
    <t xml:space="preserve">C4 envelop met venster rechts met logo met striplock </t>
  </si>
  <si>
    <t>MZSL</t>
  </si>
  <si>
    <t>Monsterzakenvelop met logo met striplock</t>
  </si>
  <si>
    <t xml:space="preserve">370 x 260 x 35 </t>
  </si>
  <si>
    <t>C5 envelop met venster rechts met logo zonder striplock</t>
  </si>
  <si>
    <t>C5 VRSL</t>
  </si>
  <si>
    <t>C5 envelop met venster rechts met logo met striplock</t>
  </si>
  <si>
    <t>C5 SL dienst</t>
  </si>
  <si>
    <t>C5 dienstenvelop met logo met striplock</t>
  </si>
  <si>
    <t>C5 SL ANTW</t>
  </si>
  <si>
    <t>C5 antwoordenvelop met logo met striplock</t>
  </si>
  <si>
    <t>iets kleiner dan C5 om ongevouwen in een C5 envelop te kunnen doen</t>
  </si>
  <si>
    <t>A5 VRSL BURG</t>
  </si>
  <si>
    <t>A5 envelop met venster rechts met logo met striplock, bedrukking in grijs</t>
  </si>
  <si>
    <t>Conqueror Verge High White</t>
  </si>
  <si>
    <t>C5 SLPB</t>
  </si>
  <si>
    <t>C5 envelop met striplock met port betaald logo</t>
  </si>
  <si>
    <t>C5 VLSLPB</t>
  </si>
  <si>
    <t>C5 envelop met venster links met striplock met port betaald logo</t>
  </si>
  <si>
    <t>C5 envelop met venster links, gegomd met port betaald logo</t>
  </si>
  <si>
    <t>OLA SL BOV PB</t>
  </si>
  <si>
    <t>Acceptgiro envelop, bovenlader, met striplock met port betaald logo, afgeronde hoeken. Deze enveloppen worden niet automatisch verwerkt.</t>
  </si>
  <si>
    <t xml:space="preserve">224 x 109 </t>
  </si>
  <si>
    <t>110 x 25 mm midden</t>
  </si>
  <si>
    <t>C5 envelop, gegomd met port betaald logo</t>
  </si>
  <si>
    <t>Monsterzak</t>
  </si>
  <si>
    <t>Monsterzak met striplock met logo gemeente</t>
  </si>
  <si>
    <t>Korte zijde</t>
  </si>
  <si>
    <t>C4 envelop zonder venster met striplock met  logo gemeente</t>
  </si>
  <si>
    <t xml:space="preserve">C5 envelop met venster links met striplock met  logo gemeente </t>
  </si>
  <si>
    <t>C5 VL gom</t>
  </si>
  <si>
    <t>C5 envelop met venster links gegomd met  logo gemeente</t>
  </si>
  <si>
    <t>C5 ZV gom</t>
  </si>
  <si>
    <t>C5 envelop zonder venster gegomd met  logo gemeente</t>
  </si>
  <si>
    <t xml:space="preserve">C5 envelop zonder venster met striplock met  logo gemeente </t>
  </si>
  <si>
    <t>EC4 envelop met striplock met port betaald logo</t>
  </si>
  <si>
    <t>Inschrijvingsbiljet behorende bij aanbesteding "Gezamenlijk drukwerk" met kenmerk K010796</t>
  </si>
  <si>
    <t>1.Dat de inschrijving voldoet aan alle voorwaarden zoals die zijn gesteld in het beschrijvend document met kenmerk K010796, bijbehorende bijlagen en de bijbehorende Nota(‘s) van inlichtingen.</t>
  </si>
  <si>
    <t>Totale inschrijfsom C (A + B)</t>
  </si>
  <si>
    <t>Totale inschrijfsom (B)</t>
  </si>
  <si>
    <t>printen en versturen van brieven in envelop voorzien van adreslabels</t>
  </si>
  <si>
    <t>Handelsdrukwerk</t>
  </si>
  <si>
    <t>Enveloppen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</si>
</sst>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1" fillId="0" borderId="0"/>
  </cellStyleXfs>
  <cellXfs count="173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0" fillId="6" borderId="0" xfId="0" applyFill="1"/>
    <xf numFmtId="0" fontId="0" fillId="6" borderId="0" xfId="0" applyFill="1" applyAlignment="1">
      <alignment vertical="top"/>
    </xf>
    <xf numFmtId="0" fontId="2" fillId="6" borderId="0" xfId="0" applyFont="1" applyFill="1"/>
    <xf numFmtId="164" fontId="2" fillId="2" borderId="0" xfId="0" applyNumberFormat="1" applyFont="1" applyFill="1"/>
    <xf numFmtId="0" fontId="2" fillId="2" borderId="0" xfId="0" applyFont="1" applyFill="1" applyAlignment="1">
      <alignment vertical="top"/>
    </xf>
    <xf numFmtId="0" fontId="5" fillId="2" borderId="0" xfId="0" applyFont="1" applyFill="1"/>
    <xf numFmtId="0" fontId="5" fillId="2" borderId="0" xfId="2" applyFont="1" applyFill="1" applyAlignment="1">
      <alignment vertical="top" wrapText="1"/>
    </xf>
    <xf numFmtId="0" fontId="5" fillId="2" borderId="0" xfId="2" applyFont="1" applyFill="1" applyAlignment="1">
      <alignment horizontal="center" vertical="top" wrapText="1"/>
    </xf>
    <xf numFmtId="0" fontId="8" fillId="2" borderId="0" xfId="0" applyFont="1" applyFill="1" applyAlignment="1">
      <alignment vertical="top"/>
    </xf>
    <xf numFmtId="0" fontId="5" fillId="2" borderId="0" xfId="0" applyFont="1" applyFill="1" applyAlignment="1">
      <alignment horizontal="center" wrapText="1"/>
    </xf>
    <xf numFmtId="0" fontId="8" fillId="2" borderId="0" xfId="0" applyFont="1" applyFill="1" applyAlignment="1">
      <alignment vertical="top" wrapText="1"/>
    </xf>
    <xf numFmtId="0" fontId="12" fillId="2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left" vertical="top"/>
    </xf>
    <xf numFmtId="0" fontId="5" fillId="2" borderId="0" xfId="2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44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5" fillId="2" borderId="2" xfId="2" applyFont="1" applyFill="1" applyBorder="1" applyAlignment="1">
      <alignment horizontal="left" vertical="top" wrapText="1"/>
    </xf>
    <xf numFmtId="0" fontId="5" fillId="2" borderId="3" xfId="2" applyFont="1" applyFill="1" applyBorder="1" applyAlignment="1">
      <alignment horizontal="left" vertical="top" wrapText="1"/>
    </xf>
    <xf numFmtId="0" fontId="5" fillId="3" borderId="1" xfId="2" applyFont="1" applyFill="1" applyBorder="1" applyAlignment="1" applyProtection="1">
      <alignment horizontal="center" vertical="top" wrapText="1"/>
      <protection locked="0"/>
    </xf>
    <xf numFmtId="0" fontId="5" fillId="2" borderId="0" xfId="2" applyFont="1" applyFill="1" applyAlignment="1">
      <alignment horizontal="center" vertical="top" wrapText="1"/>
    </xf>
    <xf numFmtId="0" fontId="5" fillId="3" borderId="2" xfId="2" applyFont="1" applyFill="1" applyBorder="1" applyAlignment="1" applyProtection="1">
      <alignment horizontal="center" vertical="top" wrapText="1"/>
      <protection locked="0"/>
    </xf>
    <xf numFmtId="0" fontId="5" fillId="3" borderId="3" xfId="2" applyFont="1" applyFill="1" applyBorder="1" applyAlignment="1" applyProtection="1">
      <alignment horizontal="center" vertical="top" wrapText="1"/>
      <protection locked="0"/>
    </xf>
    <xf numFmtId="0" fontId="5" fillId="3" borderId="4" xfId="2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left"/>
    </xf>
    <xf numFmtId="0" fontId="7" fillId="4" borderId="5" xfId="1" applyFont="1" applyFill="1" applyBorder="1" applyAlignment="1">
      <alignment horizontal="center" vertical="top" wrapText="1"/>
    </xf>
    <xf numFmtId="0" fontId="7" fillId="4" borderId="6" xfId="1" applyFont="1" applyFill="1" applyBorder="1" applyAlignment="1">
      <alignment horizontal="center" vertical="top" wrapText="1"/>
    </xf>
    <xf numFmtId="0" fontId="7" fillId="4" borderId="7" xfId="1" applyFont="1" applyFill="1" applyBorder="1" applyAlignment="1">
      <alignment horizontal="center" vertical="top" wrapText="1"/>
    </xf>
    <xf numFmtId="0" fontId="5" fillId="2" borderId="1" xfId="2" applyFont="1" applyFill="1" applyBorder="1" applyAlignment="1">
      <alignment horizontal="left" vertical="top" wrapText="1"/>
    </xf>
    <xf numFmtId="0" fontId="10" fillId="4" borderId="2" xfId="1" applyFont="1" applyFill="1" applyBorder="1" applyAlignment="1" applyProtection="1">
      <alignment horizontal="center" vertical="top" wrapText="1"/>
    </xf>
    <xf numFmtId="0" fontId="10" fillId="4" borderId="3" xfId="1" applyFont="1" applyFill="1" applyBorder="1" applyAlignment="1" applyProtection="1">
      <alignment horizontal="center" vertical="top" wrapText="1"/>
    </xf>
    <xf numFmtId="0" fontId="10" fillId="4" borderId="4" xfId="1" applyFont="1" applyFill="1" applyBorder="1" applyAlignment="1" applyProtection="1">
      <alignment horizontal="center" vertical="top" wrapText="1"/>
    </xf>
    <xf numFmtId="0" fontId="11" fillId="2" borderId="1" xfId="0" applyFont="1" applyFill="1" applyBorder="1" applyAlignment="1" applyProtection="1">
      <alignment horizontal="center" vertical="top"/>
    </xf>
    <xf numFmtId="0" fontId="11" fillId="2" borderId="1" xfId="0" applyFont="1" applyFill="1" applyBorder="1" applyAlignment="1" applyProtection="1">
      <alignment horizontal="center" vertical="top" wrapText="1"/>
    </xf>
    <xf numFmtId="0" fontId="11" fillId="4" borderId="1" xfId="0" applyFont="1" applyFill="1" applyBorder="1" applyAlignment="1" applyProtection="1">
      <alignment vertical="top" wrapText="1"/>
    </xf>
    <xf numFmtId="0" fontId="12" fillId="4" borderId="1" xfId="0" applyFont="1" applyFill="1" applyBorder="1" applyAlignment="1" applyProtection="1">
      <alignment horizontal="left" vertical="top"/>
    </xf>
    <xf numFmtId="0" fontId="12" fillId="2" borderId="2" xfId="0" applyFont="1" applyFill="1" applyBorder="1" applyAlignment="1" applyProtection="1">
      <alignment vertical="top" wrapText="1"/>
    </xf>
    <xf numFmtId="0" fontId="12" fillId="2" borderId="1" xfId="0" applyFont="1" applyFill="1" applyBorder="1" applyAlignment="1" applyProtection="1">
      <alignment horizontal="left" vertical="top"/>
    </xf>
    <xf numFmtId="0" fontId="12" fillId="2" borderId="1" xfId="0" applyFont="1" applyFill="1" applyBorder="1" applyAlignment="1" applyProtection="1">
      <alignment horizontal="center" vertical="top"/>
    </xf>
    <xf numFmtId="0" fontId="12" fillId="2" borderId="1" xfId="0" applyFont="1" applyFill="1" applyBorder="1" applyAlignment="1" applyProtection="1">
      <alignment vertical="top" wrapText="1"/>
    </xf>
    <xf numFmtId="0" fontId="12" fillId="4" borderId="1" xfId="0" applyFont="1" applyFill="1" applyBorder="1" applyAlignment="1" applyProtection="1">
      <alignment horizontal="center" vertical="top"/>
    </xf>
    <xf numFmtId="3" fontId="12" fillId="2" borderId="1" xfId="0" applyNumberFormat="1" applyFont="1" applyFill="1" applyBorder="1" applyAlignment="1" applyProtection="1">
      <alignment horizontal="center" vertical="top"/>
    </xf>
    <xf numFmtId="0" fontId="0" fillId="0" borderId="1" xfId="0" applyBorder="1" applyProtection="1"/>
    <xf numFmtId="0" fontId="12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 applyProtection="1">
      <alignment wrapText="1"/>
    </xf>
    <xf numFmtId="49" fontId="15" fillId="0" borderId="1" xfId="3" applyNumberFormat="1" applyFont="1" applyBorder="1" applyProtection="1"/>
    <xf numFmtId="0" fontId="15" fillId="2" borderId="1" xfId="0" applyFont="1" applyFill="1" applyBorder="1" applyAlignment="1" applyProtection="1">
      <alignment horizontal="left" vertical="top"/>
    </xf>
    <xf numFmtId="49" fontId="14" fillId="0" borderId="1" xfId="3" applyNumberFormat="1" applyFont="1" applyBorder="1" applyAlignment="1" applyProtection="1">
      <alignment horizontal="center"/>
    </xf>
    <xf numFmtId="49" fontId="15" fillId="0" borderId="1" xfId="3" applyNumberFormat="1" applyFont="1" applyFill="1" applyBorder="1" applyProtection="1"/>
    <xf numFmtId="0" fontId="2" fillId="4" borderId="1" xfId="0" applyFont="1" applyFill="1" applyBorder="1" applyProtection="1"/>
    <xf numFmtId="0" fontId="0" fillId="4" borderId="1" xfId="0" applyFill="1" applyBorder="1" applyProtection="1"/>
    <xf numFmtId="3" fontId="12" fillId="4" borderId="1" xfId="0" applyNumberFormat="1" applyFont="1" applyFill="1" applyBorder="1" applyAlignment="1" applyProtection="1">
      <alignment horizontal="center" vertical="top"/>
    </xf>
    <xf numFmtId="164" fontId="12" fillId="4" borderId="1" xfId="0" applyNumberFormat="1" applyFont="1" applyFill="1" applyBorder="1" applyAlignment="1" applyProtection="1">
      <alignment horizontal="center"/>
    </xf>
    <xf numFmtId="164" fontId="12" fillId="0" borderId="1" xfId="0" applyNumberFormat="1" applyFont="1" applyFill="1" applyBorder="1" applyAlignment="1" applyProtection="1">
      <alignment horizontal="center"/>
    </xf>
    <xf numFmtId="0" fontId="11" fillId="5" borderId="2" xfId="0" applyFont="1" applyFill="1" applyBorder="1" applyAlignment="1" applyProtection="1">
      <alignment horizontal="left"/>
    </xf>
    <xf numFmtId="0" fontId="11" fillId="5" borderId="3" xfId="0" applyFont="1" applyFill="1" applyBorder="1" applyAlignment="1" applyProtection="1">
      <alignment horizontal="left"/>
    </xf>
    <xf numFmtId="0" fontId="11" fillId="5" borderId="4" xfId="0" applyFont="1" applyFill="1" applyBorder="1" applyAlignment="1" applyProtection="1">
      <alignment horizontal="left"/>
    </xf>
    <xf numFmtId="164" fontId="11" fillId="5" borderId="1" xfId="0" applyNumberFormat="1" applyFont="1" applyFill="1" applyBorder="1" applyAlignment="1" applyProtection="1">
      <alignment horizontal="center"/>
    </xf>
    <xf numFmtId="0" fontId="12" fillId="2" borderId="1" xfId="0" applyFont="1" applyFill="1" applyBorder="1" applyAlignment="1" applyProtection="1">
      <alignment vertical="top"/>
    </xf>
    <xf numFmtId="0" fontId="12" fillId="8" borderId="1" xfId="0" applyFont="1" applyFill="1" applyBorder="1" applyAlignment="1" applyProtection="1">
      <alignment horizontal="center" vertical="top"/>
      <protection locked="0"/>
    </xf>
    <xf numFmtId="0" fontId="12" fillId="7" borderId="1" xfId="0" applyFont="1" applyFill="1" applyBorder="1" applyAlignment="1" applyProtection="1">
      <alignment horizontal="center" vertical="top"/>
      <protection locked="0"/>
    </xf>
    <xf numFmtId="0" fontId="12" fillId="2" borderId="1" xfId="0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/>
      <protection locked="0"/>
    </xf>
    <xf numFmtId="0" fontId="12" fillId="0" borderId="1" xfId="0" applyFont="1" applyFill="1" applyBorder="1" applyAlignment="1" applyProtection="1">
      <alignment horizontal="center" vertical="top"/>
      <protection locked="0"/>
    </xf>
    <xf numFmtId="0" fontId="0" fillId="2" borderId="0" xfId="0" applyFill="1" applyProtection="1"/>
    <xf numFmtId="0" fontId="13" fillId="0" borderId="1" xfId="3" applyFont="1" applyBorder="1" applyProtection="1"/>
    <xf numFmtId="0" fontId="13" fillId="0" borderId="1" xfId="3" applyFont="1" applyBorder="1" applyAlignment="1" applyProtection="1">
      <alignment horizontal="center"/>
    </xf>
    <xf numFmtId="3" fontId="13" fillId="0" borderId="1" xfId="3" applyNumberFormat="1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</xf>
    <xf numFmtId="0" fontId="13" fillId="0" borderId="1" xfId="3" applyFont="1" applyBorder="1" applyAlignment="1" applyProtection="1">
      <alignment horizontal="left"/>
    </xf>
    <xf numFmtId="0" fontId="17" fillId="0" borderId="1" xfId="0" applyFont="1" applyBorder="1" applyAlignment="1" applyProtection="1">
      <alignment horizontal="center"/>
    </xf>
    <xf numFmtId="0" fontId="17" fillId="0" borderId="1" xfId="0" applyFont="1" applyBorder="1" applyProtection="1"/>
    <xf numFmtId="0" fontId="17" fillId="0" borderId="1" xfId="0" applyFont="1" applyBorder="1" applyAlignment="1" applyProtection="1">
      <alignment wrapText="1"/>
    </xf>
    <xf numFmtId="3" fontId="17" fillId="0" borderId="1" xfId="0" applyNumberFormat="1" applyFont="1" applyBorder="1" applyAlignment="1" applyProtection="1">
      <alignment horizontal="center"/>
    </xf>
    <xf numFmtId="0" fontId="17" fillId="0" borderId="8" xfId="0" applyFont="1" applyBorder="1" applyAlignment="1" applyProtection="1">
      <alignment horizontal="center"/>
    </xf>
    <xf numFmtId="0" fontId="17" fillId="0" borderId="1" xfId="0" applyFont="1" applyBorder="1" applyAlignment="1" applyProtection="1">
      <alignment horizontal="center" wrapText="1"/>
    </xf>
    <xf numFmtId="0" fontId="0" fillId="2" borderId="1" xfId="0" applyFill="1" applyBorder="1" applyProtection="1"/>
    <xf numFmtId="0" fontId="13" fillId="0" borderId="9" xfId="3" applyFont="1" applyBorder="1" applyProtection="1"/>
    <xf numFmtId="0" fontId="13" fillId="0" borderId="9" xfId="3" applyFont="1" applyBorder="1" applyAlignment="1" applyProtection="1">
      <alignment horizontal="center"/>
    </xf>
    <xf numFmtId="0" fontId="17" fillId="0" borderId="8" xfId="0" applyFont="1" applyBorder="1" applyAlignment="1" applyProtection="1">
      <alignment horizontal="left"/>
    </xf>
    <xf numFmtId="0" fontId="17" fillId="0" borderId="8" xfId="0" applyFont="1" applyBorder="1" applyProtection="1"/>
    <xf numFmtId="3" fontId="17" fillId="0" borderId="8" xfId="0" applyNumberFormat="1" applyFont="1" applyBorder="1" applyAlignment="1" applyProtection="1">
      <alignment horizontal="center"/>
    </xf>
    <xf numFmtId="0" fontId="17" fillId="0" borderId="1" xfId="0" applyFont="1" applyBorder="1" applyAlignment="1" applyProtection="1">
      <alignment horizontal="left"/>
    </xf>
    <xf numFmtId="0" fontId="17" fillId="2" borderId="10" xfId="0" applyFont="1" applyFill="1" applyBorder="1" applyAlignment="1" applyProtection="1">
      <alignment horizontal="center" vertical="center" wrapText="1"/>
    </xf>
    <xf numFmtId="0" fontId="4" fillId="0" borderId="8" xfId="2" applyBorder="1" applyProtection="1"/>
    <xf numFmtId="0" fontId="4" fillId="0" borderId="11" xfId="2" applyBorder="1" applyAlignment="1" applyProtection="1">
      <alignment horizontal="center"/>
    </xf>
    <xf numFmtId="0" fontId="4" fillId="0" borderId="8" xfId="2" applyBorder="1" applyAlignment="1" applyProtection="1">
      <alignment horizontal="center"/>
    </xf>
    <xf numFmtId="3" fontId="17" fillId="0" borderId="8" xfId="2" applyNumberFormat="1" applyFont="1" applyBorder="1" applyAlignment="1" applyProtection="1">
      <alignment horizontal="center"/>
    </xf>
    <xf numFmtId="0" fontId="17" fillId="2" borderId="2" xfId="0" applyFont="1" applyFill="1" applyBorder="1" applyAlignment="1" applyProtection="1">
      <alignment horizontal="center" vertical="center"/>
    </xf>
    <xf numFmtId="0" fontId="17" fillId="0" borderId="1" xfId="2" applyFont="1" applyBorder="1" applyProtection="1"/>
    <xf numFmtId="0" fontId="4" fillId="0" borderId="1" xfId="2" applyBorder="1" applyAlignment="1" applyProtection="1">
      <alignment horizontal="center"/>
    </xf>
    <xf numFmtId="3" fontId="17" fillId="0" borderId="1" xfId="2" applyNumberFormat="1" applyFont="1" applyBorder="1" applyAlignment="1" applyProtection="1">
      <alignment horizontal="center"/>
    </xf>
    <xf numFmtId="0" fontId="4" fillId="0" borderId="1" xfId="2" applyBorder="1" applyProtection="1"/>
    <xf numFmtId="0" fontId="18" fillId="0" borderId="1" xfId="0" applyFont="1" applyBorder="1" applyAlignment="1" applyProtection="1">
      <alignment horizontal="left"/>
    </xf>
    <xf numFmtId="0" fontId="4" fillId="0" borderId="1" xfId="2" applyBorder="1" applyAlignment="1" applyProtection="1">
      <alignment horizontal="left" wrapText="1"/>
    </xf>
    <xf numFmtId="0" fontId="17" fillId="0" borderId="8" xfId="0" applyFont="1" applyBorder="1" applyAlignment="1" applyProtection="1">
      <alignment vertical="center"/>
    </xf>
    <xf numFmtId="0" fontId="17" fillId="0" borderId="8" xfId="0" applyFont="1" applyBorder="1" applyAlignment="1" applyProtection="1">
      <alignment horizontal="left" vertical="center" wrapText="1"/>
    </xf>
    <xf numFmtId="0" fontId="17" fillId="0" borderId="8" xfId="0" applyFont="1" applyBorder="1" applyAlignment="1" applyProtection="1">
      <alignment horizontal="center" vertical="center"/>
    </xf>
    <xf numFmtId="0" fontId="17" fillId="0" borderId="8" xfId="0" applyFont="1" applyBorder="1" applyAlignment="1" applyProtection="1">
      <alignment horizontal="center" wrapText="1"/>
    </xf>
    <xf numFmtId="3" fontId="17" fillId="0" borderId="8" xfId="0" applyNumberFormat="1" applyFont="1" applyBorder="1" applyAlignment="1" applyProtection="1">
      <alignment horizontal="center" vertical="center"/>
    </xf>
    <xf numFmtId="0" fontId="17" fillId="0" borderId="1" xfId="0" applyFont="1" applyBorder="1" applyAlignment="1" applyProtection="1">
      <alignment vertical="center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center" vertical="center"/>
    </xf>
    <xf numFmtId="3" fontId="17" fillId="0" borderId="1" xfId="0" applyNumberFormat="1" applyFont="1" applyBorder="1" applyAlignment="1" applyProtection="1">
      <alignment horizontal="center" vertical="center"/>
    </xf>
    <xf numFmtId="0" fontId="13" fillId="0" borderId="0" xfId="3" applyFont="1" applyAlignment="1" applyProtection="1">
      <alignment horizontal="left"/>
    </xf>
    <xf numFmtId="0" fontId="13" fillId="0" borderId="8" xfId="3" applyFont="1" applyBorder="1" applyProtection="1"/>
    <xf numFmtId="0" fontId="13" fillId="0" borderId="8" xfId="3" applyFont="1" applyBorder="1" applyAlignment="1" applyProtection="1">
      <alignment horizontal="center"/>
    </xf>
    <xf numFmtId="3" fontId="13" fillId="0" borderId="8" xfId="3" applyNumberFormat="1" applyFont="1" applyBorder="1" applyAlignment="1" applyProtection="1">
      <alignment horizontal="center"/>
    </xf>
    <xf numFmtId="0" fontId="13" fillId="0" borderId="14" xfId="3" applyFont="1" applyBorder="1" applyProtection="1"/>
    <xf numFmtId="0" fontId="17" fillId="0" borderId="14" xfId="0" applyFont="1" applyBorder="1" applyAlignment="1" applyProtection="1">
      <alignment horizontal="center"/>
    </xf>
    <xf numFmtId="0" fontId="13" fillId="0" borderId="0" xfId="3" applyFont="1" applyAlignment="1" applyProtection="1">
      <alignment horizontal="center"/>
    </xf>
    <xf numFmtId="0" fontId="13" fillId="0" borderId="14" xfId="3" applyFont="1" applyBorder="1" applyAlignment="1" applyProtection="1">
      <alignment horizontal="center"/>
    </xf>
    <xf numFmtId="0" fontId="17" fillId="0" borderId="8" xfId="0" applyFont="1" applyBorder="1" applyAlignment="1" applyProtection="1">
      <alignment wrapText="1"/>
    </xf>
    <xf numFmtId="0" fontId="16" fillId="0" borderId="1" xfId="0" applyFont="1" applyBorder="1" applyProtection="1"/>
    <xf numFmtId="49" fontId="17" fillId="0" borderId="1" xfId="0" applyNumberFormat="1" applyFont="1" applyBorder="1" applyProtection="1"/>
    <xf numFmtId="49" fontId="0" fillId="0" borderId="8" xfId="0" applyNumberFormat="1" applyBorder="1" applyProtection="1"/>
    <xf numFmtId="3" fontId="13" fillId="0" borderId="1" xfId="0" applyNumberFormat="1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Protection="1"/>
    <xf numFmtId="49" fontId="17" fillId="0" borderId="14" xfId="0" applyNumberFormat="1" applyFont="1" applyBorder="1" applyProtection="1"/>
    <xf numFmtId="49" fontId="0" fillId="0" borderId="14" xfId="0" applyNumberFormat="1" applyBorder="1" applyProtection="1"/>
    <xf numFmtId="0" fontId="17" fillId="0" borderId="14" xfId="0" applyFont="1" applyBorder="1" applyAlignment="1" applyProtection="1">
      <alignment horizontal="center" vertical="center"/>
    </xf>
    <xf numFmtId="3" fontId="13" fillId="0" borderId="14" xfId="0" applyNumberFormat="1" applyFont="1" applyBorder="1" applyAlignment="1" applyProtection="1">
      <alignment horizontal="center" vertical="center"/>
    </xf>
    <xf numFmtId="0" fontId="17" fillId="0" borderId="14" xfId="0" applyFont="1" applyBorder="1" applyProtection="1"/>
    <xf numFmtId="0" fontId="13" fillId="0" borderId="14" xfId="0" applyFont="1" applyBorder="1" applyAlignment="1" applyProtection="1">
      <alignment horizontal="center" vertical="center"/>
    </xf>
    <xf numFmtId="0" fontId="17" fillId="0" borderId="9" xfId="0" applyFont="1" applyBorder="1" applyProtection="1"/>
    <xf numFmtId="0" fontId="17" fillId="0" borderId="14" xfId="0" applyFont="1" applyBorder="1" applyAlignment="1" applyProtection="1">
      <alignment horizontal="left"/>
    </xf>
    <xf numFmtId="49" fontId="17" fillId="0" borderId="4" xfId="0" applyNumberFormat="1" applyFont="1" applyFill="1" applyBorder="1" applyProtection="1"/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 vertical="center"/>
    </xf>
    <xf numFmtId="0" fontId="17" fillId="0" borderId="15" xfId="0" applyFont="1" applyFill="1" applyBorder="1" applyProtection="1"/>
    <xf numFmtId="0" fontId="17" fillId="0" borderId="9" xfId="0" applyFont="1" applyFill="1" applyBorder="1" applyProtection="1"/>
    <xf numFmtId="0" fontId="17" fillId="0" borderId="9" xfId="0" applyFont="1" applyFill="1" applyBorder="1" applyAlignment="1" applyProtection="1">
      <alignment horizontal="center"/>
    </xf>
    <xf numFmtId="0" fontId="17" fillId="0" borderId="9" xfId="0" applyFont="1" applyBorder="1" applyAlignment="1" applyProtection="1">
      <alignment horizontal="center"/>
    </xf>
    <xf numFmtId="0" fontId="17" fillId="0" borderId="16" xfId="0" applyFont="1" applyBorder="1" applyProtection="1"/>
    <xf numFmtId="0" fontId="17" fillId="0" borderId="17" xfId="0" applyFont="1" applyBorder="1" applyProtection="1"/>
    <xf numFmtId="0" fontId="17" fillId="0" borderId="18" xfId="0" applyFont="1" applyBorder="1" applyProtection="1"/>
    <xf numFmtId="0" fontId="17" fillId="0" borderId="19" xfId="0" applyFont="1" applyBorder="1" applyProtection="1"/>
    <xf numFmtId="0" fontId="17" fillId="0" borderId="19" xfId="0" applyFont="1" applyBorder="1" applyAlignment="1" applyProtection="1">
      <alignment horizontal="center"/>
    </xf>
    <xf numFmtId="3" fontId="17" fillId="0" borderId="19" xfId="0" applyNumberFormat="1" applyFont="1" applyBorder="1" applyAlignment="1" applyProtection="1">
      <alignment horizontal="center"/>
    </xf>
    <xf numFmtId="0" fontId="17" fillId="0" borderId="8" xfId="0" applyFont="1" applyBorder="1" applyAlignment="1" applyProtection="1">
      <alignment vertical="center" wrapText="1"/>
    </xf>
    <xf numFmtId="0" fontId="17" fillId="0" borderId="1" xfId="0" applyFont="1" applyBorder="1" applyAlignment="1" applyProtection="1">
      <alignment vertical="center" wrapText="1"/>
    </xf>
    <xf numFmtId="0" fontId="0" fillId="2" borderId="0" xfId="0" applyFill="1" applyAlignment="1" applyProtection="1">
      <alignment vertical="top"/>
    </xf>
    <xf numFmtId="164" fontId="2" fillId="2" borderId="0" xfId="0" applyNumberFormat="1" applyFont="1" applyFill="1" applyProtection="1"/>
    <xf numFmtId="0" fontId="2" fillId="2" borderId="0" xfId="0" applyFont="1" applyFill="1" applyAlignment="1" applyProtection="1">
      <alignment vertical="top"/>
    </xf>
    <xf numFmtId="0" fontId="0" fillId="6" borderId="0" xfId="0" applyFill="1" applyAlignment="1" applyProtection="1">
      <alignment vertical="top"/>
    </xf>
    <xf numFmtId="0" fontId="0" fillId="6" borderId="0" xfId="0" applyFill="1" applyProtection="1"/>
    <xf numFmtId="0" fontId="2" fillId="6" borderId="0" xfId="0" applyFont="1" applyFill="1" applyProtection="1"/>
    <xf numFmtId="0" fontId="0" fillId="2" borderId="1" xfId="0" applyFill="1" applyBorder="1" applyProtection="1">
      <protection locked="0"/>
    </xf>
    <xf numFmtId="0" fontId="17" fillId="7" borderId="1" xfId="0" applyFont="1" applyFill="1" applyBorder="1" applyAlignment="1" applyProtection="1">
      <alignment horizontal="center" vertical="center"/>
      <protection locked="0"/>
    </xf>
    <xf numFmtId="0" fontId="16" fillId="8" borderId="1" xfId="0" applyFont="1" applyFill="1" applyBorder="1" applyAlignment="1" applyProtection="1">
      <alignment horizontal="center" vertical="center"/>
      <protection locked="0"/>
    </xf>
    <xf numFmtId="0" fontId="16" fillId="7" borderId="1" xfId="0" applyFont="1" applyFill="1" applyBorder="1" applyAlignment="1" applyProtection="1">
      <alignment horizontal="center" vertical="center"/>
      <protection locked="0"/>
    </xf>
    <xf numFmtId="0" fontId="17" fillId="7" borderId="1" xfId="0" applyFont="1" applyFill="1" applyBorder="1" applyAlignment="1" applyProtection="1">
      <alignment horizontal="center"/>
      <protection locked="0"/>
    </xf>
    <xf numFmtId="0" fontId="17" fillId="8" borderId="1" xfId="0" applyFont="1" applyFill="1" applyBorder="1" applyAlignment="1" applyProtection="1">
      <alignment horizontal="center"/>
      <protection locked="0"/>
    </xf>
    <xf numFmtId="0" fontId="17" fillId="7" borderId="8" xfId="0" applyFont="1" applyFill="1" applyBorder="1" applyAlignment="1" applyProtection="1">
      <alignment horizontal="center"/>
      <protection locked="0"/>
    </xf>
    <xf numFmtId="0" fontId="17" fillId="8" borderId="8" xfId="0" applyFont="1" applyFill="1" applyBorder="1" applyAlignment="1" applyProtection="1">
      <alignment horizontal="center"/>
      <protection locked="0"/>
    </xf>
    <xf numFmtId="0" fontId="17" fillId="8" borderId="12" xfId="0" applyFont="1" applyFill="1" applyBorder="1" applyAlignment="1" applyProtection="1">
      <alignment horizontal="center"/>
      <protection locked="0"/>
    </xf>
    <xf numFmtId="0" fontId="17" fillId="8" borderId="13" xfId="0" applyFont="1" applyFill="1" applyBorder="1" applyAlignment="1" applyProtection="1">
      <alignment horizontal="center"/>
      <protection locked="0"/>
    </xf>
    <xf numFmtId="0" fontId="19" fillId="7" borderId="1" xfId="0" applyFont="1" applyFill="1" applyBorder="1" applyAlignment="1" applyProtection="1">
      <alignment horizontal="center"/>
      <protection locked="0"/>
    </xf>
    <xf numFmtId="0" fontId="19" fillId="8" borderId="13" xfId="0" applyFont="1" applyFill="1" applyBorder="1" applyAlignment="1" applyProtection="1">
      <alignment horizontal="center"/>
      <protection locked="0"/>
    </xf>
    <xf numFmtId="0" fontId="17" fillId="7" borderId="8" xfId="0" applyFont="1" applyFill="1" applyBorder="1" applyAlignment="1" applyProtection="1">
      <alignment horizontal="center" vertical="center"/>
      <protection locked="0"/>
    </xf>
    <xf numFmtId="0" fontId="17" fillId="8" borderId="8" xfId="0" applyFont="1" applyFill="1" applyBorder="1" applyAlignment="1" applyProtection="1">
      <alignment horizontal="center" vertical="center"/>
      <protection locked="0"/>
    </xf>
    <xf numFmtId="0" fontId="17" fillId="8" borderId="1" xfId="0" applyFont="1" applyFill="1" applyBorder="1" applyAlignment="1" applyProtection="1">
      <alignment horizontal="center" vertical="center"/>
      <protection locked="0"/>
    </xf>
    <xf numFmtId="0" fontId="17" fillId="8" borderId="14" xfId="0" applyFont="1" applyFill="1" applyBorder="1" applyAlignment="1" applyProtection="1">
      <alignment horizontal="center"/>
      <protection locked="0"/>
    </xf>
    <xf numFmtId="0" fontId="17" fillId="7" borderId="14" xfId="0" applyFont="1" applyFill="1" applyBorder="1" applyAlignment="1" applyProtection="1">
      <alignment horizontal="center"/>
      <protection locked="0"/>
    </xf>
    <xf numFmtId="0" fontId="17" fillId="7" borderId="9" xfId="0" applyFont="1" applyFill="1" applyBorder="1" applyAlignment="1" applyProtection="1">
      <alignment horizontal="center"/>
      <protection locked="0"/>
    </xf>
    <xf numFmtId="0" fontId="17" fillId="7" borderId="19" xfId="0" applyFont="1" applyFill="1" applyBorder="1" applyAlignment="1" applyProtection="1">
      <alignment horizontal="center"/>
      <protection locked="0"/>
    </xf>
    <xf numFmtId="0" fontId="17" fillId="8" borderId="19" xfId="0" applyFont="1" applyFill="1" applyBorder="1" applyAlignment="1" applyProtection="1">
      <alignment horizontal="center"/>
      <protection locked="0"/>
    </xf>
  </cellXfs>
  <cellStyles count="4">
    <cellStyle name="Standaard" xfId="0" builtinId="0"/>
    <cellStyle name="Standaard 19" xfId="1" xr:uid="{2D3D1926-0ABF-4505-9290-30E867C9D4D2}"/>
    <cellStyle name="Standaard 2" xfId="2" xr:uid="{5F60CEE6-6E4D-4842-81EB-6E57DA5D7214}"/>
    <cellStyle name="Standaard 3" xfId="3" xr:uid="{CEFEAED4-2B35-4198-A1F3-3CA50E8E94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934-6434-4372-A97B-F32C97E26513}">
  <dimension ref="E3:P27"/>
  <sheetViews>
    <sheetView zoomScale="120" zoomScaleNormal="120" workbookViewId="0">
      <selection activeCell="E4" sqref="E4:N4"/>
    </sheetView>
  </sheetViews>
  <sheetFormatPr defaultColWidth="9.28515625" defaultRowHeight="12.75" x14ac:dyDescent="0.2"/>
  <cols>
    <col min="1" max="4" width="9.28515625" style="8"/>
    <col min="5" max="5" width="17.28515625" style="8" customWidth="1"/>
    <col min="6" max="16384" width="9.28515625" style="8"/>
  </cols>
  <sheetData>
    <row r="3" spans="5:16" ht="13.5" thickBot="1" x14ac:dyDescent="0.25"/>
    <row r="4" spans="5:16" ht="30.75" customHeight="1" thickBot="1" x14ac:dyDescent="0.25">
      <c r="E4" s="29" t="s">
        <v>391</v>
      </c>
      <c r="F4" s="30"/>
      <c r="G4" s="30"/>
      <c r="H4" s="30"/>
      <c r="I4" s="30"/>
      <c r="J4" s="30"/>
      <c r="K4" s="30"/>
      <c r="L4" s="30"/>
      <c r="M4" s="30"/>
      <c r="N4" s="31"/>
    </row>
    <row r="6" spans="5:16" x14ac:dyDescent="0.2">
      <c r="E6" s="28" t="s">
        <v>0</v>
      </c>
      <c r="F6" s="28"/>
      <c r="G6" s="28"/>
      <c r="H6" s="28"/>
      <c r="I6" s="28"/>
      <c r="J6" s="28"/>
      <c r="K6" s="28"/>
      <c r="L6" s="28"/>
      <c r="M6" s="28"/>
      <c r="N6" s="28"/>
    </row>
    <row r="7" spans="5:16" x14ac:dyDescent="0.2">
      <c r="E7" s="32" t="s">
        <v>1</v>
      </c>
      <c r="F7" s="21"/>
      <c r="G7" s="25"/>
      <c r="H7" s="26"/>
      <c r="I7" s="26"/>
      <c r="J7" s="26"/>
      <c r="K7" s="26"/>
      <c r="L7" s="26"/>
      <c r="M7" s="26"/>
      <c r="N7" s="27"/>
    </row>
    <row r="8" spans="5:16" x14ac:dyDescent="0.2">
      <c r="E8" s="21" t="s">
        <v>2</v>
      </c>
      <c r="F8" s="22"/>
      <c r="G8" s="25"/>
      <c r="H8" s="26"/>
      <c r="I8" s="26"/>
      <c r="J8" s="26"/>
      <c r="K8" s="26"/>
      <c r="L8" s="26"/>
      <c r="M8" s="26"/>
      <c r="N8" s="27"/>
    </row>
    <row r="9" spans="5:16" x14ac:dyDescent="0.2">
      <c r="E9" s="21" t="s">
        <v>3</v>
      </c>
      <c r="F9" s="22"/>
      <c r="G9" s="25"/>
      <c r="H9" s="26"/>
      <c r="I9" s="26"/>
      <c r="J9" s="26"/>
      <c r="K9" s="26"/>
      <c r="L9" s="26"/>
      <c r="M9" s="26"/>
      <c r="N9" s="27"/>
    </row>
    <row r="10" spans="5:16" x14ac:dyDescent="0.2">
      <c r="E10" s="21" t="s">
        <v>4</v>
      </c>
      <c r="F10" s="22"/>
      <c r="G10" s="23"/>
      <c r="H10" s="23"/>
      <c r="I10" s="23"/>
      <c r="J10" s="23"/>
      <c r="K10" s="23"/>
      <c r="L10" s="23"/>
      <c r="M10" s="23"/>
      <c r="N10" s="23"/>
    </row>
    <row r="11" spans="5:16" x14ac:dyDescent="0.2">
      <c r="E11" s="9"/>
      <c r="F11" s="9"/>
      <c r="G11" s="24"/>
      <c r="H11" s="24"/>
      <c r="I11" s="24"/>
      <c r="J11" s="24"/>
      <c r="K11" s="24"/>
      <c r="L11" s="24"/>
      <c r="M11" s="24"/>
      <c r="N11" s="24"/>
    </row>
    <row r="12" spans="5:16" ht="5.25" customHeight="1" x14ac:dyDescent="0.2">
      <c r="N12" s="10"/>
    </row>
    <row r="13" spans="5:16" x14ac:dyDescent="0.2">
      <c r="E13" s="20" t="s">
        <v>393</v>
      </c>
      <c r="F13" s="20"/>
      <c r="G13" s="20"/>
      <c r="H13" s="20"/>
      <c r="I13" s="20"/>
      <c r="J13" s="18">
        <f>Handelsdrukwerk!L89+Enveloppen!P167</f>
        <v>2.5</v>
      </c>
      <c r="K13" s="19"/>
      <c r="L13" s="19"/>
      <c r="M13" s="19"/>
      <c r="N13" s="19"/>
    </row>
    <row r="14" spans="5:16" ht="11.25" customHeight="1" x14ac:dyDescent="0.2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5:16" ht="20.25" customHeight="1" x14ac:dyDescent="0.2">
      <c r="E15" s="11" t="s">
        <v>5</v>
      </c>
      <c r="F15" s="9"/>
      <c r="G15" s="9"/>
      <c r="H15" s="9"/>
      <c r="I15" s="9"/>
      <c r="J15" s="9"/>
      <c r="K15" s="9"/>
      <c r="L15" s="9"/>
    </row>
    <row r="16" spans="5:16" ht="30.75" customHeight="1" x14ac:dyDescent="0.2">
      <c r="E16" s="17" t="s">
        <v>392</v>
      </c>
      <c r="F16" s="17"/>
      <c r="G16" s="17"/>
      <c r="H16" s="17"/>
      <c r="I16" s="17"/>
      <c r="J16" s="17"/>
      <c r="K16" s="17"/>
      <c r="L16" s="17"/>
      <c r="M16" s="17"/>
      <c r="N16" s="17"/>
      <c r="O16" s="13"/>
      <c r="P16" s="13"/>
    </row>
    <row r="17" spans="5:13" ht="18.75" customHeight="1" x14ac:dyDescent="0.2">
      <c r="E17" s="11" t="s">
        <v>6</v>
      </c>
      <c r="F17" s="16"/>
      <c r="G17" s="16"/>
      <c r="H17" s="16"/>
      <c r="I17" s="16"/>
      <c r="J17" s="16"/>
      <c r="K17" s="16"/>
      <c r="L17" s="16"/>
    </row>
    <row r="18" spans="5:13" x14ac:dyDescent="0.2">
      <c r="E18" s="11"/>
      <c r="F18" s="10"/>
      <c r="G18" s="10"/>
      <c r="H18" s="10"/>
      <c r="I18" s="10"/>
      <c r="J18" s="10"/>
      <c r="K18" s="10"/>
      <c r="L18" s="10"/>
    </row>
    <row r="22" spans="5:13" x14ac:dyDescent="0.2">
      <c r="M22" s="9"/>
    </row>
    <row r="23" spans="5:13" x14ac:dyDescent="0.2">
      <c r="M23" s="9"/>
    </row>
    <row r="24" spans="5:13" x14ac:dyDescent="0.2">
      <c r="M24" s="9"/>
    </row>
    <row r="25" spans="5:13" x14ac:dyDescent="0.2">
      <c r="M25" s="9"/>
    </row>
    <row r="26" spans="5:13" x14ac:dyDescent="0.2">
      <c r="M26" s="10"/>
    </row>
    <row r="27" spans="5:13" x14ac:dyDescent="0.2">
      <c r="M27" s="10"/>
    </row>
  </sheetData>
  <sheetProtection algorithmName="SHA-512" hashValue="u/jJSbRMHoBGBeqy6eDEbcmWj1BO5kuhYb9GHQymHeSJfFL4LJcjMp6X2WOrg5qfat7Il6lcKCXTYgMU6e6QBA==" saltValue="tUkyLoiUy9mmAcemTipexg==" spinCount="100000" sheet="1" objects="1" scenarios="1"/>
  <mergeCells count="14">
    <mergeCell ref="E9:F9"/>
    <mergeCell ref="G9:N9"/>
    <mergeCell ref="E6:N6"/>
    <mergeCell ref="E4:N4"/>
    <mergeCell ref="E7:F7"/>
    <mergeCell ref="G7:N7"/>
    <mergeCell ref="E8:F8"/>
    <mergeCell ref="G8:N8"/>
    <mergeCell ref="E16:N16"/>
    <mergeCell ref="J13:N13"/>
    <mergeCell ref="E13:I13"/>
    <mergeCell ref="E10:F10"/>
    <mergeCell ref="G10:N10"/>
    <mergeCell ref="G11:N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D776-4E72-4E6C-9DD8-7F4948FAD46A}">
  <dimension ref="A1:L101"/>
  <sheetViews>
    <sheetView zoomScale="70" zoomScaleNormal="70" workbookViewId="0">
      <selection activeCell="H14" sqref="H14"/>
    </sheetView>
  </sheetViews>
  <sheetFormatPr defaultColWidth="9.28515625" defaultRowHeight="12.75" x14ac:dyDescent="0.2"/>
  <cols>
    <col min="1" max="1" width="31.28515625" style="1" bestFit="1" customWidth="1"/>
    <col min="2" max="2" width="70.28515625" style="1" bestFit="1" customWidth="1"/>
    <col min="3" max="3" width="19.42578125" style="1" bestFit="1" customWidth="1"/>
    <col min="4" max="4" width="26.85546875" style="1" bestFit="1" customWidth="1"/>
    <col min="5" max="5" width="25.7109375" style="1" bestFit="1" customWidth="1"/>
    <col min="6" max="8" width="19.42578125" style="1" customWidth="1"/>
    <col min="9" max="11" width="18" style="1" customWidth="1"/>
    <col min="12" max="12" width="29.7109375" style="1" customWidth="1"/>
    <col min="13" max="16384" width="9.28515625" style="1"/>
  </cols>
  <sheetData>
    <row r="1" spans="1:12" ht="30" customHeight="1" x14ac:dyDescent="0.2">
      <c r="A1" s="33" t="s">
        <v>396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ht="30" customHeight="1" x14ac:dyDescent="0.2">
      <c r="A2" s="36" t="s">
        <v>7</v>
      </c>
      <c r="B2" s="36" t="s">
        <v>8</v>
      </c>
      <c r="C2" s="36" t="s">
        <v>12</v>
      </c>
      <c r="D2" s="36" t="s">
        <v>13</v>
      </c>
      <c r="E2" s="36" t="s">
        <v>14</v>
      </c>
      <c r="F2" s="36" t="s">
        <v>24</v>
      </c>
      <c r="G2" s="36" t="s">
        <v>58</v>
      </c>
      <c r="H2" s="36" t="s">
        <v>15</v>
      </c>
      <c r="I2" s="36" t="s">
        <v>9</v>
      </c>
      <c r="J2" s="36" t="s">
        <v>10</v>
      </c>
      <c r="K2" s="36" t="s">
        <v>11</v>
      </c>
      <c r="L2" s="37" t="s">
        <v>16</v>
      </c>
    </row>
    <row r="3" spans="1:12" ht="15.75" x14ac:dyDescent="0.25">
      <c r="A3" s="38" t="s">
        <v>17</v>
      </c>
      <c r="B3" s="39"/>
      <c r="C3" s="39"/>
      <c r="D3" s="39"/>
      <c r="E3" s="39"/>
      <c r="F3" s="39"/>
      <c r="G3" s="39"/>
      <c r="H3" s="39"/>
      <c r="I3" s="39"/>
      <c r="J3" s="15"/>
      <c r="K3" s="15"/>
      <c r="L3" s="56"/>
    </row>
    <row r="4" spans="1:12" ht="15.75" x14ac:dyDescent="0.25">
      <c r="A4" s="40" t="s">
        <v>18</v>
      </c>
      <c r="B4" s="41" t="s">
        <v>19</v>
      </c>
      <c r="C4" s="42">
        <v>250</v>
      </c>
      <c r="D4" s="42" t="s">
        <v>22</v>
      </c>
      <c r="E4" s="42" t="s">
        <v>23</v>
      </c>
      <c r="F4" s="42">
        <v>500</v>
      </c>
      <c r="G4" s="42"/>
      <c r="H4" s="42"/>
      <c r="I4" s="42" t="s">
        <v>25</v>
      </c>
      <c r="J4" s="63"/>
      <c r="K4" s="64"/>
      <c r="L4" s="57">
        <f>F4*K4/100</f>
        <v>0</v>
      </c>
    </row>
    <row r="5" spans="1:12" ht="15.75" x14ac:dyDescent="0.25">
      <c r="A5" s="40" t="s">
        <v>18</v>
      </c>
      <c r="B5" s="41" t="s">
        <v>20</v>
      </c>
      <c r="C5" s="42">
        <v>250</v>
      </c>
      <c r="D5" s="42" t="s">
        <v>22</v>
      </c>
      <c r="E5" s="42" t="s">
        <v>23</v>
      </c>
      <c r="F5" s="42">
        <v>100</v>
      </c>
      <c r="G5" s="42"/>
      <c r="H5" s="42"/>
      <c r="I5" s="42" t="s">
        <v>25</v>
      </c>
      <c r="J5" s="63"/>
      <c r="K5" s="64"/>
      <c r="L5" s="57">
        <f>F5*K5/100</f>
        <v>0</v>
      </c>
    </row>
    <row r="6" spans="1:12" ht="15.75" x14ac:dyDescent="0.25">
      <c r="A6" s="40" t="s">
        <v>18</v>
      </c>
      <c r="B6" s="41" t="s">
        <v>21</v>
      </c>
      <c r="C6" s="42">
        <v>250</v>
      </c>
      <c r="D6" s="42" t="s">
        <v>22</v>
      </c>
      <c r="E6" s="42" t="s">
        <v>23</v>
      </c>
      <c r="F6" s="42">
        <v>100</v>
      </c>
      <c r="G6" s="42"/>
      <c r="H6" s="42"/>
      <c r="I6" s="42" t="s">
        <v>25</v>
      </c>
      <c r="J6" s="63"/>
      <c r="K6" s="64"/>
      <c r="L6" s="57">
        <f>F6*K6/100</f>
        <v>0</v>
      </c>
    </row>
    <row r="7" spans="1:12" ht="15.75" x14ac:dyDescent="0.25">
      <c r="A7" s="43"/>
      <c r="B7" s="41"/>
      <c r="C7" s="42"/>
      <c r="D7" s="42"/>
      <c r="E7" s="42"/>
      <c r="F7" s="42"/>
      <c r="G7" s="42"/>
      <c r="H7" s="42"/>
      <c r="I7" s="42"/>
      <c r="J7" s="65"/>
      <c r="K7" s="65"/>
      <c r="L7" s="57"/>
    </row>
    <row r="8" spans="1:12" ht="15.75" x14ac:dyDescent="0.25">
      <c r="A8" s="38" t="s">
        <v>26</v>
      </c>
      <c r="B8" s="39"/>
      <c r="C8" s="44"/>
      <c r="D8" s="44"/>
      <c r="E8" s="44"/>
      <c r="F8" s="44"/>
      <c r="G8" s="44"/>
      <c r="H8" s="44"/>
      <c r="I8" s="44"/>
      <c r="J8" s="66"/>
      <c r="K8" s="66"/>
      <c r="L8" s="56"/>
    </row>
    <row r="9" spans="1:12" ht="15.75" x14ac:dyDescent="0.25">
      <c r="A9" s="43" t="s">
        <v>27</v>
      </c>
      <c r="B9" s="41" t="s">
        <v>28</v>
      </c>
      <c r="C9" s="42">
        <v>80</v>
      </c>
      <c r="D9" s="42" t="s">
        <v>22</v>
      </c>
      <c r="E9" s="42" t="s">
        <v>29</v>
      </c>
      <c r="F9" s="45">
        <v>3600</v>
      </c>
      <c r="G9" s="45"/>
      <c r="H9" s="42" t="s">
        <v>25</v>
      </c>
      <c r="I9" s="42"/>
      <c r="J9" s="64"/>
      <c r="K9" s="63"/>
      <c r="L9" s="57">
        <f>F9*J9/1000</f>
        <v>0</v>
      </c>
    </row>
    <row r="10" spans="1:12" ht="15.75" x14ac:dyDescent="0.25">
      <c r="A10" s="43" t="s">
        <v>18</v>
      </c>
      <c r="B10" s="41" t="s">
        <v>30</v>
      </c>
      <c r="C10" s="42">
        <v>250</v>
      </c>
      <c r="D10" s="42" t="s">
        <v>22</v>
      </c>
      <c r="E10" s="42" t="s">
        <v>23</v>
      </c>
      <c r="F10" s="42">
        <v>100</v>
      </c>
      <c r="G10" s="42"/>
      <c r="H10" s="42"/>
      <c r="I10" s="42" t="s">
        <v>25</v>
      </c>
      <c r="J10" s="63"/>
      <c r="K10" s="64"/>
      <c r="L10" s="57">
        <f>F10*K10/100</f>
        <v>0</v>
      </c>
    </row>
    <row r="11" spans="1:12" ht="15.75" x14ac:dyDescent="0.25">
      <c r="A11" s="43"/>
      <c r="B11" s="41"/>
      <c r="C11" s="42"/>
      <c r="D11" s="42"/>
      <c r="E11" s="42"/>
      <c r="F11" s="42"/>
      <c r="G11" s="42"/>
      <c r="H11" s="42"/>
      <c r="I11" s="42"/>
      <c r="J11" s="65"/>
      <c r="K11" s="65"/>
      <c r="L11" s="57"/>
    </row>
    <row r="12" spans="1:12" ht="15.75" x14ac:dyDescent="0.25">
      <c r="A12" s="38" t="s">
        <v>31</v>
      </c>
      <c r="B12" s="39"/>
      <c r="C12" s="44"/>
      <c r="D12" s="44"/>
      <c r="E12" s="44"/>
      <c r="F12" s="44"/>
      <c r="G12" s="44"/>
      <c r="H12" s="44"/>
      <c r="I12" s="44"/>
      <c r="J12" s="66"/>
      <c r="K12" s="66"/>
      <c r="L12" s="56"/>
    </row>
    <row r="13" spans="1:12" ht="15.75" x14ac:dyDescent="0.25">
      <c r="A13" s="43" t="s">
        <v>32</v>
      </c>
      <c r="B13" s="41" t="s">
        <v>34</v>
      </c>
      <c r="C13" s="42">
        <v>80</v>
      </c>
      <c r="D13" s="42" t="s">
        <v>38</v>
      </c>
      <c r="E13" s="42" t="s">
        <v>29</v>
      </c>
      <c r="F13" s="45">
        <v>20000</v>
      </c>
      <c r="G13" s="45"/>
      <c r="H13" s="42" t="s">
        <v>25</v>
      </c>
      <c r="I13" s="42"/>
      <c r="J13" s="64"/>
      <c r="K13" s="63"/>
      <c r="L13" s="57">
        <f>F13*J13/1000</f>
        <v>0</v>
      </c>
    </row>
    <row r="14" spans="1:12" ht="15.75" x14ac:dyDescent="0.25">
      <c r="A14" s="43" t="s">
        <v>33</v>
      </c>
      <c r="B14" s="41" t="s">
        <v>36</v>
      </c>
      <c r="C14" s="42">
        <v>80</v>
      </c>
      <c r="D14" s="42" t="s">
        <v>38</v>
      </c>
      <c r="E14" s="42" t="s">
        <v>29</v>
      </c>
      <c r="F14" s="45">
        <v>2500</v>
      </c>
      <c r="G14" s="45"/>
      <c r="H14" s="42" t="s">
        <v>25</v>
      </c>
      <c r="I14" s="42"/>
      <c r="J14" s="64">
        <v>1</v>
      </c>
      <c r="K14" s="63"/>
      <c r="L14" s="57">
        <f>F14*J14/1000</f>
        <v>2.5</v>
      </c>
    </row>
    <row r="15" spans="1:12" ht="15.75" x14ac:dyDescent="0.25">
      <c r="A15" s="43" t="s">
        <v>32</v>
      </c>
      <c r="B15" s="41" t="s">
        <v>37</v>
      </c>
      <c r="C15" s="42">
        <v>80</v>
      </c>
      <c r="D15" s="42" t="s">
        <v>38</v>
      </c>
      <c r="E15" s="42" t="s">
        <v>29</v>
      </c>
      <c r="F15" s="45">
        <v>20000</v>
      </c>
      <c r="G15" s="45"/>
      <c r="H15" s="42" t="s">
        <v>25</v>
      </c>
      <c r="I15" s="42"/>
      <c r="J15" s="64"/>
      <c r="K15" s="63"/>
      <c r="L15" s="57">
        <f>F15*J15/1000</f>
        <v>0</v>
      </c>
    </row>
    <row r="16" spans="1:12" ht="15.75" x14ac:dyDescent="0.25">
      <c r="A16" s="43" t="s">
        <v>18</v>
      </c>
      <c r="B16" s="41" t="s">
        <v>35</v>
      </c>
      <c r="C16" s="42">
        <v>250</v>
      </c>
      <c r="D16" s="42" t="s">
        <v>39</v>
      </c>
      <c r="E16" s="42" t="s">
        <v>23</v>
      </c>
      <c r="F16" s="42">
        <v>400</v>
      </c>
      <c r="G16" s="42"/>
      <c r="H16" s="42" t="s">
        <v>25</v>
      </c>
      <c r="I16" s="42"/>
      <c r="J16" s="63"/>
      <c r="K16" s="64"/>
      <c r="L16" s="57">
        <f>F16*K16/100</f>
        <v>0</v>
      </c>
    </row>
    <row r="17" spans="1:12" ht="15.75" x14ac:dyDescent="0.25">
      <c r="A17" s="43"/>
      <c r="B17" s="41"/>
      <c r="C17" s="42"/>
      <c r="D17" s="42"/>
      <c r="E17" s="42"/>
      <c r="F17" s="42"/>
      <c r="G17" s="42"/>
      <c r="H17" s="42"/>
      <c r="I17" s="42"/>
      <c r="J17" s="65"/>
      <c r="K17" s="65"/>
      <c r="L17" s="57"/>
    </row>
    <row r="18" spans="1:12" ht="15.75" x14ac:dyDescent="0.25">
      <c r="A18" s="38" t="s">
        <v>40</v>
      </c>
      <c r="B18" s="39"/>
      <c r="C18" s="44"/>
      <c r="D18" s="44"/>
      <c r="E18" s="44"/>
      <c r="F18" s="44"/>
      <c r="G18" s="44"/>
      <c r="H18" s="44"/>
      <c r="I18" s="44"/>
      <c r="J18" s="66"/>
      <c r="K18" s="66"/>
      <c r="L18" s="56"/>
    </row>
    <row r="19" spans="1:12" ht="15.75" x14ac:dyDescent="0.25">
      <c r="A19" s="43" t="s">
        <v>27</v>
      </c>
      <c r="B19" s="41" t="s">
        <v>40</v>
      </c>
      <c r="C19" s="42">
        <v>80</v>
      </c>
      <c r="D19" s="42" t="s">
        <v>22</v>
      </c>
      <c r="E19" s="42" t="s">
        <v>29</v>
      </c>
      <c r="F19" s="45">
        <v>3600</v>
      </c>
      <c r="G19" s="45"/>
      <c r="H19" s="42" t="s">
        <v>25</v>
      </c>
      <c r="I19" s="42"/>
      <c r="J19" s="64"/>
      <c r="K19" s="63"/>
      <c r="L19" s="57">
        <f>F19*J19/1000</f>
        <v>0</v>
      </c>
    </row>
    <row r="20" spans="1:12" ht="15.75" x14ac:dyDescent="0.25">
      <c r="A20" s="43" t="s">
        <v>18</v>
      </c>
      <c r="B20" s="41" t="s">
        <v>41</v>
      </c>
      <c r="C20" s="42">
        <v>250</v>
      </c>
      <c r="D20" s="42" t="s">
        <v>22</v>
      </c>
      <c r="E20" s="42" t="s">
        <v>23</v>
      </c>
      <c r="F20" s="42">
        <v>100</v>
      </c>
      <c r="G20" s="42"/>
      <c r="H20" s="42"/>
      <c r="I20" s="42" t="s">
        <v>25</v>
      </c>
      <c r="J20" s="63"/>
      <c r="K20" s="64"/>
      <c r="L20" s="57">
        <f>F20*K20/100</f>
        <v>0</v>
      </c>
    </row>
    <row r="21" spans="1:12" ht="15.75" x14ac:dyDescent="0.25">
      <c r="A21" s="43"/>
      <c r="B21" s="41"/>
      <c r="C21" s="42"/>
      <c r="D21" s="42"/>
      <c r="E21" s="42"/>
      <c r="F21" s="42"/>
      <c r="G21" s="42"/>
      <c r="H21" s="42"/>
      <c r="I21" s="42"/>
      <c r="J21" s="65"/>
      <c r="K21" s="65"/>
      <c r="L21" s="57"/>
    </row>
    <row r="22" spans="1:12" ht="15.75" x14ac:dyDescent="0.25">
      <c r="A22" s="38" t="s">
        <v>42</v>
      </c>
      <c r="B22" s="39"/>
      <c r="C22" s="44"/>
      <c r="D22" s="44"/>
      <c r="E22" s="44"/>
      <c r="F22" s="44"/>
      <c r="G22" s="44"/>
      <c r="H22" s="44"/>
      <c r="I22" s="44"/>
      <c r="J22" s="66"/>
      <c r="K22" s="66"/>
      <c r="L22" s="56"/>
    </row>
    <row r="23" spans="1:12" ht="15.75" x14ac:dyDescent="0.25">
      <c r="A23" s="43" t="s">
        <v>32</v>
      </c>
      <c r="B23" s="41" t="s">
        <v>43</v>
      </c>
      <c r="C23" s="42">
        <v>90</v>
      </c>
      <c r="D23" s="42" t="s">
        <v>44</v>
      </c>
      <c r="E23" s="42" t="s">
        <v>29</v>
      </c>
      <c r="F23" s="45">
        <v>250000</v>
      </c>
      <c r="G23" s="45"/>
      <c r="H23" s="42"/>
      <c r="I23" s="42" t="s">
        <v>25</v>
      </c>
      <c r="J23" s="64"/>
      <c r="K23" s="63"/>
      <c r="L23" s="57">
        <f>F23*J23/1000</f>
        <v>0</v>
      </c>
    </row>
    <row r="24" spans="1:12" ht="15.75" x14ac:dyDescent="0.25">
      <c r="A24" s="43"/>
      <c r="B24" s="41"/>
      <c r="C24" s="42"/>
      <c r="D24" s="42"/>
      <c r="E24" s="42"/>
      <c r="F24" s="42"/>
      <c r="G24" s="42"/>
      <c r="H24" s="42"/>
      <c r="I24" s="42"/>
      <c r="J24" s="65"/>
      <c r="K24" s="65"/>
      <c r="L24" s="57"/>
    </row>
    <row r="25" spans="1:12" ht="15.75" x14ac:dyDescent="0.25">
      <c r="A25" s="38" t="s">
        <v>45</v>
      </c>
      <c r="B25" s="39"/>
      <c r="C25" s="44"/>
      <c r="D25" s="44"/>
      <c r="E25" s="44"/>
      <c r="F25" s="44"/>
      <c r="G25" s="44"/>
      <c r="H25" s="44"/>
      <c r="I25" s="44"/>
      <c r="J25" s="66"/>
      <c r="K25" s="66"/>
      <c r="L25" s="56"/>
    </row>
    <row r="26" spans="1:12" ht="15.75" x14ac:dyDescent="0.25">
      <c r="A26" s="43" t="s">
        <v>46</v>
      </c>
      <c r="B26" s="41" t="s">
        <v>47</v>
      </c>
      <c r="C26" s="42">
        <v>80</v>
      </c>
      <c r="D26" s="42" t="s">
        <v>22</v>
      </c>
      <c r="E26" s="42" t="s">
        <v>29</v>
      </c>
      <c r="F26" s="45">
        <v>55000</v>
      </c>
      <c r="G26" s="45"/>
      <c r="H26" s="42"/>
      <c r="I26" s="42" t="s">
        <v>25</v>
      </c>
      <c r="J26" s="64"/>
      <c r="K26" s="63"/>
      <c r="L26" s="57">
        <f>F26*J26/1000</f>
        <v>0</v>
      </c>
    </row>
    <row r="27" spans="1:12" ht="15.75" x14ac:dyDescent="0.25">
      <c r="A27" s="43" t="s">
        <v>46</v>
      </c>
      <c r="B27" s="41" t="s">
        <v>48</v>
      </c>
      <c r="C27" s="42">
        <v>80</v>
      </c>
      <c r="D27" s="42" t="s">
        <v>22</v>
      </c>
      <c r="E27" s="42" t="s">
        <v>29</v>
      </c>
      <c r="F27" s="45">
        <v>30000</v>
      </c>
      <c r="G27" s="45"/>
      <c r="H27" s="42"/>
      <c r="I27" s="42" t="s">
        <v>25</v>
      </c>
      <c r="J27" s="64"/>
      <c r="K27" s="63"/>
      <c r="L27" s="57">
        <f>F27*J27/1000</f>
        <v>0</v>
      </c>
    </row>
    <row r="28" spans="1:12" ht="15.75" x14ac:dyDescent="0.25">
      <c r="A28" s="43" t="s">
        <v>46</v>
      </c>
      <c r="B28" s="41" t="s">
        <v>49</v>
      </c>
      <c r="C28" s="42">
        <v>80</v>
      </c>
      <c r="D28" s="42" t="s">
        <v>22</v>
      </c>
      <c r="E28" s="42" t="s">
        <v>29</v>
      </c>
      <c r="F28" s="45">
        <v>47500</v>
      </c>
      <c r="G28" s="45"/>
      <c r="H28" s="42" t="s">
        <v>25</v>
      </c>
      <c r="I28" s="42"/>
      <c r="J28" s="64"/>
      <c r="K28" s="63"/>
      <c r="L28" s="57">
        <f>F28*J28/1000</f>
        <v>0</v>
      </c>
    </row>
    <row r="29" spans="1:12" ht="15.75" x14ac:dyDescent="0.25">
      <c r="A29" s="43"/>
      <c r="B29" s="41"/>
      <c r="C29" s="42"/>
      <c r="D29" s="42"/>
      <c r="E29" s="42"/>
      <c r="F29" s="42"/>
      <c r="G29" s="42"/>
      <c r="H29" s="42"/>
      <c r="I29" s="42"/>
      <c r="J29" s="65"/>
      <c r="K29" s="65"/>
      <c r="L29" s="57"/>
    </row>
    <row r="30" spans="1:12" ht="15.75" x14ac:dyDescent="0.25">
      <c r="A30" s="38" t="s">
        <v>50</v>
      </c>
      <c r="B30" s="39"/>
      <c r="C30" s="44"/>
      <c r="D30" s="44"/>
      <c r="E30" s="44"/>
      <c r="F30" s="44"/>
      <c r="G30" s="44"/>
      <c r="H30" s="44"/>
      <c r="I30" s="44"/>
      <c r="J30" s="66"/>
      <c r="K30" s="66"/>
      <c r="L30" s="56"/>
    </row>
    <row r="31" spans="1:12" ht="47.25" x14ac:dyDescent="0.25">
      <c r="A31" s="46" t="s">
        <v>46</v>
      </c>
      <c r="B31" s="46" t="s">
        <v>32</v>
      </c>
      <c r="C31" s="42">
        <v>90</v>
      </c>
      <c r="D31" s="47" t="s">
        <v>55</v>
      </c>
      <c r="E31" s="42" t="s">
        <v>29</v>
      </c>
      <c r="F31" s="45">
        <v>50000</v>
      </c>
      <c r="G31" s="45"/>
      <c r="H31" s="42" t="s">
        <v>59</v>
      </c>
      <c r="I31" s="42"/>
      <c r="J31" s="64"/>
      <c r="K31" s="63"/>
      <c r="L31" s="57">
        <f>F31*J31/1000</f>
        <v>0</v>
      </c>
    </row>
    <row r="32" spans="1:12" ht="47.25" x14ac:dyDescent="0.25">
      <c r="A32" s="46" t="s">
        <v>51</v>
      </c>
      <c r="B32" s="46" t="s">
        <v>53</v>
      </c>
      <c r="C32" s="42">
        <v>90</v>
      </c>
      <c r="D32" s="47" t="s">
        <v>55</v>
      </c>
      <c r="E32" s="42" t="s">
        <v>29</v>
      </c>
      <c r="F32" s="45">
        <v>25000</v>
      </c>
      <c r="G32" s="45" t="s">
        <v>59</v>
      </c>
      <c r="H32" s="42"/>
      <c r="I32" s="42"/>
      <c r="J32" s="64"/>
      <c r="K32" s="63"/>
      <c r="L32" s="57">
        <f>F32*J32/1000</f>
        <v>0</v>
      </c>
    </row>
    <row r="33" spans="1:12" ht="26.25" x14ac:dyDescent="0.25">
      <c r="A33" s="46" t="s">
        <v>52</v>
      </c>
      <c r="B33" s="48" t="s">
        <v>54</v>
      </c>
      <c r="C33" s="42">
        <v>300</v>
      </c>
      <c r="D33" s="42" t="s">
        <v>56</v>
      </c>
      <c r="E33" s="42" t="s">
        <v>57</v>
      </c>
      <c r="F33" s="45">
        <v>2000</v>
      </c>
      <c r="G33" s="45"/>
      <c r="H33" s="42"/>
      <c r="I33" s="42" t="s">
        <v>25</v>
      </c>
      <c r="J33" s="64"/>
      <c r="K33" s="63"/>
      <c r="L33" s="57">
        <f>F33*J33/1000</f>
        <v>0</v>
      </c>
    </row>
    <row r="34" spans="1:12" ht="15.75" x14ac:dyDescent="0.25">
      <c r="A34" s="43"/>
      <c r="B34" s="41"/>
      <c r="C34" s="42"/>
      <c r="D34" s="42"/>
      <c r="E34" s="42"/>
      <c r="F34" s="42"/>
      <c r="G34" s="42"/>
      <c r="H34" s="42"/>
      <c r="I34" s="42"/>
      <c r="J34" s="65"/>
      <c r="K34" s="65"/>
      <c r="L34" s="57"/>
    </row>
    <row r="35" spans="1:12" ht="15.75" x14ac:dyDescent="0.25">
      <c r="A35" s="38" t="s">
        <v>60</v>
      </c>
      <c r="B35" s="39"/>
      <c r="C35" s="44"/>
      <c r="D35" s="44"/>
      <c r="E35" s="44"/>
      <c r="F35" s="44"/>
      <c r="G35" s="44"/>
      <c r="H35" s="44"/>
      <c r="I35" s="44"/>
      <c r="J35" s="66"/>
      <c r="K35" s="66"/>
      <c r="L35" s="56"/>
    </row>
    <row r="36" spans="1:12" ht="15.75" x14ac:dyDescent="0.25">
      <c r="A36" s="46" t="s">
        <v>27</v>
      </c>
      <c r="B36" s="46" t="s">
        <v>61</v>
      </c>
      <c r="C36" s="42">
        <v>80</v>
      </c>
      <c r="D36" s="42" t="s">
        <v>22</v>
      </c>
      <c r="E36" s="42" t="s">
        <v>29</v>
      </c>
      <c r="F36" s="45">
        <v>10000</v>
      </c>
      <c r="G36" s="42"/>
      <c r="H36" s="42" t="s">
        <v>25</v>
      </c>
      <c r="I36" s="42"/>
      <c r="J36" s="64"/>
      <c r="K36" s="63"/>
      <c r="L36" s="57">
        <f>F36*J36/1000</f>
        <v>0</v>
      </c>
    </row>
    <row r="37" spans="1:12" ht="15.75" x14ac:dyDescent="0.25">
      <c r="A37" s="46" t="s">
        <v>62</v>
      </c>
      <c r="B37" s="46" t="s">
        <v>63</v>
      </c>
      <c r="C37" s="42">
        <v>250</v>
      </c>
      <c r="D37" s="42" t="s">
        <v>22</v>
      </c>
      <c r="E37" s="42" t="s">
        <v>23</v>
      </c>
      <c r="F37" s="42">
        <v>100</v>
      </c>
      <c r="G37" s="42"/>
      <c r="H37" s="42"/>
      <c r="I37" s="42" t="s">
        <v>25</v>
      </c>
      <c r="J37" s="63"/>
      <c r="K37" s="64"/>
      <c r="L37" s="57">
        <f>F37*K37/100</f>
        <v>0</v>
      </c>
    </row>
    <row r="38" spans="1:12" ht="15.75" x14ac:dyDescent="0.25">
      <c r="A38" s="43"/>
      <c r="B38" s="41"/>
      <c r="C38" s="42"/>
      <c r="D38" s="42"/>
      <c r="E38" s="42"/>
      <c r="F38" s="42"/>
      <c r="G38" s="42"/>
      <c r="H38" s="42"/>
      <c r="I38" s="42"/>
      <c r="J38" s="65"/>
      <c r="K38" s="65"/>
      <c r="L38" s="57"/>
    </row>
    <row r="39" spans="1:12" ht="15.75" x14ac:dyDescent="0.25">
      <c r="A39" s="38" t="s">
        <v>64</v>
      </c>
      <c r="B39" s="39"/>
      <c r="C39" s="44"/>
      <c r="D39" s="44"/>
      <c r="E39" s="44"/>
      <c r="F39" s="44"/>
      <c r="G39" s="44"/>
      <c r="H39" s="44"/>
      <c r="I39" s="44"/>
      <c r="J39" s="66"/>
      <c r="K39" s="66"/>
      <c r="L39" s="56"/>
    </row>
    <row r="40" spans="1:12" ht="15.75" x14ac:dyDescent="0.25">
      <c r="A40" s="46" t="s">
        <v>46</v>
      </c>
      <c r="B40" s="46" t="s">
        <v>66</v>
      </c>
      <c r="C40" s="42">
        <v>80</v>
      </c>
      <c r="D40" s="42" t="s">
        <v>68</v>
      </c>
      <c r="E40" s="42" t="s">
        <v>29</v>
      </c>
      <c r="F40" s="45">
        <v>70000</v>
      </c>
      <c r="G40" s="42"/>
      <c r="H40" s="42"/>
      <c r="I40" s="42" t="s">
        <v>25</v>
      </c>
      <c r="J40" s="64"/>
      <c r="K40" s="63"/>
      <c r="L40" s="57">
        <f>F40*J40/1000</f>
        <v>0</v>
      </c>
    </row>
    <row r="41" spans="1:12" ht="15.75" x14ac:dyDescent="0.25">
      <c r="A41" s="46" t="s">
        <v>62</v>
      </c>
      <c r="B41" s="46" t="s">
        <v>67</v>
      </c>
      <c r="C41" s="42">
        <v>300</v>
      </c>
      <c r="D41" s="42" t="s">
        <v>69</v>
      </c>
      <c r="E41" s="42" t="s">
        <v>70</v>
      </c>
      <c r="F41" s="45">
        <v>3000</v>
      </c>
      <c r="G41" s="42"/>
      <c r="H41" s="42" t="s">
        <v>25</v>
      </c>
      <c r="I41" s="42" t="s">
        <v>25</v>
      </c>
      <c r="J41" s="63"/>
      <c r="K41" s="64"/>
      <c r="L41" s="57">
        <f>F41*K41/100</f>
        <v>0</v>
      </c>
    </row>
    <row r="42" spans="1:12" ht="15.75" x14ac:dyDescent="0.25">
      <c r="A42" s="43"/>
      <c r="B42" s="41"/>
      <c r="C42" s="42"/>
      <c r="D42" s="42"/>
      <c r="E42" s="42"/>
      <c r="F42" s="42"/>
      <c r="G42" s="42"/>
      <c r="H42" s="42"/>
      <c r="I42" s="42"/>
      <c r="J42" s="65"/>
      <c r="K42" s="65"/>
      <c r="L42" s="57"/>
    </row>
    <row r="43" spans="1:12" ht="15.75" x14ac:dyDescent="0.25">
      <c r="A43" s="38" t="s">
        <v>71</v>
      </c>
      <c r="B43" s="39"/>
      <c r="C43" s="44"/>
      <c r="D43" s="44"/>
      <c r="E43" s="44"/>
      <c r="F43" s="44"/>
      <c r="G43" s="44"/>
      <c r="H43" s="44"/>
      <c r="I43" s="44"/>
      <c r="J43" s="66"/>
      <c r="K43" s="66"/>
      <c r="L43" s="56"/>
    </row>
    <row r="44" spans="1:12" ht="15.75" x14ac:dyDescent="0.25">
      <c r="A44" s="49" t="s">
        <v>72</v>
      </c>
      <c r="B44" s="50" t="s">
        <v>80</v>
      </c>
      <c r="C44" s="42">
        <v>250</v>
      </c>
      <c r="D44" s="42" t="s">
        <v>39</v>
      </c>
      <c r="E44" s="51" t="s">
        <v>84</v>
      </c>
      <c r="F44" s="42">
        <v>100</v>
      </c>
      <c r="G44" s="42"/>
      <c r="H44" s="42"/>
      <c r="I44" s="42" t="s">
        <v>25</v>
      </c>
      <c r="J44" s="63"/>
      <c r="K44" s="64"/>
      <c r="L44" s="57">
        <f>F44*K44/100</f>
        <v>0</v>
      </c>
    </row>
    <row r="45" spans="1:12" ht="15.75" x14ac:dyDescent="0.25">
      <c r="A45" s="49" t="s">
        <v>73</v>
      </c>
      <c r="B45" s="50" t="s">
        <v>81</v>
      </c>
      <c r="C45" s="42">
        <v>200</v>
      </c>
      <c r="D45" s="42" t="s">
        <v>82</v>
      </c>
      <c r="E45" s="51" t="s">
        <v>85</v>
      </c>
      <c r="F45" s="42">
        <v>100</v>
      </c>
      <c r="G45" s="42"/>
      <c r="H45" s="42"/>
      <c r="I45" s="42" t="s">
        <v>25</v>
      </c>
      <c r="J45" s="63"/>
      <c r="K45" s="64"/>
      <c r="L45" s="57">
        <f>F45*K45/100</f>
        <v>0</v>
      </c>
    </row>
    <row r="46" spans="1:12" ht="15.75" x14ac:dyDescent="0.25">
      <c r="A46" s="49" t="s">
        <v>74</v>
      </c>
      <c r="B46" s="50" t="s">
        <v>74</v>
      </c>
      <c r="C46" s="42">
        <v>260</v>
      </c>
      <c r="D46" s="42" t="s">
        <v>83</v>
      </c>
      <c r="E46" s="51" t="s">
        <v>86</v>
      </c>
      <c r="F46" s="42">
        <v>100</v>
      </c>
      <c r="G46" s="42"/>
      <c r="H46" s="42"/>
      <c r="I46" s="42" t="s">
        <v>25</v>
      </c>
      <c r="J46" s="63"/>
      <c r="K46" s="64"/>
      <c r="L46" s="57">
        <f>F46*K46/100</f>
        <v>0</v>
      </c>
    </row>
    <row r="47" spans="1:12" ht="15.75" x14ac:dyDescent="0.25">
      <c r="A47" s="52" t="s">
        <v>75</v>
      </c>
      <c r="B47" s="52" t="s">
        <v>75</v>
      </c>
      <c r="C47" s="42">
        <v>350</v>
      </c>
      <c r="D47" s="42"/>
      <c r="E47" s="51" t="s">
        <v>87</v>
      </c>
      <c r="F47" s="42">
        <v>150</v>
      </c>
      <c r="G47" s="42"/>
      <c r="H47" s="42"/>
      <c r="I47" s="42"/>
      <c r="J47" s="63"/>
      <c r="K47" s="64"/>
      <c r="L47" s="57">
        <f>F47*K47/100</f>
        <v>0</v>
      </c>
    </row>
    <row r="48" spans="1:12" ht="15.75" x14ac:dyDescent="0.25">
      <c r="A48" s="52" t="s">
        <v>76</v>
      </c>
      <c r="B48" s="52" t="s">
        <v>76</v>
      </c>
      <c r="C48" s="42">
        <v>350</v>
      </c>
      <c r="D48" s="42"/>
      <c r="E48" s="51" t="s">
        <v>88</v>
      </c>
      <c r="F48" s="42">
        <v>250</v>
      </c>
      <c r="G48" s="42"/>
      <c r="H48" s="42"/>
      <c r="I48" s="42"/>
      <c r="J48" s="63"/>
      <c r="K48" s="64"/>
      <c r="L48" s="57">
        <f>F48*K48/100</f>
        <v>0</v>
      </c>
    </row>
    <row r="49" spans="1:12" ht="15.75" x14ac:dyDescent="0.25">
      <c r="A49" s="49" t="s">
        <v>77</v>
      </c>
      <c r="B49" s="49" t="s">
        <v>77</v>
      </c>
      <c r="C49" s="42">
        <v>300</v>
      </c>
      <c r="D49" s="42" t="s">
        <v>82</v>
      </c>
      <c r="E49" s="42" t="s">
        <v>70</v>
      </c>
      <c r="F49" s="45">
        <v>3000</v>
      </c>
      <c r="G49" s="42"/>
      <c r="H49" s="42" t="s">
        <v>25</v>
      </c>
      <c r="I49" s="42"/>
      <c r="J49" s="64"/>
      <c r="K49" s="63"/>
      <c r="L49" s="57">
        <f>J49*F49/1000</f>
        <v>0</v>
      </c>
    </row>
    <row r="50" spans="1:12" ht="15.75" x14ac:dyDescent="0.25">
      <c r="A50" s="49" t="s">
        <v>78</v>
      </c>
      <c r="B50" s="49" t="s">
        <v>78</v>
      </c>
      <c r="C50" s="42">
        <v>300</v>
      </c>
      <c r="D50" s="42" t="s">
        <v>82</v>
      </c>
      <c r="E50" s="42" t="s">
        <v>70</v>
      </c>
      <c r="F50" s="45">
        <v>3000</v>
      </c>
      <c r="G50" s="42"/>
      <c r="H50" s="42" t="s">
        <v>25</v>
      </c>
      <c r="I50" s="42"/>
      <c r="J50" s="64"/>
      <c r="K50" s="63"/>
      <c r="L50" s="57">
        <f>J50*F50/1000</f>
        <v>0</v>
      </c>
    </row>
    <row r="51" spans="1:12" ht="15.75" x14ac:dyDescent="0.25">
      <c r="A51" s="49" t="s">
        <v>79</v>
      </c>
      <c r="B51" s="49" t="s">
        <v>79</v>
      </c>
      <c r="C51" s="42">
        <v>300</v>
      </c>
      <c r="D51" s="42" t="s">
        <v>82</v>
      </c>
      <c r="E51" s="42" t="s">
        <v>70</v>
      </c>
      <c r="F51" s="45">
        <v>3000</v>
      </c>
      <c r="G51" s="42"/>
      <c r="H51" s="42" t="s">
        <v>25</v>
      </c>
      <c r="I51" s="42"/>
      <c r="J51" s="64"/>
      <c r="K51" s="63"/>
      <c r="L51" s="57">
        <f>J51*F51/1000</f>
        <v>0</v>
      </c>
    </row>
    <row r="52" spans="1:12" ht="15.75" x14ac:dyDescent="0.25">
      <c r="A52" s="43"/>
      <c r="B52" s="41"/>
      <c r="C52" s="42"/>
      <c r="D52" s="42"/>
      <c r="E52" s="42"/>
      <c r="F52" s="42"/>
      <c r="G52" s="42"/>
      <c r="H52" s="42"/>
      <c r="I52" s="42"/>
      <c r="J52" s="65"/>
      <c r="K52" s="65"/>
      <c r="L52" s="57"/>
    </row>
    <row r="53" spans="1:12" ht="15.75" x14ac:dyDescent="0.25">
      <c r="A53" s="38" t="s">
        <v>89</v>
      </c>
      <c r="B53" s="39"/>
      <c r="C53" s="44"/>
      <c r="D53" s="44"/>
      <c r="E53" s="44"/>
      <c r="F53" s="44"/>
      <c r="G53" s="44"/>
      <c r="H53" s="44"/>
      <c r="I53" s="44"/>
      <c r="J53" s="66"/>
      <c r="K53" s="66"/>
      <c r="L53" s="56"/>
    </row>
    <row r="54" spans="1:12" ht="15.75" x14ac:dyDescent="0.25">
      <c r="A54" s="43" t="s">
        <v>32</v>
      </c>
      <c r="B54" s="41" t="s">
        <v>32</v>
      </c>
      <c r="C54" s="42">
        <v>80</v>
      </c>
      <c r="D54" s="42" t="s">
        <v>90</v>
      </c>
      <c r="E54" s="42" t="s">
        <v>29</v>
      </c>
      <c r="F54" s="45">
        <v>200000</v>
      </c>
      <c r="G54" s="42"/>
      <c r="H54" s="42" t="s">
        <v>25</v>
      </c>
      <c r="I54" s="42"/>
      <c r="J54" s="64"/>
      <c r="K54" s="63"/>
      <c r="L54" s="57">
        <f>F54*J54/1000</f>
        <v>0</v>
      </c>
    </row>
    <row r="55" spans="1:12" ht="15.75" x14ac:dyDescent="0.25">
      <c r="A55" s="43"/>
      <c r="B55" s="41"/>
      <c r="C55" s="42"/>
      <c r="D55" s="42"/>
      <c r="E55" s="42"/>
      <c r="F55" s="42"/>
      <c r="G55" s="42"/>
      <c r="H55" s="42"/>
      <c r="I55" s="42"/>
      <c r="J55" s="65"/>
      <c r="K55" s="65"/>
      <c r="L55" s="57"/>
    </row>
    <row r="56" spans="1:12" ht="15.75" x14ac:dyDescent="0.25">
      <c r="A56" s="38" t="s">
        <v>91</v>
      </c>
      <c r="B56" s="39"/>
      <c r="C56" s="44"/>
      <c r="D56" s="44"/>
      <c r="E56" s="44"/>
      <c r="F56" s="44"/>
      <c r="G56" s="44"/>
      <c r="H56" s="44"/>
      <c r="I56" s="44"/>
      <c r="J56" s="66"/>
      <c r="K56" s="66"/>
      <c r="L56" s="56"/>
    </row>
    <row r="57" spans="1:12" ht="15.75" x14ac:dyDescent="0.25">
      <c r="A57" s="46" t="s">
        <v>46</v>
      </c>
      <c r="B57" s="46" t="s">
        <v>32</v>
      </c>
      <c r="C57" s="42">
        <v>80</v>
      </c>
      <c r="D57" s="42" t="s">
        <v>22</v>
      </c>
      <c r="E57" s="42" t="s">
        <v>29</v>
      </c>
      <c r="F57" s="45">
        <v>3600</v>
      </c>
      <c r="G57" s="42"/>
      <c r="H57" s="42"/>
      <c r="I57" s="42" t="s">
        <v>25</v>
      </c>
      <c r="J57" s="64"/>
      <c r="K57" s="63"/>
      <c r="L57" s="57">
        <f>F57*J57/1000</f>
        <v>0</v>
      </c>
    </row>
    <row r="58" spans="1:12" ht="15.75" x14ac:dyDescent="0.25">
      <c r="A58" s="46"/>
      <c r="B58" s="46"/>
      <c r="C58" s="42"/>
      <c r="D58" s="42"/>
      <c r="E58" s="42"/>
      <c r="F58" s="45"/>
      <c r="G58" s="42"/>
      <c r="H58" s="42"/>
      <c r="I58" s="42"/>
      <c r="J58" s="67"/>
      <c r="K58" s="67"/>
      <c r="L58" s="57"/>
    </row>
    <row r="59" spans="1:12" ht="15.75" x14ac:dyDescent="0.25">
      <c r="A59" s="53" t="s">
        <v>92</v>
      </c>
      <c r="B59" s="54"/>
      <c r="C59" s="44"/>
      <c r="D59" s="44"/>
      <c r="E59" s="44"/>
      <c r="F59" s="55"/>
      <c r="G59" s="44"/>
      <c r="H59" s="44"/>
      <c r="I59" s="44"/>
      <c r="J59" s="66"/>
      <c r="K59" s="66"/>
      <c r="L59" s="56"/>
    </row>
    <row r="60" spans="1:12" ht="15.75" x14ac:dyDescent="0.25">
      <c r="A60" s="46" t="s">
        <v>46</v>
      </c>
      <c r="B60" s="46" t="s">
        <v>32</v>
      </c>
      <c r="C60" s="42">
        <v>80</v>
      </c>
      <c r="D60" s="42" t="s">
        <v>93</v>
      </c>
      <c r="E60" s="42" t="s">
        <v>29</v>
      </c>
      <c r="F60" s="45">
        <v>150000</v>
      </c>
      <c r="G60" s="42"/>
      <c r="H60" s="42" t="s">
        <v>25</v>
      </c>
      <c r="I60" s="42"/>
      <c r="J60" s="64"/>
      <c r="K60" s="63"/>
      <c r="L60" s="57">
        <f>J60*F60/1000</f>
        <v>0</v>
      </c>
    </row>
    <row r="61" spans="1:12" ht="15.75" x14ac:dyDescent="0.25">
      <c r="A61" s="46"/>
      <c r="B61" s="46"/>
      <c r="C61" s="42"/>
      <c r="D61" s="42"/>
      <c r="E61" s="42"/>
      <c r="F61" s="45"/>
      <c r="G61" s="42"/>
      <c r="H61" s="42"/>
      <c r="I61" s="42"/>
      <c r="J61" s="67"/>
      <c r="K61" s="67"/>
      <c r="L61" s="57"/>
    </row>
    <row r="62" spans="1:12" ht="15.75" x14ac:dyDescent="0.25">
      <c r="A62" s="53" t="s">
        <v>94</v>
      </c>
      <c r="B62" s="54"/>
      <c r="C62" s="44"/>
      <c r="D62" s="44"/>
      <c r="E62" s="44"/>
      <c r="F62" s="55"/>
      <c r="G62" s="44"/>
      <c r="H62" s="44"/>
      <c r="I62" s="44"/>
      <c r="J62" s="66"/>
      <c r="K62" s="66"/>
      <c r="L62" s="56"/>
    </row>
    <row r="63" spans="1:12" ht="31.5" x14ac:dyDescent="0.25">
      <c r="A63" s="46" t="s">
        <v>46</v>
      </c>
      <c r="B63" s="46" t="s">
        <v>32</v>
      </c>
      <c r="C63" s="42">
        <v>80</v>
      </c>
      <c r="D63" s="47" t="s">
        <v>104</v>
      </c>
      <c r="E63" s="42" t="s">
        <v>29</v>
      </c>
      <c r="F63" s="45">
        <v>25000</v>
      </c>
      <c r="G63" s="42"/>
      <c r="H63" s="42"/>
      <c r="I63" s="42" t="s">
        <v>25</v>
      </c>
      <c r="J63" s="64"/>
      <c r="K63" s="63"/>
      <c r="L63" s="57">
        <f>F63*J63/1000</f>
        <v>0</v>
      </c>
    </row>
    <row r="64" spans="1:12" ht="31.5" x14ac:dyDescent="0.25">
      <c r="A64" s="46" t="s">
        <v>51</v>
      </c>
      <c r="B64" s="46" t="s">
        <v>33</v>
      </c>
      <c r="C64" s="42">
        <v>80</v>
      </c>
      <c r="D64" s="47" t="s">
        <v>104</v>
      </c>
      <c r="E64" s="42" t="s">
        <v>29</v>
      </c>
      <c r="F64" s="45">
        <v>10000</v>
      </c>
      <c r="G64" s="42"/>
      <c r="H64" s="42"/>
      <c r="I64" s="42" t="s">
        <v>25</v>
      </c>
      <c r="J64" s="64"/>
      <c r="K64" s="63"/>
      <c r="L64" s="57">
        <f>F64*J64/1000</f>
        <v>0</v>
      </c>
    </row>
    <row r="65" spans="1:12" ht="47.25" x14ac:dyDescent="0.25">
      <c r="A65" s="46" t="s">
        <v>95</v>
      </c>
      <c r="B65" s="46" t="s">
        <v>96</v>
      </c>
      <c r="C65" s="42">
        <v>100</v>
      </c>
      <c r="D65" s="47" t="s">
        <v>105</v>
      </c>
      <c r="E65" s="42" t="s">
        <v>29</v>
      </c>
      <c r="F65" s="45">
        <v>1500</v>
      </c>
      <c r="G65" s="42"/>
      <c r="H65" s="42"/>
      <c r="I65" s="42" t="s">
        <v>25</v>
      </c>
      <c r="J65" s="64"/>
      <c r="K65" s="63"/>
      <c r="L65" s="57">
        <f>F65*J65/1000</f>
        <v>0</v>
      </c>
    </row>
    <row r="66" spans="1:12" ht="15.75" x14ac:dyDescent="0.25">
      <c r="A66" s="46" t="s">
        <v>62</v>
      </c>
      <c r="B66" s="46" t="s">
        <v>97</v>
      </c>
      <c r="C66" s="42">
        <v>300</v>
      </c>
      <c r="D66" s="42" t="s">
        <v>106</v>
      </c>
      <c r="E66" s="42" t="s">
        <v>109</v>
      </c>
      <c r="F66" s="45">
        <v>250</v>
      </c>
      <c r="G66" s="42"/>
      <c r="H66" s="42"/>
      <c r="I66" s="42" t="s">
        <v>25</v>
      </c>
      <c r="J66" s="63"/>
      <c r="K66" s="64"/>
      <c r="L66" s="57">
        <f>F66*K66/100</f>
        <v>0</v>
      </c>
    </row>
    <row r="67" spans="1:12" ht="15.75" x14ac:dyDescent="0.25">
      <c r="A67" s="46" t="s">
        <v>98</v>
      </c>
      <c r="B67" s="48" t="s">
        <v>99</v>
      </c>
      <c r="C67" s="42">
        <v>260</v>
      </c>
      <c r="D67" s="42" t="s">
        <v>107</v>
      </c>
      <c r="E67" s="42" t="s">
        <v>110</v>
      </c>
      <c r="F67" s="45">
        <v>1000</v>
      </c>
      <c r="G67" s="42"/>
      <c r="H67" s="42"/>
      <c r="I67" s="42" t="s">
        <v>25</v>
      </c>
      <c r="J67" s="64"/>
      <c r="K67" s="63"/>
      <c r="L67" s="57">
        <f>F67*J67/1000</f>
        <v>0</v>
      </c>
    </row>
    <row r="68" spans="1:12" ht="15.75" x14ac:dyDescent="0.25">
      <c r="A68" s="46" t="s">
        <v>100</v>
      </c>
      <c r="B68" s="46" t="s">
        <v>101</v>
      </c>
      <c r="C68" s="42">
        <v>300</v>
      </c>
      <c r="D68" s="42" t="s">
        <v>108</v>
      </c>
      <c r="E68" s="42" t="s">
        <v>29</v>
      </c>
      <c r="F68" s="45">
        <v>500</v>
      </c>
      <c r="G68" s="42"/>
      <c r="H68" s="42"/>
      <c r="I68" s="42" t="s">
        <v>25</v>
      </c>
      <c r="J68" s="63"/>
      <c r="K68" s="64"/>
      <c r="L68" s="57">
        <f>F68*K68/100</f>
        <v>0</v>
      </c>
    </row>
    <row r="69" spans="1:12" ht="15.75" x14ac:dyDescent="0.25">
      <c r="A69" s="46" t="s">
        <v>102</v>
      </c>
      <c r="B69" s="46" t="s">
        <v>103</v>
      </c>
      <c r="C69" s="42">
        <v>300</v>
      </c>
      <c r="D69" s="42" t="s">
        <v>108</v>
      </c>
      <c r="E69" s="42" t="s">
        <v>29</v>
      </c>
      <c r="F69" s="45">
        <v>500</v>
      </c>
      <c r="G69" s="42"/>
      <c r="H69" s="42"/>
      <c r="I69" s="42" t="s">
        <v>25</v>
      </c>
      <c r="J69" s="63"/>
      <c r="K69" s="64"/>
      <c r="L69" s="57">
        <f>F69*K69/100</f>
        <v>0</v>
      </c>
    </row>
    <row r="70" spans="1:12" ht="15.75" x14ac:dyDescent="0.25">
      <c r="A70" s="46"/>
      <c r="B70" s="46"/>
      <c r="C70" s="42"/>
      <c r="D70" s="42"/>
      <c r="E70" s="42"/>
      <c r="F70" s="45"/>
      <c r="G70" s="42"/>
      <c r="H70" s="42"/>
      <c r="I70" s="42"/>
      <c r="J70" s="67"/>
      <c r="K70" s="67"/>
      <c r="L70" s="57"/>
    </row>
    <row r="71" spans="1:12" ht="15.75" x14ac:dyDescent="0.25">
      <c r="A71" s="53" t="s">
        <v>111</v>
      </c>
      <c r="B71" s="54"/>
      <c r="C71" s="44"/>
      <c r="D71" s="44"/>
      <c r="E71" s="44"/>
      <c r="F71" s="55"/>
      <c r="G71" s="44"/>
      <c r="H71" s="44"/>
      <c r="I71" s="44"/>
      <c r="J71" s="66"/>
      <c r="K71" s="66"/>
      <c r="L71" s="56"/>
    </row>
    <row r="72" spans="1:12" ht="15.75" x14ac:dyDescent="0.25">
      <c r="A72" s="46" t="s">
        <v>112</v>
      </c>
      <c r="B72" s="46" t="s">
        <v>113</v>
      </c>
      <c r="C72" s="42">
        <v>80</v>
      </c>
      <c r="D72" s="42"/>
      <c r="E72" s="42" t="s">
        <v>29</v>
      </c>
      <c r="F72" s="45">
        <v>60000</v>
      </c>
      <c r="G72" s="42"/>
      <c r="H72" s="42" t="s">
        <v>25</v>
      </c>
      <c r="I72" s="42"/>
      <c r="J72" s="64"/>
      <c r="K72" s="63"/>
      <c r="L72" s="57">
        <f>F72*J72/1000</f>
        <v>0</v>
      </c>
    </row>
    <row r="73" spans="1:12" ht="15.75" x14ac:dyDescent="0.25">
      <c r="A73" s="46" t="s">
        <v>62</v>
      </c>
      <c r="B73" s="46" t="s">
        <v>114</v>
      </c>
      <c r="C73" s="42">
        <v>250</v>
      </c>
      <c r="D73" s="42" t="s">
        <v>39</v>
      </c>
      <c r="E73" s="42" t="s">
        <v>109</v>
      </c>
      <c r="F73" s="45">
        <v>3000</v>
      </c>
      <c r="G73" s="42"/>
      <c r="H73" s="42"/>
      <c r="I73" s="42"/>
      <c r="J73" s="63"/>
      <c r="K73" s="64"/>
      <c r="L73" s="57">
        <f>F73*K73/100</f>
        <v>0</v>
      </c>
    </row>
    <row r="74" spans="1:12" ht="15.75" x14ac:dyDescent="0.25">
      <c r="A74" s="46"/>
      <c r="B74" s="46"/>
      <c r="C74" s="42"/>
      <c r="D74" s="42"/>
      <c r="E74" s="42"/>
      <c r="F74" s="45"/>
      <c r="G74" s="42"/>
      <c r="H74" s="42"/>
      <c r="I74" s="42"/>
      <c r="J74" s="67"/>
      <c r="K74" s="67"/>
      <c r="L74" s="57"/>
    </row>
    <row r="75" spans="1:12" ht="15.75" x14ac:dyDescent="0.25">
      <c r="A75" s="53" t="s">
        <v>115</v>
      </c>
      <c r="B75" s="54"/>
      <c r="C75" s="44"/>
      <c r="D75" s="44"/>
      <c r="E75" s="44"/>
      <c r="F75" s="55"/>
      <c r="G75" s="44"/>
      <c r="H75" s="44"/>
      <c r="I75" s="44"/>
      <c r="J75" s="66"/>
      <c r="K75" s="66"/>
      <c r="L75" s="56"/>
    </row>
    <row r="76" spans="1:12" ht="15.75" x14ac:dyDescent="0.25">
      <c r="A76" s="46" t="s">
        <v>46</v>
      </c>
      <c r="B76" s="46" t="s">
        <v>32</v>
      </c>
      <c r="C76" s="42"/>
      <c r="D76" s="42" t="s">
        <v>125</v>
      </c>
      <c r="E76" s="42" t="s">
        <v>29</v>
      </c>
      <c r="F76" s="45">
        <v>60000</v>
      </c>
      <c r="G76" s="42"/>
      <c r="H76" s="42"/>
      <c r="I76" s="42" t="s">
        <v>25</v>
      </c>
      <c r="J76" s="64"/>
      <c r="K76" s="63"/>
      <c r="L76" s="57">
        <f t="shared" ref="L76:L83" si="0">F76*J76/1000</f>
        <v>0</v>
      </c>
    </row>
    <row r="77" spans="1:12" ht="15.75" x14ac:dyDescent="0.25">
      <c r="A77" s="46" t="s">
        <v>112</v>
      </c>
      <c r="B77" s="46" t="s">
        <v>112</v>
      </c>
      <c r="C77" s="42">
        <v>80</v>
      </c>
      <c r="D77" s="42" t="s">
        <v>125</v>
      </c>
      <c r="E77" s="42" t="s">
        <v>29</v>
      </c>
      <c r="F77" s="45">
        <v>50000</v>
      </c>
      <c r="G77" s="42"/>
      <c r="H77" s="42"/>
      <c r="I77" s="42" t="s">
        <v>25</v>
      </c>
      <c r="J77" s="64"/>
      <c r="K77" s="63"/>
      <c r="L77" s="57">
        <f t="shared" si="0"/>
        <v>0</v>
      </c>
    </row>
    <row r="78" spans="1:12" ht="15.75" x14ac:dyDescent="0.25">
      <c r="A78" s="46" t="s">
        <v>62</v>
      </c>
      <c r="B78" s="46" t="s">
        <v>116</v>
      </c>
      <c r="C78" s="42">
        <v>250</v>
      </c>
      <c r="D78" s="42" t="s">
        <v>126</v>
      </c>
      <c r="E78" s="42"/>
      <c r="F78" s="45">
        <v>1500</v>
      </c>
      <c r="G78" s="42"/>
      <c r="H78" s="42"/>
      <c r="I78" s="42" t="s">
        <v>25</v>
      </c>
      <c r="J78" s="64"/>
      <c r="K78" s="63"/>
      <c r="L78" s="57">
        <f t="shared" si="0"/>
        <v>0</v>
      </c>
    </row>
    <row r="79" spans="1:12" ht="15.75" x14ac:dyDescent="0.25">
      <c r="A79" s="46" t="s">
        <v>117</v>
      </c>
      <c r="B79" s="46" t="s">
        <v>118</v>
      </c>
      <c r="C79" s="42">
        <v>250</v>
      </c>
      <c r="D79" s="42" t="s">
        <v>127</v>
      </c>
      <c r="E79" s="42" t="s">
        <v>29</v>
      </c>
      <c r="F79" s="45">
        <v>1000</v>
      </c>
      <c r="G79" s="42"/>
      <c r="H79" s="42"/>
      <c r="I79" s="42" t="s">
        <v>25</v>
      </c>
      <c r="J79" s="64"/>
      <c r="K79" s="63"/>
      <c r="L79" s="57">
        <f t="shared" si="0"/>
        <v>0</v>
      </c>
    </row>
    <row r="80" spans="1:12" ht="15.75" x14ac:dyDescent="0.25">
      <c r="A80" s="46" t="s">
        <v>117</v>
      </c>
      <c r="B80" s="46" t="s">
        <v>119</v>
      </c>
      <c r="C80" s="42">
        <v>250</v>
      </c>
      <c r="D80" s="42" t="s">
        <v>127</v>
      </c>
      <c r="E80" s="42" t="s">
        <v>29</v>
      </c>
      <c r="F80" s="45">
        <v>1000</v>
      </c>
      <c r="G80" s="42"/>
      <c r="H80" s="42"/>
      <c r="I80" s="42" t="s">
        <v>25</v>
      </c>
      <c r="J80" s="64"/>
      <c r="K80" s="63"/>
      <c r="L80" s="57">
        <f t="shared" si="0"/>
        <v>0</v>
      </c>
    </row>
    <row r="81" spans="1:12" ht="15.75" x14ac:dyDescent="0.25">
      <c r="A81" s="46" t="s">
        <v>120</v>
      </c>
      <c r="B81" s="46" t="s">
        <v>121</v>
      </c>
      <c r="C81" s="42">
        <v>250</v>
      </c>
      <c r="D81" s="42" t="s">
        <v>128</v>
      </c>
      <c r="E81" s="42" t="s">
        <v>129</v>
      </c>
      <c r="F81" s="45">
        <v>1000</v>
      </c>
      <c r="G81" s="42"/>
      <c r="H81" s="42"/>
      <c r="I81" s="42" t="s">
        <v>25</v>
      </c>
      <c r="J81" s="64"/>
      <c r="K81" s="63"/>
      <c r="L81" s="57">
        <f t="shared" si="0"/>
        <v>0</v>
      </c>
    </row>
    <row r="82" spans="1:12" ht="15.75" x14ac:dyDescent="0.25">
      <c r="A82" s="46" t="s">
        <v>95</v>
      </c>
      <c r="B82" s="46" t="s">
        <v>122</v>
      </c>
      <c r="C82" s="42">
        <v>100</v>
      </c>
      <c r="D82" s="42" t="s">
        <v>125</v>
      </c>
      <c r="E82" s="42" t="s">
        <v>29</v>
      </c>
      <c r="F82" s="45">
        <v>2000</v>
      </c>
      <c r="G82" s="42"/>
      <c r="H82" s="42"/>
      <c r="I82" s="42"/>
      <c r="J82" s="64"/>
      <c r="K82" s="63"/>
      <c r="L82" s="57">
        <f t="shared" si="0"/>
        <v>0</v>
      </c>
    </row>
    <row r="83" spans="1:12" ht="15.75" x14ac:dyDescent="0.25">
      <c r="A83" s="46" t="s">
        <v>123</v>
      </c>
      <c r="B83" s="46" t="s">
        <v>124</v>
      </c>
      <c r="C83" s="42">
        <v>100</v>
      </c>
      <c r="D83" s="42" t="s">
        <v>125</v>
      </c>
      <c r="E83" s="42" t="s">
        <v>29</v>
      </c>
      <c r="F83" s="45">
        <v>2000</v>
      </c>
      <c r="G83" s="42"/>
      <c r="H83" s="42"/>
      <c r="I83" s="42" t="s">
        <v>25</v>
      </c>
      <c r="J83" s="64"/>
      <c r="K83" s="63"/>
      <c r="L83" s="57">
        <f t="shared" si="0"/>
        <v>0</v>
      </c>
    </row>
    <row r="84" spans="1:12" ht="15.75" x14ac:dyDescent="0.25">
      <c r="A84" s="46"/>
      <c r="B84" s="46"/>
      <c r="C84" s="42"/>
      <c r="D84" s="42"/>
      <c r="E84" s="42"/>
      <c r="F84" s="45"/>
      <c r="G84" s="42"/>
      <c r="H84" s="42"/>
      <c r="I84" s="42"/>
      <c r="J84" s="67"/>
      <c r="K84" s="67"/>
      <c r="L84" s="57"/>
    </row>
    <row r="85" spans="1:12" ht="15.75" x14ac:dyDescent="0.25">
      <c r="A85" s="53" t="s">
        <v>130</v>
      </c>
      <c r="B85" s="54"/>
      <c r="C85" s="44"/>
      <c r="D85" s="44"/>
      <c r="E85" s="44"/>
      <c r="F85" s="55"/>
      <c r="G85" s="44"/>
      <c r="H85" s="44"/>
      <c r="I85" s="44"/>
      <c r="J85" s="66"/>
      <c r="K85" s="66"/>
      <c r="L85" s="56"/>
    </row>
    <row r="86" spans="1:12" ht="15.75" x14ac:dyDescent="0.25">
      <c r="A86" s="46" t="s">
        <v>46</v>
      </c>
      <c r="B86" s="46" t="s">
        <v>32</v>
      </c>
      <c r="C86" s="42">
        <v>80</v>
      </c>
      <c r="D86" s="42" t="s">
        <v>22</v>
      </c>
      <c r="E86" s="42" t="s">
        <v>29</v>
      </c>
      <c r="F86" s="45">
        <v>20000</v>
      </c>
      <c r="G86" s="42"/>
      <c r="H86" s="42"/>
      <c r="I86" s="42" t="s">
        <v>25</v>
      </c>
      <c r="J86" s="64"/>
      <c r="K86" s="63"/>
      <c r="L86" s="57">
        <f>F86*J86/1000</f>
        <v>0</v>
      </c>
    </row>
    <row r="87" spans="1:12" ht="15.75" x14ac:dyDescent="0.25">
      <c r="A87" s="46" t="s">
        <v>131</v>
      </c>
      <c r="B87" s="46" t="s">
        <v>132</v>
      </c>
      <c r="C87" s="42">
        <v>100</v>
      </c>
      <c r="D87" s="42" t="s">
        <v>22</v>
      </c>
      <c r="E87" s="42" t="s">
        <v>29</v>
      </c>
      <c r="F87" s="45">
        <v>1000</v>
      </c>
      <c r="G87" s="42"/>
      <c r="H87" s="42"/>
      <c r="I87" s="42"/>
      <c r="J87" s="64"/>
      <c r="K87" s="63"/>
      <c r="L87" s="57">
        <f>F87*J87/1000</f>
        <v>0</v>
      </c>
    </row>
    <row r="88" spans="1:12" ht="15.75" x14ac:dyDescent="0.25">
      <c r="A88" s="62"/>
      <c r="B88" s="41"/>
      <c r="C88" s="42"/>
      <c r="D88" s="42"/>
      <c r="E88" s="42"/>
      <c r="F88" s="42"/>
      <c r="G88" s="42"/>
      <c r="H88" s="42"/>
      <c r="I88" s="42"/>
      <c r="J88" s="14"/>
      <c r="K88" s="14"/>
      <c r="L88" s="57"/>
    </row>
    <row r="89" spans="1:12" ht="30" customHeight="1" x14ac:dyDescent="0.25">
      <c r="A89" s="58" t="s">
        <v>65</v>
      </c>
      <c r="B89" s="59"/>
      <c r="C89" s="59"/>
      <c r="D89" s="59"/>
      <c r="E89" s="59"/>
      <c r="F89" s="59"/>
      <c r="G89" s="59"/>
      <c r="H89" s="59"/>
      <c r="I89" s="59"/>
      <c r="J89" s="59"/>
      <c r="K89" s="60"/>
      <c r="L89" s="61">
        <f>SUM(L3:L88)</f>
        <v>2.5</v>
      </c>
    </row>
    <row r="91" spans="1:12" ht="20.25" customHeight="1" x14ac:dyDescent="0.2"/>
    <row r="95" spans="1:1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6"/>
    </row>
    <row r="96" spans="1:1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s="3" customForma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s="3" customForma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</sheetData>
  <sheetProtection algorithmName="SHA-512" hashValue="Fas4j733jx63o0T4B+LoB71GLoxvmFgsn2fPv910Gd6ODzxStcRlTEYgV+uRpvT6BEuz30JqCXzKkeUxC6xLYw==" saltValue="sB5PzjXACEDx+387s+dtRA==" spinCount="100000" sheet="1" objects="1" scenarios="1"/>
  <mergeCells count="2">
    <mergeCell ref="A89:K89"/>
    <mergeCell ref="A1:L1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0843-6419-4CEF-B856-2F17988B8DB4}">
  <dimension ref="A1:P179"/>
  <sheetViews>
    <sheetView tabSelected="1" zoomScale="70" zoomScaleNormal="70" workbookViewId="0">
      <selection activeCell="N145" sqref="N145"/>
    </sheetView>
  </sheetViews>
  <sheetFormatPr defaultColWidth="9.28515625" defaultRowHeight="12.75" x14ac:dyDescent="0.2"/>
  <cols>
    <col min="1" max="1" width="31.28515625" style="68" bestFit="1" customWidth="1"/>
    <col min="2" max="2" width="70.28515625" style="68" bestFit="1" customWidth="1"/>
    <col min="3" max="3" width="19.42578125" style="68" bestFit="1" customWidth="1"/>
    <col min="4" max="4" width="26.85546875" style="68" bestFit="1" customWidth="1"/>
    <col min="5" max="6" width="25.7109375" style="68" bestFit="1" customWidth="1"/>
    <col min="7" max="12" width="19.42578125" style="68" customWidth="1"/>
    <col min="13" max="15" width="18" style="68" customWidth="1"/>
    <col min="16" max="16" width="29.7109375" style="68" customWidth="1"/>
    <col min="17" max="16384" width="9.28515625" style="68"/>
  </cols>
  <sheetData>
    <row r="1" spans="1:16" ht="30" customHeight="1" x14ac:dyDescent="0.2">
      <c r="A1" s="33" t="s">
        <v>397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30" customHeight="1" x14ac:dyDescent="0.2">
      <c r="A2" s="36" t="s">
        <v>7</v>
      </c>
      <c r="B2" s="36" t="s">
        <v>133</v>
      </c>
      <c r="C2" s="36" t="s">
        <v>12</v>
      </c>
      <c r="D2" s="36" t="s">
        <v>13</v>
      </c>
      <c r="E2" s="36" t="s">
        <v>14</v>
      </c>
      <c r="F2" s="37" t="s">
        <v>134</v>
      </c>
      <c r="G2" s="37" t="s">
        <v>135</v>
      </c>
      <c r="H2" s="37" t="s">
        <v>24</v>
      </c>
      <c r="I2" s="37" t="s">
        <v>136</v>
      </c>
      <c r="J2" s="37" t="s">
        <v>137</v>
      </c>
      <c r="K2" s="36" t="s">
        <v>58</v>
      </c>
      <c r="L2" s="36" t="s">
        <v>15</v>
      </c>
      <c r="M2" s="36" t="s">
        <v>9</v>
      </c>
      <c r="N2" s="36" t="s">
        <v>10</v>
      </c>
      <c r="O2" s="36" t="s">
        <v>11</v>
      </c>
      <c r="P2" s="37" t="s">
        <v>16</v>
      </c>
    </row>
    <row r="3" spans="1:16" ht="15.75" x14ac:dyDescent="0.25">
      <c r="A3" s="38" t="s">
        <v>17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56"/>
    </row>
    <row r="4" spans="1:16" ht="15.75" x14ac:dyDescent="0.25">
      <c r="A4" s="69" t="s">
        <v>138</v>
      </c>
      <c r="B4" s="69" t="s">
        <v>139</v>
      </c>
      <c r="C4" s="70">
        <v>80</v>
      </c>
      <c r="D4" s="70" t="s">
        <v>140</v>
      </c>
      <c r="E4" s="70" t="s">
        <v>141</v>
      </c>
      <c r="F4" s="70" t="s">
        <v>142</v>
      </c>
      <c r="G4" s="70" t="s">
        <v>143</v>
      </c>
      <c r="H4" s="71">
        <v>2500</v>
      </c>
      <c r="I4" s="72"/>
      <c r="J4" s="72"/>
      <c r="K4" s="72"/>
      <c r="L4" s="72"/>
      <c r="M4" s="73" t="s">
        <v>25</v>
      </c>
      <c r="N4" s="154"/>
      <c r="O4" s="155"/>
      <c r="P4" s="57">
        <f>H4*N4/1000</f>
        <v>0</v>
      </c>
    </row>
    <row r="5" spans="1:16" ht="15.75" x14ac:dyDescent="0.25">
      <c r="A5" s="69" t="s">
        <v>144</v>
      </c>
      <c r="B5" s="69" t="s">
        <v>145</v>
      </c>
      <c r="C5" s="70">
        <v>80</v>
      </c>
      <c r="D5" s="70" t="s">
        <v>140</v>
      </c>
      <c r="E5" s="70" t="s">
        <v>141</v>
      </c>
      <c r="F5" s="69"/>
      <c r="G5" s="70" t="s">
        <v>143</v>
      </c>
      <c r="H5" s="71">
        <v>2500</v>
      </c>
      <c r="I5" s="72"/>
      <c r="J5" s="72"/>
      <c r="K5" s="72"/>
      <c r="L5" s="72"/>
      <c r="M5" s="73" t="s">
        <v>25</v>
      </c>
      <c r="N5" s="156"/>
      <c r="O5" s="155"/>
      <c r="P5" s="57">
        <f>H5*N5/1000</f>
        <v>0</v>
      </c>
    </row>
    <row r="6" spans="1:16" ht="15.75" x14ac:dyDescent="0.25">
      <c r="A6" s="69" t="s">
        <v>146</v>
      </c>
      <c r="B6" s="69" t="s">
        <v>147</v>
      </c>
      <c r="C6" s="70">
        <v>80</v>
      </c>
      <c r="D6" s="70" t="s">
        <v>140</v>
      </c>
      <c r="E6" s="70" t="s">
        <v>148</v>
      </c>
      <c r="F6" s="69"/>
      <c r="G6" s="70" t="s">
        <v>149</v>
      </c>
      <c r="H6" s="71">
        <v>2500</v>
      </c>
      <c r="I6" s="72"/>
      <c r="J6" s="72"/>
      <c r="K6" s="72"/>
      <c r="L6" s="72"/>
      <c r="M6" s="73" t="s">
        <v>25</v>
      </c>
      <c r="N6" s="156"/>
      <c r="O6" s="155"/>
      <c r="P6" s="57">
        <f>H6*N6/1000</f>
        <v>0</v>
      </c>
    </row>
    <row r="7" spans="1:16" ht="15.75" x14ac:dyDescent="0.25">
      <c r="A7" s="74" t="s">
        <v>150</v>
      </c>
      <c r="B7" s="69" t="s">
        <v>151</v>
      </c>
      <c r="C7" s="70">
        <v>170</v>
      </c>
      <c r="D7" s="70" t="s">
        <v>140</v>
      </c>
      <c r="E7" s="70" t="s">
        <v>152</v>
      </c>
      <c r="F7" s="69"/>
      <c r="G7" s="70" t="s">
        <v>149</v>
      </c>
      <c r="H7" s="70">
        <v>350</v>
      </c>
      <c r="I7" s="72"/>
      <c r="J7" s="72"/>
      <c r="K7" s="72"/>
      <c r="L7" s="72"/>
      <c r="M7" s="73" t="s">
        <v>25</v>
      </c>
      <c r="N7" s="155"/>
      <c r="O7" s="156"/>
      <c r="P7" s="57">
        <f>H7*O7/100</f>
        <v>0</v>
      </c>
    </row>
    <row r="8" spans="1:16" ht="15.75" x14ac:dyDescent="0.25">
      <c r="A8" s="43"/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65"/>
      <c r="O8" s="65"/>
      <c r="P8" s="57"/>
    </row>
    <row r="9" spans="1:16" ht="15.75" x14ac:dyDescent="0.25">
      <c r="A9" s="38" t="s">
        <v>26</v>
      </c>
      <c r="B9" s="39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66"/>
      <c r="O9" s="66"/>
      <c r="P9" s="56"/>
    </row>
    <row r="10" spans="1:16" ht="15.75" x14ac:dyDescent="0.25">
      <c r="A10" s="69" t="s">
        <v>153</v>
      </c>
      <c r="B10" s="69" t="s">
        <v>154</v>
      </c>
      <c r="C10" s="75">
        <v>80</v>
      </c>
      <c r="D10" s="75" t="s">
        <v>22</v>
      </c>
      <c r="E10" s="70" t="s">
        <v>141</v>
      </c>
      <c r="F10" s="70" t="s">
        <v>142</v>
      </c>
      <c r="G10" s="70" t="s">
        <v>143</v>
      </c>
      <c r="H10" s="71">
        <v>10000</v>
      </c>
      <c r="I10" s="75"/>
      <c r="J10" s="75"/>
      <c r="K10" s="75"/>
      <c r="L10" s="75" t="s">
        <v>25</v>
      </c>
      <c r="M10" s="75"/>
      <c r="N10" s="157"/>
      <c r="O10" s="158"/>
      <c r="P10" s="57">
        <f t="shared" ref="P10:P15" si="0">H10*N10/1000</f>
        <v>0</v>
      </c>
    </row>
    <row r="11" spans="1:16" ht="15.75" x14ac:dyDescent="0.25">
      <c r="A11" s="69" t="s">
        <v>155</v>
      </c>
      <c r="B11" s="69" t="s">
        <v>156</v>
      </c>
      <c r="C11" s="75">
        <v>80</v>
      </c>
      <c r="D11" s="75" t="s">
        <v>22</v>
      </c>
      <c r="E11" s="70" t="s">
        <v>141</v>
      </c>
      <c r="F11" s="70"/>
      <c r="G11" s="70" t="s">
        <v>143</v>
      </c>
      <c r="H11" s="71">
        <v>2500</v>
      </c>
      <c r="I11" s="75"/>
      <c r="J11" s="75"/>
      <c r="K11" s="75"/>
      <c r="L11" s="75" t="s">
        <v>25</v>
      </c>
      <c r="M11" s="75"/>
      <c r="N11" s="157"/>
      <c r="O11" s="158"/>
      <c r="P11" s="57">
        <f t="shared" si="0"/>
        <v>0</v>
      </c>
    </row>
    <row r="12" spans="1:16" ht="15.75" x14ac:dyDescent="0.25">
      <c r="A12" s="69" t="s">
        <v>157</v>
      </c>
      <c r="B12" s="69" t="s">
        <v>158</v>
      </c>
      <c r="C12" s="75">
        <v>80</v>
      </c>
      <c r="D12" s="75" t="s">
        <v>22</v>
      </c>
      <c r="E12" s="70" t="s">
        <v>141</v>
      </c>
      <c r="F12" s="70" t="s">
        <v>142</v>
      </c>
      <c r="G12" s="70" t="s">
        <v>143</v>
      </c>
      <c r="H12" s="71">
        <v>10000</v>
      </c>
      <c r="I12" s="75"/>
      <c r="J12" s="75"/>
      <c r="K12" s="75"/>
      <c r="L12" s="75" t="s">
        <v>25</v>
      </c>
      <c r="M12" s="75"/>
      <c r="N12" s="157"/>
      <c r="O12" s="158"/>
      <c r="P12" s="57">
        <f t="shared" si="0"/>
        <v>0</v>
      </c>
    </row>
    <row r="13" spans="1:16" ht="15.75" x14ac:dyDescent="0.25">
      <c r="A13" s="69" t="s">
        <v>159</v>
      </c>
      <c r="B13" s="69" t="s">
        <v>160</v>
      </c>
      <c r="C13" s="75">
        <v>80</v>
      </c>
      <c r="D13" s="75" t="s">
        <v>22</v>
      </c>
      <c r="E13" s="70" t="s">
        <v>141</v>
      </c>
      <c r="F13" s="70"/>
      <c r="G13" s="70" t="s">
        <v>143</v>
      </c>
      <c r="H13" s="71">
        <v>5000</v>
      </c>
      <c r="I13" s="75"/>
      <c r="J13" s="75"/>
      <c r="K13" s="75"/>
      <c r="L13" s="75" t="s">
        <v>25</v>
      </c>
      <c r="M13" s="75"/>
      <c r="N13" s="157"/>
      <c r="O13" s="158"/>
      <c r="P13" s="57">
        <f t="shared" si="0"/>
        <v>0</v>
      </c>
    </row>
    <row r="14" spans="1:16" ht="15.75" x14ac:dyDescent="0.25">
      <c r="A14" s="69" t="s">
        <v>161</v>
      </c>
      <c r="B14" s="69" t="s">
        <v>162</v>
      </c>
      <c r="C14" s="75">
        <v>80</v>
      </c>
      <c r="D14" s="75" t="s">
        <v>22</v>
      </c>
      <c r="E14" s="70" t="s">
        <v>148</v>
      </c>
      <c r="F14" s="70"/>
      <c r="G14" s="70" t="s">
        <v>149</v>
      </c>
      <c r="H14" s="71">
        <v>5000</v>
      </c>
      <c r="I14" s="75"/>
      <c r="J14" s="75"/>
      <c r="K14" s="75"/>
      <c r="L14" s="75" t="s">
        <v>25</v>
      </c>
      <c r="M14" s="75"/>
      <c r="N14" s="157"/>
      <c r="O14" s="158"/>
      <c r="P14" s="57">
        <f t="shared" si="0"/>
        <v>0</v>
      </c>
    </row>
    <row r="15" spans="1:16" ht="15.75" x14ac:dyDescent="0.25">
      <c r="A15" s="69" t="s">
        <v>163</v>
      </c>
      <c r="B15" s="69" t="s">
        <v>164</v>
      </c>
      <c r="C15" s="75">
        <v>80</v>
      </c>
      <c r="D15" s="75" t="s">
        <v>22</v>
      </c>
      <c r="E15" s="70" t="s">
        <v>148</v>
      </c>
      <c r="F15" s="70" t="s">
        <v>142</v>
      </c>
      <c r="G15" s="70" t="s">
        <v>149</v>
      </c>
      <c r="H15" s="71">
        <v>10000</v>
      </c>
      <c r="I15" s="75"/>
      <c r="J15" s="75"/>
      <c r="K15" s="75"/>
      <c r="L15" s="75" t="s">
        <v>25</v>
      </c>
      <c r="M15" s="75"/>
      <c r="N15" s="157"/>
      <c r="O15" s="158"/>
      <c r="P15" s="57">
        <f t="shared" si="0"/>
        <v>0</v>
      </c>
    </row>
    <row r="16" spans="1:16" ht="15.75" x14ac:dyDescent="0.25">
      <c r="A16" s="69" t="s">
        <v>165</v>
      </c>
      <c r="B16" s="69" t="s">
        <v>166</v>
      </c>
      <c r="C16" s="75">
        <v>170</v>
      </c>
      <c r="D16" s="75" t="s">
        <v>22</v>
      </c>
      <c r="E16" s="70" t="s">
        <v>152</v>
      </c>
      <c r="F16" s="70"/>
      <c r="G16" s="70" t="s">
        <v>149</v>
      </c>
      <c r="H16" s="70">
        <v>200</v>
      </c>
      <c r="I16" s="75"/>
      <c r="J16" s="75"/>
      <c r="K16" s="75"/>
      <c r="L16" s="75" t="s">
        <v>25</v>
      </c>
      <c r="M16" s="75"/>
      <c r="N16" s="158"/>
      <c r="O16" s="157"/>
      <c r="P16" s="57">
        <f>H16*O16/100</f>
        <v>0</v>
      </c>
    </row>
    <row r="17" spans="1:16" ht="15.75" x14ac:dyDescent="0.25">
      <c r="A17" s="43"/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65"/>
      <c r="O17" s="65"/>
      <c r="P17" s="57"/>
    </row>
    <row r="18" spans="1:16" ht="15.75" x14ac:dyDescent="0.25">
      <c r="A18" s="38" t="s">
        <v>31</v>
      </c>
      <c r="B18" s="39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66"/>
      <c r="O18" s="66"/>
      <c r="P18" s="56"/>
    </row>
    <row r="19" spans="1:16" ht="15.75" x14ac:dyDescent="0.25">
      <c r="A19" s="76" t="s">
        <v>167</v>
      </c>
      <c r="B19" s="77" t="s">
        <v>168</v>
      </c>
      <c r="C19" s="75">
        <v>120</v>
      </c>
      <c r="D19" s="75" t="s">
        <v>22</v>
      </c>
      <c r="E19" s="75"/>
      <c r="F19" s="75" t="s">
        <v>142</v>
      </c>
      <c r="G19" s="75" t="s">
        <v>149</v>
      </c>
      <c r="H19" s="78">
        <v>1500</v>
      </c>
      <c r="I19" s="79"/>
      <c r="J19" s="79"/>
      <c r="K19" s="79"/>
      <c r="L19" s="75" t="s">
        <v>25</v>
      </c>
      <c r="M19" s="79"/>
      <c r="N19" s="159"/>
      <c r="O19" s="160"/>
      <c r="P19" s="57">
        <f t="shared" ref="P19:P28" si="1">H19*N19/1000</f>
        <v>0</v>
      </c>
    </row>
    <row r="20" spans="1:16" ht="15.75" x14ac:dyDescent="0.25">
      <c r="A20" s="76" t="s">
        <v>169</v>
      </c>
      <c r="B20" s="77" t="s">
        <v>170</v>
      </c>
      <c r="C20" s="75">
        <v>120</v>
      </c>
      <c r="D20" s="75" t="s">
        <v>22</v>
      </c>
      <c r="E20" s="75"/>
      <c r="F20" s="75" t="s">
        <v>142</v>
      </c>
      <c r="G20" s="75" t="s">
        <v>149</v>
      </c>
      <c r="H20" s="78">
        <v>6000</v>
      </c>
      <c r="I20" s="75"/>
      <c r="J20" s="75"/>
      <c r="K20" s="75"/>
      <c r="L20" s="75" t="s">
        <v>25</v>
      </c>
      <c r="M20" s="75"/>
      <c r="N20" s="157"/>
      <c r="O20" s="158"/>
      <c r="P20" s="57">
        <f t="shared" si="1"/>
        <v>0</v>
      </c>
    </row>
    <row r="21" spans="1:16" ht="15.75" x14ac:dyDescent="0.25">
      <c r="A21" s="76" t="s">
        <v>171</v>
      </c>
      <c r="B21" s="77" t="s">
        <v>172</v>
      </c>
      <c r="C21" s="75">
        <v>120</v>
      </c>
      <c r="D21" s="75" t="s">
        <v>22</v>
      </c>
      <c r="E21" s="75"/>
      <c r="F21" s="75" t="s">
        <v>142</v>
      </c>
      <c r="G21" s="75" t="s">
        <v>149</v>
      </c>
      <c r="H21" s="78">
        <v>3000</v>
      </c>
      <c r="I21" s="75"/>
      <c r="J21" s="75"/>
      <c r="K21" s="75"/>
      <c r="L21" s="75" t="s">
        <v>25</v>
      </c>
      <c r="M21" s="75"/>
      <c r="N21" s="157"/>
      <c r="O21" s="158"/>
      <c r="P21" s="57">
        <f t="shared" si="1"/>
        <v>0</v>
      </c>
    </row>
    <row r="22" spans="1:16" ht="15.75" x14ac:dyDescent="0.25">
      <c r="A22" s="76" t="s">
        <v>173</v>
      </c>
      <c r="B22" s="77" t="s">
        <v>174</v>
      </c>
      <c r="C22" s="75">
        <v>80</v>
      </c>
      <c r="D22" s="75" t="s">
        <v>22</v>
      </c>
      <c r="E22" s="75"/>
      <c r="F22" s="75" t="s">
        <v>175</v>
      </c>
      <c r="G22" s="75" t="s">
        <v>143</v>
      </c>
      <c r="H22" s="78">
        <v>5000</v>
      </c>
      <c r="I22" s="75"/>
      <c r="J22" s="75"/>
      <c r="K22" s="75"/>
      <c r="L22" s="75" t="s">
        <v>25</v>
      </c>
      <c r="M22" s="75"/>
      <c r="N22" s="157"/>
      <c r="O22" s="158"/>
      <c r="P22" s="57">
        <f t="shared" si="1"/>
        <v>0</v>
      </c>
    </row>
    <row r="23" spans="1:16" ht="15.75" x14ac:dyDescent="0.25">
      <c r="A23" s="76" t="s">
        <v>176</v>
      </c>
      <c r="B23" s="77" t="s">
        <v>177</v>
      </c>
      <c r="C23" s="75">
        <v>80</v>
      </c>
      <c r="D23" s="75" t="s">
        <v>22</v>
      </c>
      <c r="E23" s="75"/>
      <c r="F23" s="75" t="s">
        <v>142</v>
      </c>
      <c r="G23" s="75" t="s">
        <v>143</v>
      </c>
      <c r="H23" s="78">
        <v>15000</v>
      </c>
      <c r="I23" s="75"/>
      <c r="J23" s="75"/>
      <c r="K23" s="75"/>
      <c r="L23" s="75" t="s">
        <v>25</v>
      </c>
      <c r="M23" s="75"/>
      <c r="N23" s="157"/>
      <c r="O23" s="158"/>
      <c r="P23" s="57">
        <f t="shared" si="1"/>
        <v>0</v>
      </c>
    </row>
    <row r="24" spans="1:16" ht="15.75" x14ac:dyDescent="0.25">
      <c r="A24" s="76" t="s">
        <v>178</v>
      </c>
      <c r="B24" s="77" t="s">
        <v>179</v>
      </c>
      <c r="C24" s="75">
        <v>80</v>
      </c>
      <c r="D24" s="75" t="s">
        <v>22</v>
      </c>
      <c r="E24" s="75"/>
      <c r="F24" s="75" t="s">
        <v>175</v>
      </c>
      <c r="G24" s="75" t="s">
        <v>143</v>
      </c>
      <c r="H24" s="78">
        <v>5000</v>
      </c>
      <c r="I24" s="75"/>
      <c r="J24" s="75"/>
      <c r="K24" s="75"/>
      <c r="L24" s="75" t="s">
        <v>25</v>
      </c>
      <c r="M24" s="75"/>
      <c r="N24" s="157"/>
      <c r="O24" s="158"/>
      <c r="P24" s="57">
        <f t="shared" si="1"/>
        <v>0</v>
      </c>
    </row>
    <row r="25" spans="1:16" ht="15.75" x14ac:dyDescent="0.25">
      <c r="A25" s="76" t="s">
        <v>180</v>
      </c>
      <c r="B25" s="77" t="s">
        <v>181</v>
      </c>
      <c r="C25" s="75">
        <v>80</v>
      </c>
      <c r="D25" s="75" t="s">
        <v>22</v>
      </c>
      <c r="E25" s="75"/>
      <c r="F25" s="80" t="s">
        <v>175</v>
      </c>
      <c r="G25" s="75" t="s">
        <v>143</v>
      </c>
      <c r="H25" s="78">
        <v>5000</v>
      </c>
      <c r="I25" s="75"/>
      <c r="J25" s="75"/>
      <c r="K25" s="75"/>
      <c r="L25" s="75" t="s">
        <v>25</v>
      </c>
      <c r="M25" s="75"/>
      <c r="N25" s="157"/>
      <c r="O25" s="158"/>
      <c r="P25" s="57">
        <f t="shared" si="1"/>
        <v>0</v>
      </c>
    </row>
    <row r="26" spans="1:16" ht="15.75" x14ac:dyDescent="0.25">
      <c r="A26" s="76" t="s">
        <v>182</v>
      </c>
      <c r="B26" s="77" t="s">
        <v>183</v>
      </c>
      <c r="C26" s="75">
        <v>170</v>
      </c>
      <c r="D26" s="75" t="s">
        <v>184</v>
      </c>
      <c r="E26" s="75" t="s">
        <v>152</v>
      </c>
      <c r="F26" s="80" t="s">
        <v>175</v>
      </c>
      <c r="G26" s="75" t="s">
        <v>149</v>
      </c>
      <c r="H26" s="78">
        <v>1000</v>
      </c>
      <c r="I26" s="75"/>
      <c r="J26" s="75"/>
      <c r="K26" s="75"/>
      <c r="L26" s="75"/>
      <c r="M26" s="75"/>
      <c r="N26" s="157"/>
      <c r="O26" s="158"/>
      <c r="P26" s="57">
        <f t="shared" si="1"/>
        <v>0</v>
      </c>
    </row>
    <row r="27" spans="1:16" ht="15.75" x14ac:dyDescent="0.25">
      <c r="A27" s="76" t="s">
        <v>185</v>
      </c>
      <c r="B27" s="76" t="s">
        <v>186</v>
      </c>
      <c r="C27" s="75">
        <v>80</v>
      </c>
      <c r="D27" s="75" t="s">
        <v>187</v>
      </c>
      <c r="E27" s="75" t="s">
        <v>141</v>
      </c>
      <c r="F27" s="75" t="s">
        <v>142</v>
      </c>
      <c r="G27" s="75" t="s">
        <v>143</v>
      </c>
      <c r="H27" s="78">
        <v>50000</v>
      </c>
      <c r="I27" s="75"/>
      <c r="J27" s="75"/>
      <c r="K27" s="75"/>
      <c r="L27" s="75" t="s">
        <v>25</v>
      </c>
      <c r="M27" s="75"/>
      <c r="N27" s="157"/>
      <c r="O27" s="158"/>
      <c r="P27" s="57">
        <f t="shared" si="1"/>
        <v>0</v>
      </c>
    </row>
    <row r="28" spans="1:16" ht="15.75" x14ac:dyDescent="0.25">
      <c r="A28" s="76" t="s">
        <v>182</v>
      </c>
      <c r="B28" s="76" t="s">
        <v>188</v>
      </c>
      <c r="C28" s="75">
        <v>170</v>
      </c>
      <c r="D28" s="75" t="s">
        <v>184</v>
      </c>
      <c r="E28" s="75" t="s">
        <v>152</v>
      </c>
      <c r="F28" s="75" t="s">
        <v>189</v>
      </c>
      <c r="G28" s="75" t="s">
        <v>149</v>
      </c>
      <c r="H28" s="78">
        <v>1000</v>
      </c>
      <c r="I28" s="75" t="s">
        <v>25</v>
      </c>
      <c r="J28" s="75"/>
      <c r="K28" s="75"/>
      <c r="L28" s="75" t="s">
        <v>25</v>
      </c>
      <c r="M28" s="75"/>
      <c r="N28" s="157"/>
      <c r="O28" s="158"/>
      <c r="P28" s="57">
        <f t="shared" si="1"/>
        <v>0</v>
      </c>
    </row>
    <row r="29" spans="1:16" ht="15.75" x14ac:dyDescent="0.25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153"/>
      <c r="O29" s="153"/>
      <c r="P29" s="57"/>
    </row>
    <row r="30" spans="1:16" ht="15.75" x14ac:dyDescent="0.25">
      <c r="A30" s="38" t="s">
        <v>40</v>
      </c>
      <c r="B30" s="39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66"/>
      <c r="O30" s="66"/>
      <c r="P30" s="56"/>
    </row>
    <row r="31" spans="1:16" ht="15.75" x14ac:dyDescent="0.25">
      <c r="A31" s="69" t="s">
        <v>190</v>
      </c>
      <c r="B31" s="69" t="s">
        <v>191</v>
      </c>
      <c r="C31" s="75">
        <v>80</v>
      </c>
      <c r="D31" s="75" t="s">
        <v>22</v>
      </c>
      <c r="E31" s="70" t="s">
        <v>141</v>
      </c>
      <c r="F31" s="70" t="s">
        <v>142</v>
      </c>
      <c r="G31" s="69" t="s">
        <v>143</v>
      </c>
      <c r="H31" s="71">
        <v>10000</v>
      </c>
      <c r="I31" s="75"/>
      <c r="J31" s="75"/>
      <c r="K31" s="75"/>
      <c r="L31" s="75" t="s">
        <v>25</v>
      </c>
      <c r="M31" s="75"/>
      <c r="N31" s="157"/>
      <c r="O31" s="158"/>
      <c r="P31" s="57">
        <f t="shared" ref="P31:P36" si="2">H31*N31/1000</f>
        <v>0</v>
      </c>
    </row>
    <row r="32" spans="1:16" ht="15.75" x14ac:dyDescent="0.25">
      <c r="A32" s="69" t="s">
        <v>192</v>
      </c>
      <c r="B32" s="69" t="s">
        <v>193</v>
      </c>
      <c r="C32" s="75">
        <v>80</v>
      </c>
      <c r="D32" s="75" t="s">
        <v>22</v>
      </c>
      <c r="E32" s="70" t="s">
        <v>141</v>
      </c>
      <c r="F32" s="70"/>
      <c r="G32" s="69" t="s">
        <v>143</v>
      </c>
      <c r="H32" s="71">
        <v>2500</v>
      </c>
      <c r="I32" s="75"/>
      <c r="J32" s="75"/>
      <c r="K32" s="75"/>
      <c r="L32" s="75" t="s">
        <v>25</v>
      </c>
      <c r="M32" s="75"/>
      <c r="N32" s="157"/>
      <c r="O32" s="158"/>
      <c r="P32" s="57">
        <f t="shared" si="2"/>
        <v>0</v>
      </c>
    </row>
    <row r="33" spans="1:16" ht="15.75" x14ac:dyDescent="0.25">
      <c r="A33" s="69" t="s">
        <v>194</v>
      </c>
      <c r="B33" s="69" t="s">
        <v>195</v>
      </c>
      <c r="C33" s="75">
        <v>80</v>
      </c>
      <c r="D33" s="75" t="s">
        <v>22</v>
      </c>
      <c r="E33" s="70" t="s">
        <v>141</v>
      </c>
      <c r="F33" s="70" t="s">
        <v>142</v>
      </c>
      <c r="G33" s="69" t="s">
        <v>143</v>
      </c>
      <c r="H33" s="71">
        <v>10000</v>
      </c>
      <c r="I33" s="75"/>
      <c r="J33" s="75"/>
      <c r="K33" s="75"/>
      <c r="L33" s="75" t="s">
        <v>25</v>
      </c>
      <c r="M33" s="75"/>
      <c r="N33" s="157"/>
      <c r="O33" s="158"/>
      <c r="P33" s="57">
        <f t="shared" si="2"/>
        <v>0</v>
      </c>
    </row>
    <row r="34" spans="1:16" ht="15.75" x14ac:dyDescent="0.25">
      <c r="A34" s="69" t="s">
        <v>196</v>
      </c>
      <c r="B34" s="69" t="s">
        <v>197</v>
      </c>
      <c r="C34" s="75">
        <v>80</v>
      </c>
      <c r="D34" s="75" t="s">
        <v>22</v>
      </c>
      <c r="E34" s="70" t="s">
        <v>141</v>
      </c>
      <c r="F34" s="70"/>
      <c r="G34" s="69" t="s">
        <v>143</v>
      </c>
      <c r="H34" s="71">
        <v>2500</v>
      </c>
      <c r="I34" s="75"/>
      <c r="J34" s="75"/>
      <c r="K34" s="75"/>
      <c r="L34" s="75" t="s">
        <v>25</v>
      </c>
      <c r="M34" s="75"/>
      <c r="N34" s="157"/>
      <c r="O34" s="158"/>
      <c r="P34" s="57">
        <f t="shared" si="2"/>
        <v>0</v>
      </c>
    </row>
    <row r="35" spans="1:16" ht="15.75" x14ac:dyDescent="0.25">
      <c r="A35" s="69" t="s">
        <v>198</v>
      </c>
      <c r="B35" s="69" t="s">
        <v>199</v>
      </c>
      <c r="C35" s="75">
        <v>80</v>
      </c>
      <c r="D35" s="75" t="s">
        <v>22</v>
      </c>
      <c r="E35" s="70" t="s">
        <v>148</v>
      </c>
      <c r="F35" s="70"/>
      <c r="G35" s="69" t="s">
        <v>149</v>
      </c>
      <c r="H35" s="71">
        <v>2500</v>
      </c>
      <c r="I35" s="75"/>
      <c r="J35" s="75"/>
      <c r="K35" s="75"/>
      <c r="L35" s="75" t="s">
        <v>25</v>
      </c>
      <c r="M35" s="75"/>
      <c r="N35" s="157"/>
      <c r="O35" s="158"/>
      <c r="P35" s="57">
        <f t="shared" si="2"/>
        <v>0</v>
      </c>
    </row>
    <row r="36" spans="1:16" ht="15.75" x14ac:dyDescent="0.25">
      <c r="A36" s="69" t="s">
        <v>200</v>
      </c>
      <c r="B36" s="69" t="s">
        <v>201</v>
      </c>
      <c r="C36" s="75">
        <v>80</v>
      </c>
      <c r="D36" s="75" t="s">
        <v>22</v>
      </c>
      <c r="E36" s="70" t="s">
        <v>148</v>
      </c>
      <c r="F36" s="70" t="s">
        <v>142</v>
      </c>
      <c r="G36" s="69" t="s">
        <v>149</v>
      </c>
      <c r="H36" s="71">
        <v>2500</v>
      </c>
      <c r="I36" s="75"/>
      <c r="J36" s="75"/>
      <c r="K36" s="75"/>
      <c r="L36" s="75" t="s">
        <v>25</v>
      </c>
      <c r="M36" s="75"/>
      <c r="N36" s="157"/>
      <c r="O36" s="158"/>
      <c r="P36" s="57">
        <f t="shared" si="2"/>
        <v>0</v>
      </c>
    </row>
    <row r="37" spans="1:16" ht="15.75" x14ac:dyDescent="0.25">
      <c r="A37" s="69" t="s">
        <v>202</v>
      </c>
      <c r="B37" s="69" t="s">
        <v>203</v>
      </c>
      <c r="C37" s="75">
        <v>170</v>
      </c>
      <c r="D37" s="75" t="s">
        <v>22</v>
      </c>
      <c r="E37" s="70" t="s">
        <v>152</v>
      </c>
      <c r="F37" s="82"/>
      <c r="G37" s="82" t="s">
        <v>149</v>
      </c>
      <c r="H37" s="83">
        <v>200</v>
      </c>
      <c r="I37" s="75"/>
      <c r="J37" s="75"/>
      <c r="K37" s="75"/>
      <c r="L37" s="75" t="s">
        <v>25</v>
      </c>
      <c r="M37" s="75"/>
      <c r="N37" s="158"/>
      <c r="O37" s="157"/>
      <c r="P37" s="57">
        <f>H37*O37/100</f>
        <v>0</v>
      </c>
    </row>
    <row r="38" spans="1:16" ht="15.75" x14ac:dyDescent="0.25">
      <c r="A38" s="43"/>
      <c r="B38" s="4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65"/>
      <c r="O38" s="65"/>
      <c r="P38" s="57"/>
    </row>
    <row r="39" spans="1:16" ht="15.75" x14ac:dyDescent="0.25">
      <c r="A39" s="38" t="s">
        <v>42</v>
      </c>
      <c r="B39" s="39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66"/>
      <c r="O39" s="66"/>
      <c r="P39" s="56"/>
    </row>
    <row r="40" spans="1:16" ht="15.75" x14ac:dyDescent="0.25">
      <c r="A40" s="84" t="s">
        <v>204</v>
      </c>
      <c r="B40" s="85" t="s">
        <v>205</v>
      </c>
      <c r="C40" s="79">
        <v>120</v>
      </c>
      <c r="D40" s="79" t="s">
        <v>44</v>
      </c>
      <c r="E40" s="79" t="s">
        <v>206</v>
      </c>
      <c r="F40" s="79" t="s">
        <v>142</v>
      </c>
      <c r="G40" s="79" t="s">
        <v>149</v>
      </c>
      <c r="H40" s="86">
        <v>20000</v>
      </c>
      <c r="I40" s="85"/>
      <c r="J40" s="85"/>
      <c r="K40" s="85"/>
      <c r="L40" s="79"/>
      <c r="M40" s="79" t="s">
        <v>25</v>
      </c>
      <c r="N40" s="159"/>
      <c r="O40" s="160"/>
      <c r="P40" s="57">
        <f>H40*N40/1000</f>
        <v>0</v>
      </c>
    </row>
    <row r="41" spans="1:16" ht="15.75" x14ac:dyDescent="0.25">
      <c r="A41" s="87" t="s">
        <v>207</v>
      </c>
      <c r="B41" s="76" t="s">
        <v>208</v>
      </c>
      <c r="C41" s="75">
        <v>90</v>
      </c>
      <c r="D41" s="75" t="s">
        <v>44</v>
      </c>
      <c r="E41" s="75" t="s">
        <v>209</v>
      </c>
      <c r="F41" s="75" t="s">
        <v>142</v>
      </c>
      <c r="G41" s="75" t="s">
        <v>143</v>
      </c>
      <c r="H41" s="78">
        <v>165000</v>
      </c>
      <c r="I41" s="76"/>
      <c r="J41" s="76"/>
      <c r="K41" s="76"/>
      <c r="L41" s="75"/>
      <c r="M41" s="75" t="s">
        <v>25</v>
      </c>
      <c r="N41" s="157"/>
      <c r="O41" s="158"/>
      <c r="P41" s="57">
        <f>H41*N41/1000</f>
        <v>0</v>
      </c>
    </row>
    <row r="42" spans="1:16" ht="15.75" x14ac:dyDescent="0.25">
      <c r="A42" s="87" t="s">
        <v>210</v>
      </c>
      <c r="B42" s="76" t="s">
        <v>211</v>
      </c>
      <c r="C42" s="75">
        <v>90</v>
      </c>
      <c r="D42" s="75" t="s">
        <v>44</v>
      </c>
      <c r="E42" s="75" t="s">
        <v>209</v>
      </c>
      <c r="F42" s="75" t="s">
        <v>175</v>
      </c>
      <c r="G42" s="75" t="s">
        <v>143</v>
      </c>
      <c r="H42" s="78">
        <v>10000</v>
      </c>
      <c r="I42" s="76"/>
      <c r="J42" s="76"/>
      <c r="K42" s="76"/>
      <c r="L42" s="75"/>
      <c r="M42" s="75" t="s">
        <v>25</v>
      </c>
      <c r="N42" s="157"/>
      <c r="O42" s="158"/>
      <c r="P42" s="57">
        <f>H42*N42/1000</f>
        <v>0</v>
      </c>
    </row>
    <row r="43" spans="1:16" ht="15.75" x14ac:dyDescent="0.25">
      <c r="A43" s="43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65"/>
      <c r="O43" s="65"/>
      <c r="P43" s="57"/>
    </row>
    <row r="44" spans="1:16" ht="16.5" thickBot="1" x14ac:dyDescent="0.3">
      <c r="A44" s="38" t="s">
        <v>45</v>
      </c>
      <c r="B44" s="39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66"/>
      <c r="O44" s="66"/>
      <c r="P44" s="56"/>
    </row>
    <row r="45" spans="1:16" ht="15.75" x14ac:dyDescent="0.25">
      <c r="A45" s="88" t="s">
        <v>212</v>
      </c>
      <c r="B45" s="89" t="s">
        <v>213</v>
      </c>
      <c r="C45" s="90">
        <v>120</v>
      </c>
      <c r="D45" s="91" t="s">
        <v>214</v>
      </c>
      <c r="E45" s="91" t="s">
        <v>215</v>
      </c>
      <c r="F45" s="91" t="s">
        <v>142</v>
      </c>
      <c r="G45" s="91" t="s">
        <v>149</v>
      </c>
      <c r="H45" s="92">
        <v>10000</v>
      </c>
      <c r="I45" s="79"/>
      <c r="J45" s="79"/>
      <c r="K45" s="79"/>
      <c r="L45" s="91"/>
      <c r="M45" s="91" t="s">
        <v>25</v>
      </c>
      <c r="N45" s="159"/>
      <c r="O45" s="161"/>
      <c r="P45" s="57">
        <f t="shared" ref="P45:P61" si="3">H45*N45/1000</f>
        <v>0</v>
      </c>
    </row>
    <row r="46" spans="1:16" ht="15.75" x14ac:dyDescent="0.25">
      <c r="A46" s="93" t="s">
        <v>216</v>
      </c>
      <c r="B46" s="94" t="s">
        <v>217</v>
      </c>
      <c r="C46" s="95">
        <v>120</v>
      </c>
      <c r="D46" s="95" t="s">
        <v>22</v>
      </c>
      <c r="E46" s="95" t="s">
        <v>215</v>
      </c>
      <c r="F46" s="95" t="s">
        <v>175</v>
      </c>
      <c r="G46" s="95" t="s">
        <v>149</v>
      </c>
      <c r="H46" s="96">
        <v>10000</v>
      </c>
      <c r="I46" s="79"/>
      <c r="J46" s="79"/>
      <c r="K46" s="79"/>
      <c r="L46" s="95"/>
      <c r="M46" s="95" t="s">
        <v>25</v>
      </c>
      <c r="N46" s="159"/>
      <c r="O46" s="161"/>
      <c r="P46" s="57">
        <f t="shared" si="3"/>
        <v>0</v>
      </c>
    </row>
    <row r="47" spans="1:16" ht="15.75" x14ac:dyDescent="0.25">
      <c r="A47" s="93" t="s">
        <v>218</v>
      </c>
      <c r="B47" s="97" t="s">
        <v>219</v>
      </c>
      <c r="C47" s="95">
        <v>120</v>
      </c>
      <c r="D47" s="95" t="s">
        <v>22</v>
      </c>
      <c r="E47" s="95" t="s">
        <v>215</v>
      </c>
      <c r="F47" s="95" t="s">
        <v>142</v>
      </c>
      <c r="G47" s="95" t="s">
        <v>149</v>
      </c>
      <c r="H47" s="96">
        <v>5000</v>
      </c>
      <c r="I47" s="98"/>
      <c r="J47" s="75"/>
      <c r="K47" s="75"/>
      <c r="L47" s="95"/>
      <c r="M47" s="95" t="s">
        <v>25</v>
      </c>
      <c r="N47" s="157"/>
      <c r="O47" s="162"/>
      <c r="P47" s="57">
        <f t="shared" si="3"/>
        <v>0</v>
      </c>
    </row>
    <row r="48" spans="1:16" ht="15.75" x14ac:dyDescent="0.25">
      <c r="A48" s="93" t="s">
        <v>220</v>
      </c>
      <c r="B48" s="97" t="s">
        <v>221</v>
      </c>
      <c r="C48" s="95">
        <v>120</v>
      </c>
      <c r="D48" s="95" t="s">
        <v>214</v>
      </c>
      <c r="E48" s="95" t="s">
        <v>215</v>
      </c>
      <c r="F48" s="95" t="s">
        <v>142</v>
      </c>
      <c r="G48" s="95" t="s">
        <v>149</v>
      </c>
      <c r="H48" s="96">
        <v>5000</v>
      </c>
      <c r="I48" s="75"/>
      <c r="J48" s="75"/>
      <c r="K48" s="75"/>
      <c r="L48" s="95" t="s">
        <v>25</v>
      </c>
      <c r="M48" s="95"/>
      <c r="N48" s="157"/>
      <c r="O48" s="162"/>
      <c r="P48" s="57">
        <f t="shared" si="3"/>
        <v>0</v>
      </c>
    </row>
    <row r="49" spans="1:16" ht="15.75" x14ac:dyDescent="0.25">
      <c r="A49" s="93" t="s">
        <v>222</v>
      </c>
      <c r="B49" s="97" t="s">
        <v>223</v>
      </c>
      <c r="C49" s="95">
        <v>120</v>
      </c>
      <c r="D49" s="95" t="s">
        <v>22</v>
      </c>
      <c r="E49" s="95" t="s">
        <v>215</v>
      </c>
      <c r="F49" s="95" t="s">
        <v>175</v>
      </c>
      <c r="G49" s="95" t="s">
        <v>149</v>
      </c>
      <c r="H49" s="96">
        <v>5000</v>
      </c>
      <c r="I49" s="75"/>
      <c r="J49" s="75"/>
      <c r="K49" s="75"/>
      <c r="L49" s="95" t="s">
        <v>25</v>
      </c>
      <c r="M49" s="95"/>
      <c r="N49" s="157"/>
      <c r="O49" s="162"/>
      <c r="P49" s="57">
        <f t="shared" si="3"/>
        <v>0</v>
      </c>
    </row>
    <row r="50" spans="1:16" ht="15.75" x14ac:dyDescent="0.25">
      <c r="A50" s="93" t="s">
        <v>224</v>
      </c>
      <c r="B50" s="94" t="s">
        <v>225</v>
      </c>
      <c r="C50" s="95">
        <v>80</v>
      </c>
      <c r="D50" s="95" t="s">
        <v>22</v>
      </c>
      <c r="E50" s="95" t="s">
        <v>141</v>
      </c>
      <c r="F50" s="95" t="s">
        <v>175</v>
      </c>
      <c r="G50" s="95" t="s">
        <v>143</v>
      </c>
      <c r="H50" s="96">
        <v>10000</v>
      </c>
      <c r="I50" s="75"/>
      <c r="J50" s="75"/>
      <c r="K50" s="75"/>
      <c r="L50" s="95"/>
      <c r="M50" s="95" t="s">
        <v>25</v>
      </c>
      <c r="N50" s="157"/>
      <c r="O50" s="162"/>
      <c r="P50" s="57">
        <f t="shared" si="3"/>
        <v>0</v>
      </c>
    </row>
    <row r="51" spans="1:16" ht="15.75" x14ac:dyDescent="0.25">
      <c r="A51" s="93" t="s">
        <v>226</v>
      </c>
      <c r="B51" s="97" t="s">
        <v>227</v>
      </c>
      <c r="C51" s="95">
        <v>80</v>
      </c>
      <c r="D51" s="95" t="s">
        <v>22</v>
      </c>
      <c r="E51" s="95" t="s">
        <v>141</v>
      </c>
      <c r="F51" s="95" t="s">
        <v>142</v>
      </c>
      <c r="G51" s="95" t="s">
        <v>143</v>
      </c>
      <c r="H51" s="96">
        <v>50000</v>
      </c>
      <c r="I51" s="75"/>
      <c r="J51" s="75"/>
      <c r="K51" s="75"/>
      <c r="L51" s="95"/>
      <c r="M51" s="95" t="s">
        <v>25</v>
      </c>
      <c r="N51" s="157"/>
      <c r="O51" s="162"/>
      <c r="P51" s="57">
        <f t="shared" si="3"/>
        <v>0</v>
      </c>
    </row>
    <row r="52" spans="1:16" ht="15.75" x14ac:dyDescent="0.25">
      <c r="A52" s="93" t="s">
        <v>228</v>
      </c>
      <c r="B52" s="97" t="s">
        <v>229</v>
      </c>
      <c r="C52" s="95">
        <v>80</v>
      </c>
      <c r="D52" s="95" t="s">
        <v>22</v>
      </c>
      <c r="E52" s="95" t="s">
        <v>141</v>
      </c>
      <c r="F52" s="95" t="s">
        <v>175</v>
      </c>
      <c r="G52" s="95" t="s">
        <v>143</v>
      </c>
      <c r="H52" s="96">
        <v>5000</v>
      </c>
      <c r="I52" s="75"/>
      <c r="J52" s="75"/>
      <c r="K52" s="75"/>
      <c r="L52" s="95"/>
      <c r="M52" s="95" t="s">
        <v>25</v>
      </c>
      <c r="N52" s="157"/>
      <c r="O52" s="162"/>
      <c r="P52" s="57">
        <f t="shared" si="3"/>
        <v>0</v>
      </c>
    </row>
    <row r="53" spans="1:16" ht="15.75" x14ac:dyDescent="0.25">
      <c r="A53" s="93" t="s">
        <v>230</v>
      </c>
      <c r="B53" s="97" t="s">
        <v>231</v>
      </c>
      <c r="C53" s="95">
        <v>80</v>
      </c>
      <c r="D53" s="95" t="s">
        <v>22</v>
      </c>
      <c r="E53" s="95" t="s">
        <v>232</v>
      </c>
      <c r="F53" s="95" t="s">
        <v>175</v>
      </c>
      <c r="G53" s="95" t="s">
        <v>143</v>
      </c>
      <c r="H53" s="96">
        <v>5000</v>
      </c>
      <c r="I53" s="75"/>
      <c r="J53" s="75"/>
      <c r="K53" s="75"/>
      <c r="L53" s="95"/>
      <c r="M53" s="95" t="s">
        <v>25</v>
      </c>
      <c r="N53" s="157"/>
      <c r="O53" s="162"/>
      <c r="P53" s="57">
        <f t="shared" si="3"/>
        <v>0</v>
      </c>
    </row>
    <row r="54" spans="1:16" ht="15.75" x14ac:dyDescent="0.25">
      <c r="A54" s="93" t="s">
        <v>233</v>
      </c>
      <c r="B54" s="97" t="s">
        <v>234</v>
      </c>
      <c r="C54" s="95">
        <v>80</v>
      </c>
      <c r="D54" s="95" t="s">
        <v>22</v>
      </c>
      <c r="E54" s="95" t="s">
        <v>141</v>
      </c>
      <c r="F54" s="95" t="s">
        <v>142</v>
      </c>
      <c r="G54" s="95" t="s">
        <v>143</v>
      </c>
      <c r="H54" s="96">
        <v>10000</v>
      </c>
      <c r="I54" s="75"/>
      <c r="J54" s="75"/>
      <c r="K54" s="75"/>
      <c r="L54" s="95"/>
      <c r="M54" s="95" t="s">
        <v>25</v>
      </c>
      <c r="N54" s="157"/>
      <c r="O54" s="162"/>
      <c r="P54" s="57">
        <f t="shared" si="3"/>
        <v>0</v>
      </c>
    </row>
    <row r="55" spans="1:16" ht="30" x14ac:dyDescent="0.25">
      <c r="A55" s="93" t="s">
        <v>235</v>
      </c>
      <c r="B55" s="99" t="s">
        <v>236</v>
      </c>
      <c r="C55" s="95">
        <v>80</v>
      </c>
      <c r="D55" s="95" t="s">
        <v>22</v>
      </c>
      <c r="E55" s="95" t="s">
        <v>141</v>
      </c>
      <c r="F55" s="95" t="s">
        <v>175</v>
      </c>
      <c r="G55" s="95" t="s">
        <v>143</v>
      </c>
      <c r="H55" s="96">
        <v>2500</v>
      </c>
      <c r="I55" s="98"/>
      <c r="J55" s="75"/>
      <c r="K55" s="75"/>
      <c r="L55" s="95"/>
      <c r="M55" s="95" t="s">
        <v>25</v>
      </c>
      <c r="N55" s="157"/>
      <c r="O55" s="162"/>
      <c r="P55" s="57">
        <f t="shared" si="3"/>
        <v>0</v>
      </c>
    </row>
    <row r="56" spans="1:16" ht="15.75" x14ac:dyDescent="0.25">
      <c r="A56" s="93" t="s">
        <v>237</v>
      </c>
      <c r="B56" s="99" t="s">
        <v>238</v>
      </c>
      <c r="C56" s="95">
        <v>80</v>
      </c>
      <c r="D56" s="95" t="s">
        <v>22</v>
      </c>
      <c r="E56" s="95" t="s">
        <v>141</v>
      </c>
      <c r="F56" s="95" t="s">
        <v>142</v>
      </c>
      <c r="G56" s="95" t="s">
        <v>143</v>
      </c>
      <c r="H56" s="96">
        <v>50000</v>
      </c>
      <c r="I56" s="75"/>
      <c r="J56" s="75"/>
      <c r="K56" s="75"/>
      <c r="L56" s="95" t="s">
        <v>25</v>
      </c>
      <c r="M56" s="95"/>
      <c r="N56" s="157"/>
      <c r="O56" s="162"/>
      <c r="P56" s="57">
        <f t="shared" si="3"/>
        <v>0</v>
      </c>
    </row>
    <row r="57" spans="1:16" ht="30" x14ac:dyDescent="0.25">
      <c r="A57" s="93" t="s">
        <v>239</v>
      </c>
      <c r="B57" s="99" t="s">
        <v>240</v>
      </c>
      <c r="C57" s="95">
        <v>80</v>
      </c>
      <c r="D57" s="95" t="s">
        <v>22</v>
      </c>
      <c r="E57" s="95" t="s">
        <v>141</v>
      </c>
      <c r="F57" s="95" t="s">
        <v>175</v>
      </c>
      <c r="G57" s="95" t="s">
        <v>143</v>
      </c>
      <c r="H57" s="96">
        <v>5000</v>
      </c>
      <c r="I57" s="75"/>
      <c r="J57" s="75"/>
      <c r="K57" s="75"/>
      <c r="L57" s="95" t="s">
        <v>25</v>
      </c>
      <c r="M57" s="95"/>
      <c r="N57" s="163"/>
      <c r="O57" s="164"/>
      <c r="P57" s="57">
        <f t="shared" si="3"/>
        <v>0</v>
      </c>
    </row>
    <row r="58" spans="1:16" ht="15.75" x14ac:dyDescent="0.25">
      <c r="A58" s="93" t="s">
        <v>241</v>
      </c>
      <c r="B58" s="99" t="s">
        <v>242</v>
      </c>
      <c r="C58" s="95">
        <v>80</v>
      </c>
      <c r="D58" s="95" t="s">
        <v>22</v>
      </c>
      <c r="E58" s="95" t="s">
        <v>141</v>
      </c>
      <c r="F58" s="95" t="s">
        <v>175</v>
      </c>
      <c r="G58" s="95" t="s">
        <v>143</v>
      </c>
      <c r="H58" s="96">
        <v>10000</v>
      </c>
      <c r="I58" s="75"/>
      <c r="J58" s="75"/>
      <c r="K58" s="75"/>
      <c r="L58" s="95" t="s">
        <v>25</v>
      </c>
      <c r="M58" s="95"/>
      <c r="N58" s="157"/>
      <c r="O58" s="162"/>
      <c r="P58" s="57">
        <f t="shared" si="3"/>
        <v>0</v>
      </c>
    </row>
    <row r="59" spans="1:16" ht="15.75" x14ac:dyDescent="0.25">
      <c r="A59" s="93" t="s">
        <v>243</v>
      </c>
      <c r="B59" s="99" t="s">
        <v>244</v>
      </c>
      <c r="C59" s="95">
        <v>170</v>
      </c>
      <c r="D59" s="95" t="s">
        <v>184</v>
      </c>
      <c r="E59" s="95" t="s">
        <v>152</v>
      </c>
      <c r="F59" s="95" t="s">
        <v>175</v>
      </c>
      <c r="G59" s="95" t="s">
        <v>149</v>
      </c>
      <c r="H59" s="96">
        <v>1000</v>
      </c>
      <c r="I59" s="75"/>
      <c r="J59" s="75"/>
      <c r="K59" s="75"/>
      <c r="L59" s="95"/>
      <c r="M59" s="95" t="s">
        <v>25</v>
      </c>
      <c r="N59" s="157"/>
      <c r="O59" s="162"/>
      <c r="P59" s="57">
        <f t="shared" si="3"/>
        <v>0</v>
      </c>
    </row>
    <row r="60" spans="1:16" ht="30" x14ac:dyDescent="0.25">
      <c r="A60" s="93" t="s">
        <v>245</v>
      </c>
      <c r="B60" s="99" t="s">
        <v>246</v>
      </c>
      <c r="C60" s="95">
        <v>80</v>
      </c>
      <c r="D60" s="95" t="s">
        <v>22</v>
      </c>
      <c r="E60" s="95" t="s">
        <v>247</v>
      </c>
      <c r="F60" s="95" t="s">
        <v>175</v>
      </c>
      <c r="G60" s="95" t="s">
        <v>143</v>
      </c>
      <c r="H60" s="96">
        <v>5000</v>
      </c>
      <c r="I60" s="75"/>
      <c r="J60" s="75"/>
      <c r="K60" s="75"/>
      <c r="L60" s="95"/>
      <c r="M60" s="95" t="s">
        <v>25</v>
      </c>
      <c r="N60" s="157"/>
      <c r="O60" s="162"/>
      <c r="P60" s="57">
        <f t="shared" si="3"/>
        <v>0</v>
      </c>
    </row>
    <row r="61" spans="1:16" ht="30" x14ac:dyDescent="0.25">
      <c r="A61" s="93" t="s">
        <v>248</v>
      </c>
      <c r="B61" s="99" t="s">
        <v>249</v>
      </c>
      <c r="C61" s="95">
        <v>80</v>
      </c>
      <c r="D61" s="95" t="s">
        <v>22</v>
      </c>
      <c r="E61" s="95" t="s">
        <v>247</v>
      </c>
      <c r="F61" s="95" t="s">
        <v>175</v>
      </c>
      <c r="G61" s="95" t="s">
        <v>143</v>
      </c>
      <c r="H61" s="96">
        <v>10000</v>
      </c>
      <c r="I61" s="75"/>
      <c r="J61" s="75"/>
      <c r="K61" s="75"/>
      <c r="L61" s="95" t="s">
        <v>25</v>
      </c>
      <c r="M61" s="75"/>
      <c r="N61" s="157"/>
      <c r="O61" s="162"/>
      <c r="P61" s="57">
        <f t="shared" si="3"/>
        <v>0</v>
      </c>
    </row>
    <row r="62" spans="1:16" ht="15.75" x14ac:dyDescent="0.25">
      <c r="A62" s="43"/>
      <c r="B62" s="41"/>
      <c r="C62" s="42"/>
      <c r="D62" s="42"/>
      <c r="E62" s="42"/>
      <c r="F62" s="45"/>
      <c r="G62" s="45"/>
      <c r="H62" s="45"/>
      <c r="I62" s="45"/>
      <c r="J62" s="45"/>
      <c r="K62" s="45"/>
      <c r="L62" s="42"/>
      <c r="M62" s="42"/>
      <c r="N62" s="67"/>
      <c r="O62" s="67"/>
      <c r="P62" s="57"/>
    </row>
    <row r="63" spans="1:16" ht="15.75" x14ac:dyDescent="0.25">
      <c r="A63" s="38" t="s">
        <v>50</v>
      </c>
      <c r="B63" s="39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66"/>
      <c r="O63" s="66"/>
      <c r="P63" s="56"/>
    </row>
    <row r="64" spans="1:16" ht="25.5" x14ac:dyDescent="0.25">
      <c r="A64" s="100" t="s">
        <v>250</v>
      </c>
      <c r="B64" s="101" t="s">
        <v>251</v>
      </c>
      <c r="C64" s="102">
        <v>120</v>
      </c>
      <c r="D64" s="79" t="s">
        <v>22</v>
      </c>
      <c r="E64" s="102" t="s">
        <v>252</v>
      </c>
      <c r="F64" s="103" t="s">
        <v>175</v>
      </c>
      <c r="G64" s="79" t="s">
        <v>149</v>
      </c>
      <c r="H64" s="104">
        <v>1000</v>
      </c>
      <c r="I64" s="102"/>
      <c r="J64" s="102"/>
      <c r="K64" s="102"/>
      <c r="L64" s="102" t="s">
        <v>25</v>
      </c>
      <c r="M64" s="102"/>
      <c r="N64" s="165"/>
      <c r="O64" s="166"/>
      <c r="P64" s="57">
        <f t="shared" ref="P64:P70" si="4">H64*N64/1000</f>
        <v>0</v>
      </c>
    </row>
    <row r="65" spans="1:16" ht="39" x14ac:dyDescent="0.25">
      <c r="A65" s="105" t="s">
        <v>253</v>
      </c>
      <c r="B65" s="106" t="s">
        <v>254</v>
      </c>
      <c r="C65" s="107">
        <v>120</v>
      </c>
      <c r="D65" s="75" t="s">
        <v>22</v>
      </c>
      <c r="E65" s="107" t="s">
        <v>252</v>
      </c>
      <c r="F65" s="80" t="s">
        <v>255</v>
      </c>
      <c r="G65" s="75" t="s">
        <v>149</v>
      </c>
      <c r="H65" s="108">
        <v>5000</v>
      </c>
      <c r="I65" s="107"/>
      <c r="J65" s="107"/>
      <c r="K65" s="107"/>
      <c r="L65" s="107" t="s">
        <v>25</v>
      </c>
      <c r="M65" s="107"/>
      <c r="N65" s="154"/>
      <c r="O65" s="167"/>
      <c r="P65" s="57">
        <f t="shared" si="4"/>
        <v>0</v>
      </c>
    </row>
    <row r="66" spans="1:16" ht="25.5" x14ac:dyDescent="0.25">
      <c r="A66" s="105" t="s">
        <v>210</v>
      </c>
      <c r="B66" s="106" t="s">
        <v>256</v>
      </c>
      <c r="C66" s="107">
        <v>90</v>
      </c>
      <c r="D66" s="75" t="s">
        <v>22</v>
      </c>
      <c r="E66" s="107" t="s">
        <v>257</v>
      </c>
      <c r="F66" s="80" t="s">
        <v>175</v>
      </c>
      <c r="G66" s="75" t="s">
        <v>143</v>
      </c>
      <c r="H66" s="108">
        <v>500</v>
      </c>
      <c r="I66" s="107"/>
      <c r="J66" s="107"/>
      <c r="K66" s="107"/>
      <c r="L66" s="107" t="s">
        <v>25</v>
      </c>
      <c r="M66" s="107"/>
      <c r="N66" s="154"/>
      <c r="O66" s="167"/>
      <c r="P66" s="57">
        <f t="shared" si="4"/>
        <v>0</v>
      </c>
    </row>
    <row r="67" spans="1:16" ht="15.75" x14ac:dyDescent="0.25">
      <c r="A67" s="105" t="s">
        <v>258</v>
      </c>
      <c r="B67" s="106" t="s">
        <v>259</v>
      </c>
      <c r="C67" s="107">
        <v>90</v>
      </c>
      <c r="D67" s="75" t="s">
        <v>22</v>
      </c>
      <c r="E67" s="107" t="s">
        <v>257</v>
      </c>
      <c r="F67" s="80" t="s">
        <v>175</v>
      </c>
      <c r="G67" s="75" t="s">
        <v>143</v>
      </c>
      <c r="H67" s="108">
        <v>2000</v>
      </c>
      <c r="I67" s="107"/>
      <c r="J67" s="107"/>
      <c r="K67" s="107"/>
      <c r="L67" s="107" t="s">
        <v>25</v>
      </c>
      <c r="M67" s="107"/>
      <c r="N67" s="154"/>
      <c r="O67" s="167"/>
      <c r="P67" s="57">
        <f t="shared" si="4"/>
        <v>0</v>
      </c>
    </row>
    <row r="68" spans="1:16" ht="39" x14ac:dyDescent="0.25">
      <c r="A68" s="105" t="s">
        <v>260</v>
      </c>
      <c r="B68" s="106" t="s">
        <v>261</v>
      </c>
      <c r="C68" s="107">
        <v>90</v>
      </c>
      <c r="D68" s="75" t="s">
        <v>22</v>
      </c>
      <c r="E68" s="107" t="s">
        <v>257</v>
      </c>
      <c r="F68" s="80" t="s">
        <v>262</v>
      </c>
      <c r="G68" s="75" t="s">
        <v>143</v>
      </c>
      <c r="H68" s="108">
        <v>500</v>
      </c>
      <c r="I68" s="107"/>
      <c r="J68" s="107"/>
      <c r="K68" s="107"/>
      <c r="L68" s="107" t="s">
        <v>25</v>
      </c>
      <c r="M68" s="107"/>
      <c r="N68" s="154"/>
      <c r="O68" s="167"/>
      <c r="P68" s="57">
        <f t="shared" si="4"/>
        <v>0</v>
      </c>
    </row>
    <row r="69" spans="1:16" ht="39" x14ac:dyDescent="0.25">
      <c r="A69" s="105" t="s">
        <v>263</v>
      </c>
      <c r="B69" s="106" t="s">
        <v>264</v>
      </c>
      <c r="C69" s="107">
        <v>90</v>
      </c>
      <c r="D69" s="75" t="s">
        <v>22</v>
      </c>
      <c r="E69" s="107" t="s">
        <v>257</v>
      </c>
      <c r="F69" s="80" t="s">
        <v>262</v>
      </c>
      <c r="G69" s="75" t="s">
        <v>143</v>
      </c>
      <c r="H69" s="108">
        <v>60000</v>
      </c>
      <c r="I69" s="107"/>
      <c r="J69" s="107"/>
      <c r="K69" s="107"/>
      <c r="L69" s="107" t="s">
        <v>25</v>
      </c>
      <c r="M69" s="107"/>
      <c r="N69" s="154"/>
      <c r="O69" s="167"/>
      <c r="P69" s="57">
        <f t="shared" si="4"/>
        <v>0</v>
      </c>
    </row>
    <row r="70" spans="1:16" ht="15.75" x14ac:dyDescent="0.25">
      <c r="A70" s="76" t="s">
        <v>178</v>
      </c>
      <c r="B70" s="106" t="s">
        <v>265</v>
      </c>
      <c r="C70" s="75">
        <v>90</v>
      </c>
      <c r="D70" s="75" t="s">
        <v>22</v>
      </c>
      <c r="E70" s="75" t="s">
        <v>257</v>
      </c>
      <c r="F70" s="80" t="s">
        <v>175</v>
      </c>
      <c r="G70" s="75" t="s">
        <v>143</v>
      </c>
      <c r="H70" s="78">
        <v>5000</v>
      </c>
      <c r="I70" s="75"/>
      <c r="J70" s="75"/>
      <c r="K70" s="75"/>
      <c r="L70" s="75" t="s">
        <v>25</v>
      </c>
      <c r="M70" s="107"/>
      <c r="N70" s="154"/>
      <c r="O70" s="167"/>
      <c r="P70" s="57">
        <f t="shared" si="4"/>
        <v>0</v>
      </c>
    </row>
    <row r="71" spans="1:16" ht="15.75" x14ac:dyDescent="0.25">
      <c r="A71" s="43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65"/>
      <c r="O71" s="65"/>
      <c r="P71" s="57"/>
    </row>
    <row r="72" spans="1:16" ht="15.75" x14ac:dyDescent="0.25">
      <c r="A72" s="38" t="s">
        <v>60</v>
      </c>
      <c r="B72" s="39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66"/>
      <c r="O72" s="66"/>
      <c r="P72" s="56"/>
    </row>
    <row r="73" spans="1:16" ht="15.75" x14ac:dyDescent="0.25">
      <c r="A73" s="109" t="s">
        <v>266</v>
      </c>
      <c r="B73" s="110" t="s">
        <v>267</v>
      </c>
      <c r="C73" s="79">
        <v>80</v>
      </c>
      <c r="D73" s="79" t="s">
        <v>22</v>
      </c>
      <c r="E73" s="111" t="s">
        <v>268</v>
      </c>
      <c r="F73" s="111" t="s">
        <v>142</v>
      </c>
      <c r="G73" s="111" t="s">
        <v>143</v>
      </c>
      <c r="H73" s="112">
        <v>40000</v>
      </c>
      <c r="I73" s="79"/>
      <c r="J73" s="79"/>
      <c r="K73" s="79"/>
      <c r="L73" s="79" t="s">
        <v>25</v>
      </c>
      <c r="M73" s="79"/>
      <c r="N73" s="159"/>
      <c r="O73" s="160"/>
      <c r="P73" s="57">
        <f t="shared" ref="P73:P78" si="5">H73*N73/1000</f>
        <v>0</v>
      </c>
    </row>
    <row r="74" spans="1:16" ht="15.75" x14ac:dyDescent="0.25">
      <c r="A74" s="69" t="s">
        <v>269</v>
      </c>
      <c r="B74" s="69" t="s">
        <v>270</v>
      </c>
      <c r="C74" s="75">
        <v>80</v>
      </c>
      <c r="D74" s="75" t="s">
        <v>22</v>
      </c>
      <c r="E74" s="70" t="s">
        <v>268</v>
      </c>
      <c r="F74" s="70"/>
      <c r="G74" s="70" t="s">
        <v>143</v>
      </c>
      <c r="H74" s="71">
        <v>2500</v>
      </c>
      <c r="I74" s="75"/>
      <c r="J74" s="75"/>
      <c r="K74" s="75"/>
      <c r="L74" s="75" t="s">
        <v>25</v>
      </c>
      <c r="M74" s="75"/>
      <c r="N74" s="157"/>
      <c r="O74" s="158"/>
      <c r="P74" s="57">
        <f t="shared" si="5"/>
        <v>0</v>
      </c>
    </row>
    <row r="75" spans="1:16" ht="15.75" x14ac:dyDescent="0.25">
      <c r="A75" s="69" t="s">
        <v>271</v>
      </c>
      <c r="B75" s="69" t="s">
        <v>272</v>
      </c>
      <c r="C75" s="75">
        <v>80</v>
      </c>
      <c r="D75" s="75" t="s">
        <v>22</v>
      </c>
      <c r="E75" s="70" t="s">
        <v>268</v>
      </c>
      <c r="F75" s="70" t="s">
        <v>142</v>
      </c>
      <c r="G75" s="70" t="s">
        <v>143</v>
      </c>
      <c r="H75" s="71">
        <v>20000</v>
      </c>
      <c r="I75" s="75"/>
      <c r="J75" s="75"/>
      <c r="K75" s="75"/>
      <c r="L75" s="75" t="s">
        <v>25</v>
      </c>
      <c r="M75" s="75"/>
      <c r="N75" s="157"/>
      <c r="O75" s="158"/>
      <c r="P75" s="57">
        <f t="shared" si="5"/>
        <v>0</v>
      </c>
    </row>
    <row r="76" spans="1:16" ht="15.75" x14ac:dyDescent="0.25">
      <c r="A76" s="69" t="s">
        <v>273</v>
      </c>
      <c r="B76" s="69" t="s">
        <v>274</v>
      </c>
      <c r="C76" s="75">
        <v>80</v>
      </c>
      <c r="D76" s="75" t="s">
        <v>22</v>
      </c>
      <c r="E76" s="70" t="s">
        <v>268</v>
      </c>
      <c r="F76" s="70"/>
      <c r="G76" s="70" t="s">
        <v>143</v>
      </c>
      <c r="H76" s="71">
        <v>2500</v>
      </c>
      <c r="I76" s="75"/>
      <c r="J76" s="75"/>
      <c r="K76" s="75"/>
      <c r="L76" s="75" t="s">
        <v>25</v>
      </c>
      <c r="M76" s="75"/>
      <c r="N76" s="157"/>
      <c r="O76" s="158"/>
      <c r="P76" s="57">
        <f t="shared" si="5"/>
        <v>0</v>
      </c>
    </row>
    <row r="77" spans="1:16" ht="15.75" x14ac:dyDescent="0.25">
      <c r="A77" s="69" t="s">
        <v>275</v>
      </c>
      <c r="B77" s="69" t="s">
        <v>276</v>
      </c>
      <c r="C77" s="75">
        <v>80</v>
      </c>
      <c r="D77" s="75" t="s">
        <v>22</v>
      </c>
      <c r="E77" s="70" t="s">
        <v>277</v>
      </c>
      <c r="F77" s="70"/>
      <c r="G77" s="70" t="s">
        <v>149</v>
      </c>
      <c r="H77" s="71">
        <v>2500</v>
      </c>
      <c r="I77" s="75"/>
      <c r="J77" s="75"/>
      <c r="K77" s="75"/>
      <c r="L77" s="75" t="s">
        <v>25</v>
      </c>
      <c r="M77" s="75"/>
      <c r="N77" s="157"/>
      <c r="O77" s="158"/>
      <c r="P77" s="57">
        <f t="shared" si="5"/>
        <v>0</v>
      </c>
    </row>
    <row r="78" spans="1:16" ht="15.75" x14ac:dyDescent="0.25">
      <c r="A78" s="69" t="s">
        <v>278</v>
      </c>
      <c r="B78" s="69" t="s">
        <v>279</v>
      </c>
      <c r="C78" s="75">
        <v>80</v>
      </c>
      <c r="D78" s="75" t="s">
        <v>22</v>
      </c>
      <c r="E78" s="70" t="s">
        <v>277</v>
      </c>
      <c r="F78" s="70" t="s">
        <v>142</v>
      </c>
      <c r="G78" s="70" t="s">
        <v>149</v>
      </c>
      <c r="H78" s="71">
        <v>2500</v>
      </c>
      <c r="I78" s="75"/>
      <c r="J78" s="75"/>
      <c r="K78" s="75"/>
      <c r="L78" s="75" t="s">
        <v>25</v>
      </c>
      <c r="M78" s="75"/>
      <c r="N78" s="157"/>
      <c r="O78" s="158"/>
      <c r="P78" s="57">
        <f t="shared" si="5"/>
        <v>0</v>
      </c>
    </row>
    <row r="79" spans="1:16" ht="15.75" x14ac:dyDescent="0.25">
      <c r="A79" s="113" t="s">
        <v>280</v>
      </c>
      <c r="B79" s="110" t="s">
        <v>281</v>
      </c>
      <c r="C79" s="114">
        <v>170</v>
      </c>
      <c r="D79" s="114" t="s">
        <v>22</v>
      </c>
      <c r="E79" s="115" t="s">
        <v>282</v>
      </c>
      <c r="F79" s="116"/>
      <c r="G79" s="116" t="s">
        <v>149</v>
      </c>
      <c r="H79" s="116">
        <v>250</v>
      </c>
      <c r="I79" s="114"/>
      <c r="J79" s="114"/>
      <c r="K79" s="114"/>
      <c r="L79" s="114" t="s">
        <v>25</v>
      </c>
      <c r="M79" s="114"/>
      <c r="N79" s="168"/>
      <c r="O79" s="169"/>
      <c r="P79" s="57">
        <f>H79*O79/100</f>
        <v>0</v>
      </c>
    </row>
    <row r="80" spans="1:16" ht="15.75" x14ac:dyDescent="0.25">
      <c r="A80" s="43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65"/>
      <c r="O80" s="65"/>
      <c r="P80" s="57"/>
    </row>
    <row r="81" spans="1:16" ht="15.75" x14ac:dyDescent="0.25">
      <c r="A81" s="38" t="s">
        <v>64</v>
      </c>
      <c r="B81" s="39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66"/>
      <c r="O81" s="66"/>
      <c r="P81" s="56"/>
    </row>
    <row r="82" spans="1:16" ht="15.75" x14ac:dyDescent="0.25">
      <c r="A82" s="85" t="s">
        <v>283</v>
      </c>
      <c r="B82" s="117" t="s">
        <v>284</v>
      </c>
      <c r="C82" s="79">
        <v>120</v>
      </c>
      <c r="D82" s="79" t="s">
        <v>22</v>
      </c>
      <c r="E82" s="79"/>
      <c r="F82" s="79" t="s">
        <v>142</v>
      </c>
      <c r="G82" s="79" t="s">
        <v>149</v>
      </c>
      <c r="H82" s="86">
        <v>5000</v>
      </c>
      <c r="I82" s="79"/>
      <c r="J82" s="79" t="s">
        <v>25</v>
      </c>
      <c r="K82" s="79"/>
      <c r="L82" s="79"/>
      <c r="M82" s="79"/>
      <c r="N82" s="159"/>
      <c r="O82" s="160"/>
      <c r="P82" s="57">
        <f>H82*N82/1000</f>
        <v>0</v>
      </c>
    </row>
    <row r="83" spans="1:16" ht="15.75" x14ac:dyDescent="0.25">
      <c r="A83" s="118" t="s">
        <v>285</v>
      </c>
      <c r="B83" s="77" t="s">
        <v>286</v>
      </c>
      <c r="C83" s="75">
        <v>120</v>
      </c>
      <c r="D83" s="75" t="s">
        <v>22</v>
      </c>
      <c r="E83" s="75"/>
      <c r="F83" s="75" t="s">
        <v>287</v>
      </c>
      <c r="G83" s="75" t="s">
        <v>149</v>
      </c>
      <c r="H83" s="78">
        <v>7500</v>
      </c>
      <c r="I83" s="75"/>
      <c r="J83" s="75" t="s">
        <v>25</v>
      </c>
      <c r="K83" s="75"/>
      <c r="L83" s="75"/>
      <c r="M83" s="75"/>
      <c r="N83" s="157"/>
      <c r="O83" s="158"/>
      <c r="P83" s="57">
        <f>H83*N83/1000</f>
        <v>0</v>
      </c>
    </row>
    <row r="84" spans="1:16" ht="15.75" x14ac:dyDescent="0.25">
      <c r="A84" s="118" t="s">
        <v>288</v>
      </c>
      <c r="B84" s="77" t="s">
        <v>289</v>
      </c>
      <c r="C84" s="75">
        <v>90</v>
      </c>
      <c r="D84" s="75" t="s">
        <v>22</v>
      </c>
      <c r="E84" s="75"/>
      <c r="F84" s="75" t="s">
        <v>142</v>
      </c>
      <c r="G84" s="75" t="s">
        <v>143</v>
      </c>
      <c r="H84" s="78">
        <v>25000</v>
      </c>
      <c r="I84" s="75"/>
      <c r="J84" s="75" t="s">
        <v>25</v>
      </c>
      <c r="K84" s="75"/>
      <c r="L84" s="75"/>
      <c r="M84" s="75"/>
      <c r="N84" s="157"/>
      <c r="O84" s="158"/>
      <c r="P84" s="57">
        <f>H84*N84/1000</f>
        <v>0</v>
      </c>
    </row>
    <row r="85" spans="1:16" ht="15.75" x14ac:dyDescent="0.25">
      <c r="A85" s="76" t="s">
        <v>290</v>
      </c>
      <c r="B85" s="77" t="s">
        <v>291</v>
      </c>
      <c r="C85" s="75">
        <v>90</v>
      </c>
      <c r="D85" s="75" t="s">
        <v>22</v>
      </c>
      <c r="E85" s="75"/>
      <c r="F85" s="75" t="s">
        <v>287</v>
      </c>
      <c r="G85" s="75" t="s">
        <v>143</v>
      </c>
      <c r="H85" s="78">
        <v>25000</v>
      </c>
      <c r="I85" s="75"/>
      <c r="J85" s="75" t="s">
        <v>25</v>
      </c>
      <c r="K85" s="75"/>
      <c r="L85" s="75"/>
      <c r="M85" s="75"/>
      <c r="N85" s="157"/>
      <c r="O85" s="158"/>
      <c r="P85" s="57">
        <f>H85*N85/1000</f>
        <v>0</v>
      </c>
    </row>
    <row r="86" spans="1:16" ht="15.75" x14ac:dyDescent="0.25">
      <c r="A86" s="76" t="s">
        <v>292</v>
      </c>
      <c r="B86" s="77" t="s">
        <v>293</v>
      </c>
      <c r="C86" s="75">
        <v>90</v>
      </c>
      <c r="D86" s="75" t="s">
        <v>22</v>
      </c>
      <c r="E86" s="75"/>
      <c r="F86" s="75" t="s">
        <v>287</v>
      </c>
      <c r="G86" s="75" t="s">
        <v>143</v>
      </c>
      <c r="H86" s="78">
        <v>5000</v>
      </c>
      <c r="I86" s="75"/>
      <c r="J86" s="75" t="s">
        <v>25</v>
      </c>
      <c r="K86" s="75"/>
      <c r="L86" s="75"/>
      <c r="M86" s="75"/>
      <c r="N86" s="157"/>
      <c r="O86" s="158"/>
      <c r="P86" s="57">
        <f>H86*N86/1000</f>
        <v>0</v>
      </c>
    </row>
    <row r="87" spans="1:16" ht="15.75" x14ac:dyDescent="0.25">
      <c r="A87" s="43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65"/>
      <c r="O87" s="65"/>
      <c r="P87" s="57"/>
    </row>
    <row r="88" spans="1:16" ht="15.75" x14ac:dyDescent="0.25">
      <c r="A88" s="38" t="s">
        <v>71</v>
      </c>
      <c r="B88" s="39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66"/>
      <c r="O88" s="66"/>
      <c r="P88" s="56"/>
    </row>
    <row r="89" spans="1:16" ht="15.75" x14ac:dyDescent="0.25">
      <c r="A89" s="119" t="s">
        <v>294</v>
      </c>
      <c r="B89" s="120" t="s">
        <v>295</v>
      </c>
      <c r="C89" s="107">
        <v>80</v>
      </c>
      <c r="D89" s="75" t="s">
        <v>296</v>
      </c>
      <c r="E89" s="107" t="s">
        <v>209</v>
      </c>
      <c r="F89" s="87" t="s">
        <v>297</v>
      </c>
      <c r="G89" s="75" t="s">
        <v>298</v>
      </c>
      <c r="H89" s="121">
        <v>57000</v>
      </c>
      <c r="I89" s="76"/>
      <c r="J89" s="76"/>
      <c r="K89" s="76"/>
      <c r="L89" s="122" t="s">
        <v>25</v>
      </c>
      <c r="M89" s="76"/>
      <c r="N89" s="157"/>
      <c r="O89" s="158"/>
      <c r="P89" s="57">
        <f t="shared" ref="P89:P106" si="6">H89*N89/1000</f>
        <v>0</v>
      </c>
    </row>
    <row r="90" spans="1:16" ht="15.75" x14ac:dyDescent="0.25">
      <c r="A90" s="119" t="s">
        <v>299</v>
      </c>
      <c r="B90" s="123" t="s">
        <v>295</v>
      </c>
      <c r="C90" s="107">
        <v>80</v>
      </c>
      <c r="D90" s="75" t="s">
        <v>300</v>
      </c>
      <c r="E90" s="107" t="s">
        <v>209</v>
      </c>
      <c r="F90" s="87" t="s">
        <v>297</v>
      </c>
      <c r="G90" s="75" t="s">
        <v>301</v>
      </c>
      <c r="H90" s="121">
        <v>79000</v>
      </c>
      <c r="I90" s="76"/>
      <c r="J90" s="76"/>
      <c r="K90" s="76"/>
      <c r="L90" s="122" t="s">
        <v>25</v>
      </c>
      <c r="M90" s="76"/>
      <c r="N90" s="157"/>
      <c r="O90" s="158"/>
      <c r="P90" s="57">
        <f t="shared" si="6"/>
        <v>0</v>
      </c>
    </row>
    <row r="91" spans="1:16" ht="15.75" x14ac:dyDescent="0.25">
      <c r="A91" s="119" t="s">
        <v>302</v>
      </c>
      <c r="B91" s="123" t="s">
        <v>303</v>
      </c>
      <c r="C91" s="107">
        <v>120</v>
      </c>
      <c r="D91" s="75" t="s">
        <v>296</v>
      </c>
      <c r="E91" s="107" t="s">
        <v>304</v>
      </c>
      <c r="F91" s="87" t="s">
        <v>297</v>
      </c>
      <c r="G91" s="75" t="s">
        <v>305</v>
      </c>
      <c r="H91" s="121">
        <v>16250</v>
      </c>
      <c r="I91" s="76"/>
      <c r="J91" s="76"/>
      <c r="K91" s="76"/>
      <c r="L91" s="122" t="s">
        <v>25</v>
      </c>
      <c r="M91" s="76"/>
      <c r="N91" s="157"/>
      <c r="O91" s="158"/>
      <c r="P91" s="57">
        <f t="shared" si="6"/>
        <v>0</v>
      </c>
    </row>
    <row r="92" spans="1:16" ht="15.75" x14ac:dyDescent="0.25">
      <c r="A92" s="119" t="s">
        <v>306</v>
      </c>
      <c r="B92" s="123" t="s">
        <v>307</v>
      </c>
      <c r="C92" s="107">
        <v>120</v>
      </c>
      <c r="D92" s="75" t="s">
        <v>296</v>
      </c>
      <c r="E92" s="107" t="s">
        <v>304</v>
      </c>
      <c r="F92" s="87" t="s">
        <v>308</v>
      </c>
      <c r="G92" s="75" t="s">
        <v>305</v>
      </c>
      <c r="H92" s="121">
        <v>12500</v>
      </c>
      <c r="I92" s="76"/>
      <c r="J92" s="76"/>
      <c r="K92" s="76"/>
      <c r="L92" s="122" t="s">
        <v>25</v>
      </c>
      <c r="M92" s="76"/>
      <c r="N92" s="157"/>
      <c r="O92" s="158"/>
      <c r="P92" s="57">
        <f t="shared" si="6"/>
        <v>0</v>
      </c>
    </row>
    <row r="93" spans="1:16" ht="15.75" x14ac:dyDescent="0.25">
      <c r="A93" s="119" t="s">
        <v>309</v>
      </c>
      <c r="B93" s="123" t="s">
        <v>307</v>
      </c>
      <c r="C93" s="107">
        <v>120</v>
      </c>
      <c r="D93" s="75" t="s">
        <v>296</v>
      </c>
      <c r="E93" s="107" t="s">
        <v>304</v>
      </c>
      <c r="F93" s="87" t="s">
        <v>308</v>
      </c>
      <c r="G93" s="75" t="s">
        <v>305</v>
      </c>
      <c r="H93" s="121">
        <v>2500</v>
      </c>
      <c r="I93" s="76"/>
      <c r="J93" s="76"/>
      <c r="K93" s="76"/>
      <c r="L93" s="122" t="s">
        <v>25</v>
      </c>
      <c r="M93" s="76"/>
      <c r="N93" s="157"/>
      <c r="O93" s="158"/>
      <c r="P93" s="57">
        <f t="shared" si="6"/>
        <v>0</v>
      </c>
    </row>
    <row r="94" spans="1:16" ht="15.75" x14ac:dyDescent="0.25">
      <c r="A94" s="119" t="s">
        <v>310</v>
      </c>
      <c r="B94" s="123" t="s">
        <v>311</v>
      </c>
      <c r="C94" s="107">
        <v>80</v>
      </c>
      <c r="D94" s="75" t="s">
        <v>300</v>
      </c>
      <c r="E94" s="107" t="s">
        <v>209</v>
      </c>
      <c r="F94" s="87" t="s">
        <v>308</v>
      </c>
      <c r="G94" s="75" t="s">
        <v>301</v>
      </c>
      <c r="H94" s="121">
        <v>25000</v>
      </c>
      <c r="I94" s="76"/>
      <c r="J94" s="76"/>
      <c r="K94" s="76"/>
      <c r="L94" s="122" t="s">
        <v>25</v>
      </c>
      <c r="M94" s="76"/>
      <c r="N94" s="157"/>
      <c r="O94" s="158"/>
      <c r="P94" s="57">
        <f t="shared" si="6"/>
        <v>0</v>
      </c>
    </row>
    <row r="95" spans="1:16" ht="15.75" x14ac:dyDescent="0.25">
      <c r="A95" s="119" t="s">
        <v>312</v>
      </c>
      <c r="B95" s="123" t="s">
        <v>311</v>
      </c>
      <c r="C95" s="107">
        <v>80</v>
      </c>
      <c r="D95" s="75" t="s">
        <v>300</v>
      </c>
      <c r="E95" s="107" t="s">
        <v>209</v>
      </c>
      <c r="F95" s="87" t="s">
        <v>308</v>
      </c>
      <c r="G95" s="75" t="s">
        <v>301</v>
      </c>
      <c r="H95" s="121">
        <v>10000</v>
      </c>
      <c r="I95" s="76"/>
      <c r="J95" s="76"/>
      <c r="K95" s="76"/>
      <c r="L95" s="122" t="s">
        <v>25</v>
      </c>
      <c r="M95" s="76"/>
      <c r="N95" s="157"/>
      <c r="O95" s="158"/>
      <c r="P95" s="57">
        <f t="shared" si="6"/>
        <v>0</v>
      </c>
    </row>
    <row r="96" spans="1:16" ht="15.75" x14ac:dyDescent="0.25">
      <c r="A96" s="119" t="s">
        <v>313</v>
      </c>
      <c r="B96" s="123" t="s">
        <v>295</v>
      </c>
      <c r="C96" s="107">
        <v>80</v>
      </c>
      <c r="D96" s="75" t="s">
        <v>296</v>
      </c>
      <c r="E96" s="107" t="s">
        <v>209</v>
      </c>
      <c r="F96" s="87" t="s">
        <v>297</v>
      </c>
      <c r="G96" s="75" t="s">
        <v>298</v>
      </c>
      <c r="H96" s="121">
        <v>2500</v>
      </c>
      <c r="I96" s="76"/>
      <c r="J96" s="76"/>
      <c r="K96" s="76"/>
      <c r="L96" s="122" t="s">
        <v>25</v>
      </c>
      <c r="M96" s="76"/>
      <c r="N96" s="157"/>
      <c r="O96" s="158"/>
      <c r="P96" s="57">
        <f t="shared" si="6"/>
        <v>0</v>
      </c>
    </row>
    <row r="97" spans="1:16" ht="15.75" x14ac:dyDescent="0.25">
      <c r="A97" s="119" t="s">
        <v>314</v>
      </c>
      <c r="B97" s="123" t="s">
        <v>295</v>
      </c>
      <c r="C97" s="107">
        <v>80</v>
      </c>
      <c r="D97" s="75" t="s">
        <v>300</v>
      </c>
      <c r="E97" s="107" t="s">
        <v>209</v>
      </c>
      <c r="F97" s="87" t="s">
        <v>297</v>
      </c>
      <c r="G97" s="75" t="s">
        <v>301</v>
      </c>
      <c r="H97" s="121">
        <v>9500</v>
      </c>
      <c r="I97" s="76"/>
      <c r="J97" s="76"/>
      <c r="K97" s="76"/>
      <c r="L97" s="122" t="s">
        <v>25</v>
      </c>
      <c r="M97" s="76"/>
      <c r="N97" s="157"/>
      <c r="O97" s="158"/>
      <c r="P97" s="57">
        <f t="shared" si="6"/>
        <v>0</v>
      </c>
    </row>
    <row r="98" spans="1:16" ht="15.75" x14ac:dyDescent="0.25">
      <c r="A98" s="119" t="s">
        <v>315</v>
      </c>
      <c r="B98" s="123" t="s">
        <v>311</v>
      </c>
      <c r="C98" s="107">
        <v>80</v>
      </c>
      <c r="D98" s="75" t="s">
        <v>300</v>
      </c>
      <c r="E98" s="107" t="s">
        <v>209</v>
      </c>
      <c r="F98" s="87" t="s">
        <v>308</v>
      </c>
      <c r="G98" s="75" t="s">
        <v>301</v>
      </c>
      <c r="H98" s="121">
        <v>2500</v>
      </c>
      <c r="I98" s="76"/>
      <c r="J98" s="76"/>
      <c r="K98" s="76"/>
      <c r="L98" s="122" t="s">
        <v>25</v>
      </c>
      <c r="M98" s="76"/>
      <c r="N98" s="157"/>
      <c r="O98" s="158"/>
      <c r="P98" s="57">
        <f t="shared" si="6"/>
        <v>0</v>
      </c>
    </row>
    <row r="99" spans="1:16" ht="15.75" x14ac:dyDescent="0.25">
      <c r="A99" s="119" t="s">
        <v>316</v>
      </c>
      <c r="B99" s="123" t="s">
        <v>311</v>
      </c>
      <c r="C99" s="107">
        <v>80</v>
      </c>
      <c r="D99" s="75" t="s">
        <v>300</v>
      </c>
      <c r="E99" s="107" t="s">
        <v>209</v>
      </c>
      <c r="F99" s="87"/>
      <c r="G99" s="75" t="s">
        <v>301</v>
      </c>
      <c r="H99" s="121">
        <v>15000</v>
      </c>
      <c r="I99" s="76"/>
      <c r="J99" s="76"/>
      <c r="K99" s="76"/>
      <c r="L99" s="122" t="s">
        <v>25</v>
      </c>
      <c r="M99" s="76"/>
      <c r="N99" s="157"/>
      <c r="O99" s="158"/>
      <c r="P99" s="57">
        <f t="shared" si="6"/>
        <v>0</v>
      </c>
    </row>
    <row r="100" spans="1:16" ht="15.75" x14ac:dyDescent="0.25">
      <c r="A100" s="119" t="s">
        <v>317</v>
      </c>
      <c r="B100" s="123" t="s">
        <v>303</v>
      </c>
      <c r="C100" s="107">
        <v>120</v>
      </c>
      <c r="D100" s="75" t="s">
        <v>296</v>
      </c>
      <c r="E100" s="107" t="s">
        <v>304</v>
      </c>
      <c r="F100" s="87" t="s">
        <v>297</v>
      </c>
      <c r="G100" s="75" t="s">
        <v>305</v>
      </c>
      <c r="H100" s="121">
        <v>3500</v>
      </c>
      <c r="I100" s="76"/>
      <c r="J100" s="76"/>
      <c r="K100" s="76"/>
      <c r="L100" s="122" t="s">
        <v>25</v>
      </c>
      <c r="M100" s="76"/>
      <c r="N100" s="157"/>
      <c r="O100" s="158"/>
      <c r="P100" s="57">
        <f t="shared" si="6"/>
        <v>0</v>
      </c>
    </row>
    <row r="101" spans="1:16" ht="15.75" x14ac:dyDescent="0.25">
      <c r="A101" s="119" t="s">
        <v>318</v>
      </c>
      <c r="B101" s="123" t="s">
        <v>307</v>
      </c>
      <c r="C101" s="107">
        <v>120</v>
      </c>
      <c r="D101" s="75" t="s">
        <v>296</v>
      </c>
      <c r="E101" s="107" t="s">
        <v>304</v>
      </c>
      <c r="F101" s="76"/>
      <c r="G101" s="75" t="s">
        <v>305</v>
      </c>
      <c r="H101" s="121">
        <v>2500</v>
      </c>
      <c r="I101" s="76"/>
      <c r="J101" s="76"/>
      <c r="K101" s="76"/>
      <c r="L101" s="122" t="s">
        <v>25</v>
      </c>
      <c r="M101" s="76"/>
      <c r="N101" s="157"/>
      <c r="O101" s="158"/>
      <c r="P101" s="57">
        <f t="shared" si="6"/>
        <v>0</v>
      </c>
    </row>
    <row r="102" spans="1:16" ht="15.75" x14ac:dyDescent="0.25">
      <c r="A102" s="124" t="s">
        <v>319</v>
      </c>
      <c r="B102" s="125" t="s">
        <v>311</v>
      </c>
      <c r="C102" s="126">
        <v>80</v>
      </c>
      <c r="D102" s="114" t="s">
        <v>300</v>
      </c>
      <c r="E102" s="126" t="s">
        <v>209</v>
      </c>
      <c r="F102" s="76"/>
      <c r="G102" s="114" t="s">
        <v>298</v>
      </c>
      <c r="H102" s="127">
        <v>7500</v>
      </c>
      <c r="I102" s="128"/>
      <c r="J102" s="128"/>
      <c r="K102" s="128"/>
      <c r="L102" s="129" t="s">
        <v>25</v>
      </c>
      <c r="M102" s="128"/>
      <c r="N102" s="169"/>
      <c r="O102" s="168"/>
      <c r="P102" s="57">
        <f t="shared" si="6"/>
        <v>0</v>
      </c>
    </row>
    <row r="103" spans="1:16" ht="15.75" x14ac:dyDescent="0.25">
      <c r="A103" s="124" t="s">
        <v>75</v>
      </c>
      <c r="B103" s="125" t="s">
        <v>75</v>
      </c>
      <c r="C103" s="126">
        <v>350</v>
      </c>
      <c r="D103" s="114"/>
      <c r="E103" s="126" t="s">
        <v>320</v>
      </c>
      <c r="F103" s="130"/>
      <c r="G103" s="131"/>
      <c r="H103" s="127">
        <v>150</v>
      </c>
      <c r="I103" s="128"/>
      <c r="J103" s="128"/>
      <c r="K103" s="128"/>
      <c r="L103" s="129"/>
      <c r="M103" s="128"/>
      <c r="N103" s="168"/>
      <c r="O103" s="169"/>
      <c r="P103" s="57">
        <f t="shared" si="6"/>
        <v>0</v>
      </c>
    </row>
    <row r="104" spans="1:16" ht="15.75" x14ac:dyDescent="0.25">
      <c r="A104" s="119" t="s">
        <v>321</v>
      </c>
      <c r="B104" s="123" t="s">
        <v>307</v>
      </c>
      <c r="C104" s="107">
        <v>150</v>
      </c>
      <c r="D104" s="75" t="s">
        <v>300</v>
      </c>
      <c r="E104" s="107" t="s">
        <v>322</v>
      </c>
      <c r="F104" s="76"/>
      <c r="G104" s="87"/>
      <c r="H104" s="121">
        <v>250</v>
      </c>
      <c r="I104" s="76"/>
      <c r="J104" s="76"/>
      <c r="K104" s="76"/>
      <c r="L104" s="122"/>
      <c r="M104" s="75" t="s">
        <v>25</v>
      </c>
      <c r="N104" s="168"/>
      <c r="O104" s="169"/>
      <c r="P104" s="57">
        <f t="shared" si="6"/>
        <v>0</v>
      </c>
    </row>
    <row r="105" spans="1:16" ht="15.75" x14ac:dyDescent="0.25">
      <c r="A105" s="132" t="s">
        <v>323</v>
      </c>
      <c r="B105" s="133" t="s">
        <v>395</v>
      </c>
      <c r="C105" s="134"/>
      <c r="D105" s="75"/>
      <c r="E105" s="107"/>
      <c r="F105" s="76"/>
      <c r="G105" s="87"/>
      <c r="H105" s="121">
        <v>100000</v>
      </c>
      <c r="I105" s="76"/>
      <c r="J105" s="76"/>
      <c r="K105" s="76"/>
      <c r="L105" s="122"/>
      <c r="M105" s="75"/>
      <c r="N105" s="157"/>
      <c r="O105" s="168"/>
      <c r="P105" s="57">
        <f t="shared" si="6"/>
        <v>0</v>
      </c>
    </row>
    <row r="106" spans="1:16" ht="15.75" x14ac:dyDescent="0.25">
      <c r="A106" s="135" t="s">
        <v>324</v>
      </c>
      <c r="B106" s="136" t="s">
        <v>395</v>
      </c>
      <c r="C106" s="137"/>
      <c r="D106" s="138"/>
      <c r="E106" s="138"/>
      <c r="F106" s="130"/>
      <c r="G106" s="130"/>
      <c r="H106" s="121">
        <v>100000</v>
      </c>
      <c r="I106" s="130"/>
      <c r="J106" s="130"/>
      <c r="K106" s="130"/>
      <c r="L106" s="130"/>
      <c r="M106" s="130"/>
      <c r="N106" s="170"/>
      <c r="O106" s="158"/>
      <c r="P106" s="57">
        <f t="shared" si="6"/>
        <v>0</v>
      </c>
    </row>
    <row r="107" spans="1:16" ht="15.75" x14ac:dyDescent="0.25">
      <c r="A107" s="52"/>
      <c r="B107" s="52"/>
      <c r="C107" s="42"/>
      <c r="D107" s="42"/>
      <c r="E107" s="51"/>
      <c r="F107" s="42"/>
      <c r="G107" s="42"/>
      <c r="H107" s="42"/>
      <c r="I107" s="42"/>
      <c r="J107" s="42"/>
      <c r="K107" s="42"/>
      <c r="L107" s="42"/>
      <c r="M107" s="42"/>
      <c r="N107" s="67"/>
      <c r="O107" s="67"/>
      <c r="P107" s="57"/>
    </row>
    <row r="108" spans="1:16" ht="15.75" x14ac:dyDescent="0.25">
      <c r="A108" s="38" t="s">
        <v>89</v>
      </c>
      <c r="B108" s="39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66"/>
      <c r="O108" s="66"/>
      <c r="P108" s="56"/>
    </row>
    <row r="109" spans="1:16" ht="15.75" x14ac:dyDescent="0.25">
      <c r="A109" s="139" t="s">
        <v>325</v>
      </c>
      <c r="B109" s="85" t="s">
        <v>326</v>
      </c>
      <c r="C109" s="79">
        <v>120</v>
      </c>
      <c r="D109" s="79" t="s">
        <v>22</v>
      </c>
      <c r="E109" s="79" t="s">
        <v>327</v>
      </c>
      <c r="F109" s="79" t="s">
        <v>175</v>
      </c>
      <c r="G109" s="79" t="s">
        <v>149</v>
      </c>
      <c r="H109" s="86">
        <v>2000</v>
      </c>
      <c r="I109" s="79"/>
      <c r="J109" s="79"/>
      <c r="K109" s="79"/>
      <c r="L109" s="79" t="s">
        <v>25</v>
      </c>
      <c r="M109" s="79"/>
      <c r="N109" s="159"/>
      <c r="O109" s="160"/>
      <c r="P109" s="57">
        <f t="shared" ref="P109:P114" si="7">H109*N109/1000</f>
        <v>0</v>
      </c>
    </row>
    <row r="110" spans="1:16" ht="15.75" x14ac:dyDescent="0.25">
      <c r="A110" s="140" t="s">
        <v>328</v>
      </c>
      <c r="B110" s="76" t="s">
        <v>329</v>
      </c>
      <c r="C110" s="75">
        <v>120</v>
      </c>
      <c r="D110" s="75" t="s">
        <v>22</v>
      </c>
      <c r="E110" s="75" t="s">
        <v>327</v>
      </c>
      <c r="F110" s="75" t="s">
        <v>142</v>
      </c>
      <c r="G110" s="75" t="s">
        <v>149</v>
      </c>
      <c r="H110" s="78">
        <v>20000</v>
      </c>
      <c r="I110" s="75"/>
      <c r="J110" s="75"/>
      <c r="K110" s="75"/>
      <c r="L110" s="75" t="s">
        <v>25</v>
      </c>
      <c r="M110" s="75"/>
      <c r="N110" s="157"/>
      <c r="O110" s="158"/>
      <c r="P110" s="57">
        <f t="shared" si="7"/>
        <v>0</v>
      </c>
    </row>
    <row r="111" spans="1:16" ht="15.75" x14ac:dyDescent="0.25">
      <c r="A111" s="140" t="s">
        <v>185</v>
      </c>
      <c r="B111" s="76" t="s">
        <v>330</v>
      </c>
      <c r="C111" s="75">
        <v>80</v>
      </c>
      <c r="D111" s="75" t="s">
        <v>22</v>
      </c>
      <c r="E111" s="75" t="s">
        <v>331</v>
      </c>
      <c r="F111" s="75" t="s">
        <v>287</v>
      </c>
      <c r="G111" s="75" t="s">
        <v>143</v>
      </c>
      <c r="H111" s="78">
        <v>25000</v>
      </c>
      <c r="I111" s="75"/>
      <c r="J111" s="75"/>
      <c r="K111" s="75"/>
      <c r="L111" s="75" t="s">
        <v>25</v>
      </c>
      <c r="M111" s="75"/>
      <c r="N111" s="157"/>
      <c r="O111" s="158"/>
      <c r="P111" s="57">
        <f t="shared" si="7"/>
        <v>0</v>
      </c>
    </row>
    <row r="112" spans="1:16" ht="15.75" x14ac:dyDescent="0.25">
      <c r="A112" s="140" t="s">
        <v>332</v>
      </c>
      <c r="B112" s="76" t="s">
        <v>333</v>
      </c>
      <c r="C112" s="75">
        <v>80</v>
      </c>
      <c r="D112" s="75" t="s">
        <v>22</v>
      </c>
      <c r="E112" s="75" t="s">
        <v>331</v>
      </c>
      <c r="F112" s="75" t="s">
        <v>142</v>
      </c>
      <c r="G112" s="75" t="s">
        <v>143</v>
      </c>
      <c r="H112" s="78">
        <v>25000</v>
      </c>
      <c r="I112" s="75"/>
      <c r="J112" s="75"/>
      <c r="K112" s="75"/>
      <c r="L112" s="75" t="s">
        <v>25</v>
      </c>
      <c r="M112" s="75"/>
      <c r="N112" s="157"/>
      <c r="O112" s="158"/>
      <c r="P112" s="57">
        <f t="shared" si="7"/>
        <v>0</v>
      </c>
    </row>
    <row r="113" spans="1:16" ht="15.75" x14ac:dyDescent="0.25">
      <c r="A113" s="140" t="s">
        <v>185</v>
      </c>
      <c r="B113" s="76" t="s">
        <v>334</v>
      </c>
      <c r="C113" s="75">
        <v>80</v>
      </c>
      <c r="D113" s="75" t="s">
        <v>22</v>
      </c>
      <c r="E113" s="75" t="s">
        <v>331</v>
      </c>
      <c r="F113" s="75" t="s">
        <v>142</v>
      </c>
      <c r="G113" s="75" t="s">
        <v>143</v>
      </c>
      <c r="H113" s="78">
        <v>150000</v>
      </c>
      <c r="I113" s="75"/>
      <c r="J113" s="75"/>
      <c r="K113" s="75"/>
      <c r="L113" s="75" t="s">
        <v>25</v>
      </c>
      <c r="M113" s="75"/>
      <c r="N113" s="157"/>
      <c r="O113" s="158"/>
      <c r="P113" s="57">
        <f t="shared" si="7"/>
        <v>0</v>
      </c>
    </row>
    <row r="114" spans="1:16" ht="15.75" x14ac:dyDescent="0.25">
      <c r="A114" s="76" t="s">
        <v>178</v>
      </c>
      <c r="B114" s="106" t="s">
        <v>335</v>
      </c>
      <c r="C114" s="75">
        <v>80</v>
      </c>
      <c r="D114" s="75" t="s">
        <v>22</v>
      </c>
      <c r="E114" s="75" t="s">
        <v>336</v>
      </c>
      <c r="F114" s="75" t="s">
        <v>175</v>
      </c>
      <c r="G114" s="75" t="s">
        <v>143</v>
      </c>
      <c r="H114" s="78">
        <v>25000</v>
      </c>
      <c r="I114" s="75"/>
      <c r="J114" s="75"/>
      <c r="K114" s="75"/>
      <c r="L114" s="75"/>
      <c r="M114" s="75"/>
      <c r="N114" s="157"/>
      <c r="O114" s="158"/>
      <c r="P114" s="57">
        <f t="shared" si="7"/>
        <v>0</v>
      </c>
    </row>
    <row r="115" spans="1:16" ht="15.75" x14ac:dyDescent="0.25">
      <c r="A115" s="43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65"/>
      <c r="O115" s="65"/>
      <c r="P115" s="57"/>
    </row>
    <row r="116" spans="1:16" ht="16.5" thickBot="1" x14ac:dyDescent="0.3">
      <c r="A116" s="38" t="s">
        <v>91</v>
      </c>
      <c r="B116" s="39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66"/>
      <c r="O116" s="66"/>
      <c r="P116" s="56"/>
    </row>
    <row r="117" spans="1:16" ht="15.75" x14ac:dyDescent="0.25">
      <c r="A117" s="141" t="s">
        <v>210</v>
      </c>
      <c r="B117" s="142" t="s">
        <v>337</v>
      </c>
      <c r="C117" s="143">
        <v>80</v>
      </c>
      <c r="D117" s="143" t="s">
        <v>22</v>
      </c>
      <c r="E117" s="114" t="s">
        <v>209</v>
      </c>
      <c r="F117" s="114" t="s">
        <v>142</v>
      </c>
      <c r="G117" s="143" t="s">
        <v>143</v>
      </c>
      <c r="H117" s="144">
        <v>7000</v>
      </c>
      <c r="I117" s="143"/>
      <c r="J117" s="143"/>
      <c r="K117" s="143"/>
      <c r="L117" s="143"/>
      <c r="M117" s="143"/>
      <c r="N117" s="171"/>
      <c r="O117" s="172"/>
      <c r="P117" s="57">
        <f t="shared" ref="P117:P122" si="8">H117*N117/1000</f>
        <v>0</v>
      </c>
    </row>
    <row r="118" spans="1:16" ht="15.75" x14ac:dyDescent="0.25">
      <c r="A118" s="76" t="s">
        <v>210</v>
      </c>
      <c r="B118" s="76" t="s">
        <v>338</v>
      </c>
      <c r="C118" s="75">
        <v>80</v>
      </c>
      <c r="D118" s="75" t="s">
        <v>22</v>
      </c>
      <c r="E118" s="75" t="s">
        <v>209</v>
      </c>
      <c r="F118" s="75" t="s">
        <v>142</v>
      </c>
      <c r="G118" s="75" t="s">
        <v>143</v>
      </c>
      <c r="H118" s="78">
        <v>1800</v>
      </c>
      <c r="I118" s="75"/>
      <c r="J118" s="75"/>
      <c r="K118" s="75"/>
      <c r="L118" s="75"/>
      <c r="M118" s="75"/>
      <c r="N118" s="157"/>
      <c r="O118" s="158"/>
      <c r="P118" s="57">
        <f t="shared" si="8"/>
        <v>0</v>
      </c>
    </row>
    <row r="119" spans="1:16" ht="15.75" x14ac:dyDescent="0.25">
      <c r="A119" s="76" t="s">
        <v>210</v>
      </c>
      <c r="B119" s="76" t="s">
        <v>339</v>
      </c>
      <c r="C119" s="75">
        <v>80</v>
      </c>
      <c r="D119" s="75" t="s">
        <v>22</v>
      </c>
      <c r="E119" s="75" t="s">
        <v>209</v>
      </c>
      <c r="F119" s="75" t="s">
        <v>142</v>
      </c>
      <c r="G119" s="75" t="s">
        <v>143</v>
      </c>
      <c r="H119" s="78">
        <v>1800</v>
      </c>
      <c r="I119" s="75"/>
      <c r="J119" s="75"/>
      <c r="K119" s="75"/>
      <c r="L119" s="75"/>
      <c r="M119" s="75"/>
      <c r="N119" s="157"/>
      <c r="O119" s="158"/>
      <c r="P119" s="57">
        <f t="shared" si="8"/>
        <v>0</v>
      </c>
    </row>
    <row r="120" spans="1:16" ht="15.75" x14ac:dyDescent="0.25">
      <c r="A120" s="76" t="s">
        <v>210</v>
      </c>
      <c r="B120" s="76" t="s">
        <v>340</v>
      </c>
      <c r="C120" s="75">
        <v>80</v>
      </c>
      <c r="D120" s="75" t="s">
        <v>22</v>
      </c>
      <c r="E120" s="75" t="s">
        <v>209</v>
      </c>
      <c r="F120" s="75" t="s">
        <v>175</v>
      </c>
      <c r="G120" s="75" t="s">
        <v>143</v>
      </c>
      <c r="H120" s="78">
        <v>1800</v>
      </c>
      <c r="I120" s="75"/>
      <c r="J120" s="75"/>
      <c r="K120" s="75"/>
      <c r="L120" s="75"/>
      <c r="M120" s="75"/>
      <c r="N120" s="157"/>
      <c r="O120" s="158"/>
      <c r="P120" s="57">
        <f t="shared" si="8"/>
        <v>0</v>
      </c>
    </row>
    <row r="121" spans="1:16" ht="15.75" x14ac:dyDescent="0.25">
      <c r="A121" s="76" t="s">
        <v>327</v>
      </c>
      <c r="B121" s="76" t="s">
        <v>341</v>
      </c>
      <c r="C121" s="75">
        <v>120</v>
      </c>
      <c r="D121" s="75" t="s">
        <v>22</v>
      </c>
      <c r="E121" s="75" t="s">
        <v>206</v>
      </c>
      <c r="F121" s="75" t="s">
        <v>342</v>
      </c>
      <c r="G121" s="75" t="s">
        <v>149</v>
      </c>
      <c r="H121" s="78">
        <v>1500</v>
      </c>
      <c r="I121" s="75"/>
      <c r="J121" s="75"/>
      <c r="K121" s="75"/>
      <c r="L121" s="75"/>
      <c r="M121" s="75"/>
      <c r="N121" s="157"/>
      <c r="O121" s="158"/>
      <c r="P121" s="57">
        <f t="shared" si="8"/>
        <v>0</v>
      </c>
    </row>
    <row r="122" spans="1:16" ht="15.75" x14ac:dyDescent="0.25">
      <c r="A122" s="76" t="s">
        <v>327</v>
      </c>
      <c r="B122" s="76" t="s">
        <v>343</v>
      </c>
      <c r="C122" s="75">
        <v>120</v>
      </c>
      <c r="D122" s="75" t="s">
        <v>22</v>
      </c>
      <c r="E122" s="75" t="s">
        <v>206</v>
      </c>
      <c r="F122" s="75" t="s">
        <v>142</v>
      </c>
      <c r="G122" s="75" t="s">
        <v>149</v>
      </c>
      <c r="H122" s="78">
        <v>1500</v>
      </c>
      <c r="I122" s="75"/>
      <c r="J122" s="75"/>
      <c r="K122" s="75"/>
      <c r="L122" s="75"/>
      <c r="M122" s="75"/>
      <c r="N122" s="157"/>
      <c r="O122" s="158"/>
      <c r="P122" s="57">
        <f t="shared" si="8"/>
        <v>0</v>
      </c>
    </row>
    <row r="123" spans="1:16" ht="15.75" x14ac:dyDescent="0.25">
      <c r="A123" s="46"/>
      <c r="B123" s="46"/>
      <c r="C123" s="42"/>
      <c r="D123" s="42"/>
      <c r="E123" s="42"/>
      <c r="F123" s="45"/>
      <c r="G123" s="45"/>
      <c r="H123" s="45"/>
      <c r="I123" s="45"/>
      <c r="J123" s="45"/>
      <c r="K123" s="42"/>
      <c r="L123" s="42"/>
      <c r="M123" s="42"/>
      <c r="N123" s="67"/>
      <c r="O123" s="67"/>
      <c r="P123" s="57"/>
    </row>
    <row r="124" spans="1:16" ht="15.75" x14ac:dyDescent="0.25">
      <c r="A124" s="53" t="s">
        <v>92</v>
      </c>
      <c r="B124" s="54"/>
      <c r="C124" s="44"/>
      <c r="D124" s="44"/>
      <c r="E124" s="44"/>
      <c r="F124" s="55"/>
      <c r="G124" s="55"/>
      <c r="H124" s="55"/>
      <c r="I124" s="55"/>
      <c r="J124" s="55"/>
      <c r="K124" s="44"/>
      <c r="L124" s="44"/>
      <c r="M124" s="44"/>
      <c r="N124" s="66"/>
      <c r="O124" s="66"/>
      <c r="P124" s="56"/>
    </row>
    <row r="125" spans="1:16" ht="15.75" x14ac:dyDescent="0.25">
      <c r="A125" s="85" t="s">
        <v>328</v>
      </c>
      <c r="B125" s="85" t="s">
        <v>344</v>
      </c>
      <c r="C125" s="79">
        <v>120</v>
      </c>
      <c r="D125" s="79" t="s">
        <v>22</v>
      </c>
      <c r="E125" s="79"/>
      <c r="F125" s="79" t="s">
        <v>142</v>
      </c>
      <c r="G125" s="79" t="s">
        <v>149</v>
      </c>
      <c r="H125" s="86">
        <v>10000</v>
      </c>
      <c r="I125" s="79"/>
      <c r="J125" s="79"/>
      <c r="K125" s="79"/>
      <c r="L125" s="79" t="s">
        <v>25</v>
      </c>
      <c r="M125" s="79"/>
      <c r="N125" s="159"/>
      <c r="O125" s="160"/>
      <c r="P125" s="57">
        <f>H125*N125/1000</f>
        <v>0</v>
      </c>
    </row>
    <row r="126" spans="1:16" ht="15.75" x14ac:dyDescent="0.25">
      <c r="A126" s="76" t="s">
        <v>325</v>
      </c>
      <c r="B126" s="76" t="s">
        <v>345</v>
      </c>
      <c r="C126" s="75">
        <v>120</v>
      </c>
      <c r="D126" s="75" t="s">
        <v>22</v>
      </c>
      <c r="E126" s="75"/>
      <c r="F126" s="75" t="s">
        <v>287</v>
      </c>
      <c r="G126" s="75" t="s">
        <v>149</v>
      </c>
      <c r="H126" s="78">
        <v>7500</v>
      </c>
      <c r="I126" s="75"/>
      <c r="J126" s="75"/>
      <c r="K126" s="75"/>
      <c r="L126" s="75" t="s">
        <v>25</v>
      </c>
      <c r="M126" s="75"/>
      <c r="N126" s="157"/>
      <c r="O126" s="158"/>
      <c r="P126" s="57">
        <f>H126*N126/1000</f>
        <v>0</v>
      </c>
    </row>
    <row r="127" spans="1:16" ht="15.75" x14ac:dyDescent="0.25">
      <c r="A127" s="76" t="s">
        <v>185</v>
      </c>
      <c r="B127" s="77" t="s">
        <v>346</v>
      </c>
      <c r="C127" s="75">
        <v>80</v>
      </c>
      <c r="D127" s="75" t="s">
        <v>22</v>
      </c>
      <c r="E127" s="75"/>
      <c r="F127" s="75" t="s">
        <v>142</v>
      </c>
      <c r="G127" s="75" t="s">
        <v>143</v>
      </c>
      <c r="H127" s="78">
        <v>100000</v>
      </c>
      <c r="I127" s="75"/>
      <c r="J127" s="75"/>
      <c r="K127" s="75"/>
      <c r="L127" s="75" t="s">
        <v>25</v>
      </c>
      <c r="M127" s="75"/>
      <c r="N127" s="157"/>
      <c r="O127" s="158"/>
      <c r="P127" s="57">
        <f>H127*N127/1000</f>
        <v>0</v>
      </c>
    </row>
    <row r="128" spans="1:16" ht="15.75" x14ac:dyDescent="0.25">
      <c r="A128" s="76" t="s">
        <v>347</v>
      </c>
      <c r="B128" s="77" t="s">
        <v>348</v>
      </c>
      <c r="C128" s="75">
        <v>80</v>
      </c>
      <c r="D128" s="75" t="s">
        <v>22</v>
      </c>
      <c r="E128" s="75"/>
      <c r="F128" s="75" t="s">
        <v>287</v>
      </c>
      <c r="G128" s="75" t="s">
        <v>143</v>
      </c>
      <c r="H128" s="78">
        <v>20000</v>
      </c>
      <c r="I128" s="75"/>
      <c r="J128" s="75"/>
      <c r="K128" s="75"/>
      <c r="L128" s="75" t="s">
        <v>25</v>
      </c>
      <c r="M128" s="75"/>
      <c r="N128" s="157"/>
      <c r="O128" s="158"/>
      <c r="P128" s="57">
        <f>H128*N128/1000</f>
        <v>0</v>
      </c>
    </row>
    <row r="129" spans="1:16" ht="15.75" x14ac:dyDescent="0.25">
      <c r="A129" s="76" t="s">
        <v>349</v>
      </c>
      <c r="B129" s="77" t="s">
        <v>350</v>
      </c>
      <c r="C129" s="75">
        <v>80</v>
      </c>
      <c r="D129" s="75" t="s">
        <v>22</v>
      </c>
      <c r="E129" s="75"/>
      <c r="F129" s="75" t="s">
        <v>287</v>
      </c>
      <c r="G129" s="75" t="s">
        <v>143</v>
      </c>
      <c r="H129" s="78">
        <v>20000</v>
      </c>
      <c r="I129" s="75"/>
      <c r="J129" s="75" t="s">
        <v>25</v>
      </c>
      <c r="K129" s="75"/>
      <c r="L129" s="75"/>
      <c r="M129" s="75"/>
      <c r="N129" s="157"/>
      <c r="O129" s="158"/>
      <c r="P129" s="57">
        <f>H129*N129/1000</f>
        <v>0</v>
      </c>
    </row>
    <row r="130" spans="1:16" ht="15.75" x14ac:dyDescent="0.25">
      <c r="A130" s="46"/>
      <c r="B130" s="46"/>
      <c r="C130" s="42"/>
      <c r="D130" s="42"/>
      <c r="E130" s="42"/>
      <c r="F130" s="45"/>
      <c r="G130" s="45"/>
      <c r="H130" s="45"/>
      <c r="I130" s="45"/>
      <c r="J130" s="45"/>
      <c r="K130" s="42"/>
      <c r="L130" s="42"/>
      <c r="M130" s="42"/>
      <c r="N130" s="67"/>
      <c r="O130" s="67"/>
      <c r="P130" s="57"/>
    </row>
    <row r="131" spans="1:16" ht="15.75" x14ac:dyDescent="0.25">
      <c r="A131" s="53" t="s">
        <v>94</v>
      </c>
      <c r="B131" s="54"/>
      <c r="C131" s="44"/>
      <c r="D131" s="44"/>
      <c r="E131" s="44"/>
      <c r="F131" s="55"/>
      <c r="G131" s="55"/>
      <c r="H131" s="55"/>
      <c r="I131" s="55"/>
      <c r="J131" s="55"/>
      <c r="K131" s="44"/>
      <c r="L131" s="44"/>
      <c r="M131" s="44"/>
      <c r="N131" s="66"/>
      <c r="O131" s="66"/>
      <c r="P131" s="56"/>
    </row>
    <row r="132" spans="1:16" ht="15.75" x14ac:dyDescent="0.25">
      <c r="A132" s="145" t="s">
        <v>351</v>
      </c>
      <c r="B132" s="145" t="s">
        <v>352</v>
      </c>
      <c r="C132" s="79">
        <v>120</v>
      </c>
      <c r="D132" s="79" t="s">
        <v>353</v>
      </c>
      <c r="E132" s="79" t="s">
        <v>215</v>
      </c>
      <c r="F132" s="79" t="s">
        <v>175</v>
      </c>
      <c r="G132" s="79" t="s">
        <v>149</v>
      </c>
      <c r="H132" s="86">
        <v>1000</v>
      </c>
      <c r="I132" s="79"/>
      <c r="J132" s="79"/>
      <c r="K132" s="79"/>
      <c r="L132" s="79"/>
      <c r="M132" s="79" t="s">
        <v>25</v>
      </c>
      <c r="N132" s="159"/>
      <c r="O132" s="160"/>
      <c r="P132" s="57">
        <f>H132*N132/1000</f>
        <v>0</v>
      </c>
    </row>
    <row r="133" spans="1:16" ht="15.75" x14ac:dyDescent="0.25">
      <c r="A133" s="76" t="s">
        <v>354</v>
      </c>
      <c r="B133" s="146" t="s">
        <v>355</v>
      </c>
      <c r="C133" s="75">
        <v>120</v>
      </c>
      <c r="D133" s="75" t="s">
        <v>353</v>
      </c>
      <c r="E133" s="75" t="s">
        <v>215</v>
      </c>
      <c r="F133" s="75" t="s">
        <v>142</v>
      </c>
      <c r="G133" s="75" t="s">
        <v>149</v>
      </c>
      <c r="H133" s="78">
        <v>1500</v>
      </c>
      <c r="I133" s="75"/>
      <c r="J133" s="75"/>
      <c r="K133" s="75"/>
      <c r="L133" s="75"/>
      <c r="M133" s="75" t="s">
        <v>25</v>
      </c>
      <c r="N133" s="157"/>
      <c r="O133" s="158"/>
      <c r="P133" s="57">
        <f>H133*N133/1000</f>
        <v>0</v>
      </c>
    </row>
    <row r="134" spans="1:16" ht="15.75" x14ac:dyDescent="0.25">
      <c r="A134" s="76" t="s">
        <v>356</v>
      </c>
      <c r="B134" s="76" t="s">
        <v>357</v>
      </c>
      <c r="C134" s="75">
        <v>150</v>
      </c>
      <c r="D134" s="75" t="s">
        <v>353</v>
      </c>
      <c r="E134" s="75" t="s">
        <v>358</v>
      </c>
      <c r="F134" s="75" t="s">
        <v>175</v>
      </c>
      <c r="G134" s="75" t="s">
        <v>149</v>
      </c>
      <c r="H134" s="78">
        <v>750</v>
      </c>
      <c r="I134" s="75"/>
      <c r="J134" s="75"/>
      <c r="K134" s="75"/>
      <c r="L134" s="75"/>
      <c r="M134" s="75" t="s">
        <v>25</v>
      </c>
      <c r="N134" s="158"/>
      <c r="O134" s="157"/>
      <c r="P134" s="57">
        <f>H134*O134/100</f>
        <v>0</v>
      </c>
    </row>
    <row r="135" spans="1:16" ht="15.75" x14ac:dyDescent="0.25">
      <c r="A135" s="76" t="s">
        <v>260</v>
      </c>
      <c r="B135" s="76" t="s">
        <v>359</v>
      </c>
      <c r="C135" s="75">
        <v>90</v>
      </c>
      <c r="D135" s="75" t="s">
        <v>353</v>
      </c>
      <c r="E135" s="75"/>
      <c r="F135" s="75" t="s">
        <v>142</v>
      </c>
      <c r="G135" s="75" t="s">
        <v>143</v>
      </c>
      <c r="H135" s="78">
        <v>15000</v>
      </c>
      <c r="I135" s="75"/>
      <c r="J135" s="75"/>
      <c r="K135" s="75"/>
      <c r="L135" s="75"/>
      <c r="M135" s="75" t="s">
        <v>25</v>
      </c>
      <c r="N135" s="157"/>
      <c r="O135" s="158"/>
      <c r="P135" s="57">
        <f>H135*N135/1000</f>
        <v>0</v>
      </c>
    </row>
    <row r="136" spans="1:16" ht="15.75" x14ac:dyDescent="0.25">
      <c r="A136" s="76" t="s">
        <v>360</v>
      </c>
      <c r="B136" s="76" t="s">
        <v>361</v>
      </c>
      <c r="C136" s="75">
        <v>90</v>
      </c>
      <c r="D136" s="75" t="s">
        <v>353</v>
      </c>
      <c r="E136" s="75"/>
      <c r="F136" s="75" t="s">
        <v>142</v>
      </c>
      <c r="G136" s="75" t="s">
        <v>143</v>
      </c>
      <c r="H136" s="78">
        <v>10000</v>
      </c>
      <c r="I136" s="75"/>
      <c r="J136" s="75"/>
      <c r="K136" s="75"/>
      <c r="L136" s="75"/>
      <c r="M136" s="75" t="s">
        <v>25</v>
      </c>
      <c r="N136" s="157"/>
      <c r="O136" s="158"/>
      <c r="P136" s="57">
        <f>H136*N136/1000</f>
        <v>0</v>
      </c>
    </row>
    <row r="137" spans="1:16" ht="15.75" x14ac:dyDescent="0.25">
      <c r="A137" s="76" t="s">
        <v>362</v>
      </c>
      <c r="B137" s="76" t="s">
        <v>363</v>
      </c>
      <c r="C137" s="75">
        <v>90</v>
      </c>
      <c r="D137" s="75" t="s">
        <v>353</v>
      </c>
      <c r="E137" s="75"/>
      <c r="F137" s="75" t="s">
        <v>175</v>
      </c>
      <c r="G137" s="75" t="s">
        <v>143</v>
      </c>
      <c r="H137" s="78">
        <v>5000</v>
      </c>
      <c r="I137" s="75"/>
      <c r="J137" s="75"/>
      <c r="K137" s="75"/>
      <c r="L137" s="75"/>
      <c r="M137" s="75" t="s">
        <v>25</v>
      </c>
      <c r="N137" s="157"/>
      <c r="O137" s="158"/>
      <c r="P137" s="57">
        <f>H137*N137/1000</f>
        <v>0</v>
      </c>
    </row>
    <row r="138" spans="1:16" ht="39" x14ac:dyDescent="0.25">
      <c r="A138" s="76" t="s">
        <v>364</v>
      </c>
      <c r="B138" s="77" t="s">
        <v>365</v>
      </c>
      <c r="C138" s="75">
        <v>90</v>
      </c>
      <c r="D138" s="75" t="s">
        <v>353</v>
      </c>
      <c r="E138" s="80" t="s">
        <v>366</v>
      </c>
      <c r="F138" s="75" t="s">
        <v>175</v>
      </c>
      <c r="G138" s="75" t="s">
        <v>143</v>
      </c>
      <c r="H138" s="78">
        <v>5000</v>
      </c>
      <c r="I138" s="75"/>
      <c r="J138" s="75"/>
      <c r="K138" s="75"/>
      <c r="L138" s="75"/>
      <c r="M138" s="75" t="s">
        <v>25</v>
      </c>
      <c r="N138" s="157"/>
      <c r="O138" s="158"/>
      <c r="P138" s="57">
        <f>H138*N138/1000</f>
        <v>0</v>
      </c>
    </row>
    <row r="139" spans="1:16" ht="15.75" x14ac:dyDescent="0.25">
      <c r="A139" s="76" t="s">
        <v>367</v>
      </c>
      <c r="B139" s="77" t="s">
        <v>368</v>
      </c>
      <c r="C139" s="75">
        <v>120</v>
      </c>
      <c r="D139" s="80" t="s">
        <v>369</v>
      </c>
      <c r="E139" s="75"/>
      <c r="F139" s="75" t="s">
        <v>142</v>
      </c>
      <c r="G139" s="75" t="s">
        <v>143</v>
      </c>
      <c r="H139" s="78">
        <v>1000</v>
      </c>
      <c r="I139" s="75"/>
      <c r="J139" s="75"/>
      <c r="K139" s="75" t="s">
        <v>25</v>
      </c>
      <c r="L139" s="75"/>
      <c r="M139" s="75"/>
      <c r="N139" s="157"/>
      <c r="O139" s="158"/>
      <c r="P139" s="57">
        <f>H139*N139/1000</f>
        <v>0</v>
      </c>
    </row>
    <row r="140" spans="1:16" ht="15.75" x14ac:dyDescent="0.25">
      <c r="A140" s="46"/>
      <c r="B140" s="46"/>
      <c r="C140" s="42"/>
      <c r="D140" s="42"/>
      <c r="E140" s="42"/>
      <c r="F140" s="45"/>
      <c r="G140" s="45"/>
      <c r="H140" s="45"/>
      <c r="I140" s="45"/>
      <c r="J140" s="45"/>
      <c r="K140" s="42"/>
      <c r="L140" s="42"/>
      <c r="M140" s="42"/>
      <c r="N140" s="67"/>
      <c r="O140" s="67"/>
      <c r="P140" s="57"/>
    </row>
    <row r="141" spans="1:16" ht="15.75" x14ac:dyDescent="0.25">
      <c r="A141" s="53" t="s">
        <v>111</v>
      </c>
      <c r="B141" s="54"/>
      <c r="C141" s="44"/>
      <c r="D141" s="44"/>
      <c r="E141" s="44"/>
      <c r="F141" s="55"/>
      <c r="G141" s="55"/>
      <c r="H141" s="55"/>
      <c r="I141" s="55"/>
      <c r="J141" s="55"/>
      <c r="K141" s="44"/>
      <c r="L141" s="44"/>
      <c r="M141" s="44"/>
      <c r="N141" s="66"/>
      <c r="O141" s="66"/>
      <c r="P141" s="56"/>
    </row>
    <row r="142" spans="1:16" ht="15.75" x14ac:dyDescent="0.25">
      <c r="A142" s="85" t="s">
        <v>325</v>
      </c>
      <c r="B142" s="117" t="s">
        <v>326</v>
      </c>
      <c r="C142" s="79">
        <v>120</v>
      </c>
      <c r="D142" s="79" t="s">
        <v>22</v>
      </c>
      <c r="E142" s="79"/>
      <c r="F142" s="79" t="s">
        <v>175</v>
      </c>
      <c r="G142" s="79" t="s">
        <v>149</v>
      </c>
      <c r="H142" s="86">
        <v>1000</v>
      </c>
      <c r="I142" s="79"/>
      <c r="J142" s="79"/>
      <c r="K142" s="79"/>
      <c r="L142" s="79" t="s">
        <v>25</v>
      </c>
      <c r="M142" s="79"/>
      <c r="N142" s="159"/>
      <c r="O142" s="160"/>
      <c r="P142" s="57">
        <f t="shared" ref="P142:P148" si="9">H142*N142/1000</f>
        <v>0</v>
      </c>
    </row>
    <row r="143" spans="1:16" ht="15.75" x14ac:dyDescent="0.25">
      <c r="A143" s="76" t="s">
        <v>328</v>
      </c>
      <c r="B143" s="77" t="s">
        <v>329</v>
      </c>
      <c r="C143" s="75">
        <v>120</v>
      </c>
      <c r="D143" s="75" t="s">
        <v>22</v>
      </c>
      <c r="E143" s="75"/>
      <c r="F143" s="75" t="s">
        <v>142</v>
      </c>
      <c r="G143" s="75" t="s">
        <v>149</v>
      </c>
      <c r="H143" s="78">
        <v>3000</v>
      </c>
      <c r="I143" s="75"/>
      <c r="J143" s="75"/>
      <c r="K143" s="75"/>
      <c r="L143" s="75" t="s">
        <v>25</v>
      </c>
      <c r="M143" s="75"/>
      <c r="N143" s="157"/>
      <c r="O143" s="158"/>
      <c r="P143" s="57">
        <f t="shared" si="9"/>
        <v>0</v>
      </c>
    </row>
    <row r="144" spans="1:16" ht="15.75" x14ac:dyDescent="0.25">
      <c r="A144" s="76" t="s">
        <v>370</v>
      </c>
      <c r="B144" s="77" t="s">
        <v>371</v>
      </c>
      <c r="C144" s="75">
        <v>80</v>
      </c>
      <c r="D144" s="75" t="s">
        <v>22</v>
      </c>
      <c r="E144" s="75"/>
      <c r="F144" s="75" t="s">
        <v>175</v>
      </c>
      <c r="G144" s="75" t="s">
        <v>143</v>
      </c>
      <c r="H144" s="78">
        <v>5000</v>
      </c>
      <c r="I144" s="75"/>
      <c r="J144" s="75"/>
      <c r="K144" s="75"/>
      <c r="L144" s="75" t="s">
        <v>25</v>
      </c>
      <c r="M144" s="75"/>
      <c r="N144" s="157"/>
      <c r="O144" s="158"/>
      <c r="P144" s="57">
        <f t="shared" si="9"/>
        <v>0</v>
      </c>
    </row>
    <row r="145" spans="1:16" ht="15.75" x14ac:dyDescent="0.25">
      <c r="A145" s="76" t="s">
        <v>372</v>
      </c>
      <c r="B145" s="77" t="s">
        <v>373</v>
      </c>
      <c r="C145" s="75">
        <v>80</v>
      </c>
      <c r="D145" s="75" t="s">
        <v>22</v>
      </c>
      <c r="E145" s="75"/>
      <c r="F145" s="75" t="s">
        <v>142</v>
      </c>
      <c r="G145" s="75" t="s">
        <v>143</v>
      </c>
      <c r="H145" s="78">
        <v>15000</v>
      </c>
      <c r="I145" s="75"/>
      <c r="J145" s="75"/>
      <c r="K145" s="75"/>
      <c r="L145" s="75" t="s">
        <v>25</v>
      </c>
      <c r="M145" s="75"/>
      <c r="N145" s="157"/>
      <c r="O145" s="158"/>
      <c r="P145" s="57">
        <f t="shared" si="9"/>
        <v>0</v>
      </c>
    </row>
    <row r="146" spans="1:16" ht="15.75" x14ac:dyDescent="0.25">
      <c r="A146" s="76" t="s">
        <v>185</v>
      </c>
      <c r="B146" s="77" t="s">
        <v>374</v>
      </c>
      <c r="C146" s="75">
        <v>80</v>
      </c>
      <c r="D146" s="75" t="s">
        <v>22</v>
      </c>
      <c r="E146" s="75"/>
      <c r="F146" s="75" t="s">
        <v>142</v>
      </c>
      <c r="G146" s="75" t="s">
        <v>143</v>
      </c>
      <c r="H146" s="78">
        <v>18000</v>
      </c>
      <c r="I146" s="75"/>
      <c r="J146" s="75"/>
      <c r="K146" s="75"/>
      <c r="L146" s="75" t="s">
        <v>25</v>
      </c>
      <c r="M146" s="75"/>
      <c r="N146" s="157"/>
      <c r="O146" s="158"/>
      <c r="P146" s="57">
        <f t="shared" si="9"/>
        <v>0</v>
      </c>
    </row>
    <row r="147" spans="1:16" ht="26.25" x14ac:dyDescent="0.25">
      <c r="A147" s="76" t="s">
        <v>375</v>
      </c>
      <c r="B147" s="77" t="s">
        <v>376</v>
      </c>
      <c r="C147" s="75">
        <v>80</v>
      </c>
      <c r="D147" s="75" t="s">
        <v>22</v>
      </c>
      <c r="E147" s="75" t="s">
        <v>377</v>
      </c>
      <c r="F147" s="80" t="s">
        <v>378</v>
      </c>
      <c r="G147" s="75" t="s">
        <v>143</v>
      </c>
      <c r="H147" s="78">
        <v>2000</v>
      </c>
      <c r="I147" s="75"/>
      <c r="J147" s="75"/>
      <c r="K147" s="75"/>
      <c r="L147" s="75" t="s">
        <v>25</v>
      </c>
      <c r="M147" s="75"/>
      <c r="N147" s="157"/>
      <c r="O147" s="158"/>
      <c r="P147" s="57">
        <f t="shared" si="9"/>
        <v>0</v>
      </c>
    </row>
    <row r="148" spans="1:16" ht="15.75" x14ac:dyDescent="0.25">
      <c r="A148" s="76" t="s">
        <v>370</v>
      </c>
      <c r="B148" s="76" t="s">
        <v>379</v>
      </c>
      <c r="C148" s="75">
        <v>80</v>
      </c>
      <c r="D148" s="75" t="s">
        <v>22</v>
      </c>
      <c r="E148" s="75"/>
      <c r="F148" s="75"/>
      <c r="G148" s="75" t="s">
        <v>143</v>
      </c>
      <c r="H148" s="78">
        <v>4000</v>
      </c>
      <c r="I148" s="75"/>
      <c r="J148" s="75"/>
      <c r="K148" s="75"/>
      <c r="L148" s="75"/>
      <c r="M148" s="75"/>
      <c r="N148" s="157"/>
      <c r="O148" s="158"/>
      <c r="P148" s="57">
        <f t="shared" si="9"/>
        <v>0</v>
      </c>
    </row>
    <row r="149" spans="1:16" ht="15.75" x14ac:dyDescent="0.25">
      <c r="A149" s="46"/>
      <c r="B149" s="46"/>
      <c r="C149" s="42"/>
      <c r="D149" s="42"/>
      <c r="E149" s="42"/>
      <c r="F149" s="45"/>
      <c r="G149" s="45"/>
      <c r="H149" s="45"/>
      <c r="I149" s="45"/>
      <c r="J149" s="45"/>
      <c r="K149" s="42"/>
      <c r="L149" s="42"/>
      <c r="M149" s="42"/>
      <c r="N149" s="67"/>
      <c r="O149" s="67"/>
      <c r="P149" s="57"/>
    </row>
    <row r="150" spans="1:16" ht="15.75" x14ac:dyDescent="0.25">
      <c r="A150" s="53" t="s">
        <v>115</v>
      </c>
      <c r="B150" s="54"/>
      <c r="C150" s="44"/>
      <c r="D150" s="44"/>
      <c r="E150" s="44"/>
      <c r="F150" s="55"/>
      <c r="G150" s="55"/>
      <c r="H150" s="55"/>
      <c r="I150" s="55"/>
      <c r="J150" s="55"/>
      <c r="K150" s="44"/>
      <c r="L150" s="44"/>
      <c r="M150" s="44"/>
      <c r="N150" s="66"/>
      <c r="O150" s="66"/>
      <c r="P150" s="56"/>
    </row>
    <row r="151" spans="1:16" ht="15.75" x14ac:dyDescent="0.25">
      <c r="A151" s="105" t="s">
        <v>380</v>
      </c>
      <c r="B151" s="146" t="s">
        <v>381</v>
      </c>
      <c r="C151" s="107">
        <v>170</v>
      </c>
      <c r="D151" s="107" t="s">
        <v>22</v>
      </c>
      <c r="E151" s="107" t="s">
        <v>152</v>
      </c>
      <c r="F151" s="107"/>
      <c r="G151" s="107" t="s">
        <v>382</v>
      </c>
      <c r="H151" s="78">
        <v>600</v>
      </c>
      <c r="I151" s="75"/>
      <c r="J151" s="107"/>
      <c r="K151" s="75"/>
      <c r="L151" s="75"/>
      <c r="M151" s="75"/>
      <c r="N151" s="158"/>
      <c r="O151" s="157"/>
      <c r="P151" s="57">
        <f>H151*O151/100</f>
        <v>0</v>
      </c>
    </row>
    <row r="152" spans="1:16" ht="15.75" x14ac:dyDescent="0.25">
      <c r="A152" s="105" t="s">
        <v>283</v>
      </c>
      <c r="B152" s="146" t="s">
        <v>284</v>
      </c>
      <c r="C152" s="107">
        <v>120</v>
      </c>
      <c r="D152" s="107" t="s">
        <v>22</v>
      </c>
      <c r="E152" s="75"/>
      <c r="F152" s="107" t="s">
        <v>142</v>
      </c>
      <c r="G152" s="107" t="s">
        <v>149</v>
      </c>
      <c r="H152" s="78">
        <v>3000</v>
      </c>
      <c r="I152" s="75"/>
      <c r="J152" s="107" t="s">
        <v>25</v>
      </c>
      <c r="K152" s="75"/>
      <c r="L152" s="75"/>
      <c r="M152" s="75"/>
      <c r="N152" s="157"/>
      <c r="O152" s="158"/>
      <c r="P152" s="57">
        <f t="shared" ref="P152:P157" si="10">H152*N152/1000</f>
        <v>0</v>
      </c>
    </row>
    <row r="153" spans="1:16" ht="15.75" x14ac:dyDescent="0.25">
      <c r="A153" s="105" t="s">
        <v>285</v>
      </c>
      <c r="B153" s="146" t="s">
        <v>383</v>
      </c>
      <c r="C153" s="107">
        <v>120</v>
      </c>
      <c r="D153" s="107" t="s">
        <v>22</v>
      </c>
      <c r="E153" s="75"/>
      <c r="F153" s="107" t="s">
        <v>287</v>
      </c>
      <c r="G153" s="107" t="s">
        <v>149</v>
      </c>
      <c r="H153" s="78">
        <v>3600</v>
      </c>
      <c r="I153" s="75"/>
      <c r="J153" s="107" t="s">
        <v>25</v>
      </c>
      <c r="K153" s="75"/>
      <c r="L153" s="75"/>
      <c r="M153" s="75"/>
      <c r="N153" s="157"/>
      <c r="O153" s="158"/>
      <c r="P153" s="57">
        <f t="shared" si="10"/>
        <v>0</v>
      </c>
    </row>
    <row r="154" spans="1:16" ht="15.75" x14ac:dyDescent="0.25">
      <c r="A154" s="105" t="s">
        <v>288</v>
      </c>
      <c r="B154" s="146" t="s">
        <v>384</v>
      </c>
      <c r="C154" s="107">
        <v>80</v>
      </c>
      <c r="D154" s="107" t="s">
        <v>22</v>
      </c>
      <c r="E154" s="75"/>
      <c r="F154" s="107" t="s">
        <v>142</v>
      </c>
      <c r="G154" s="107" t="s">
        <v>143</v>
      </c>
      <c r="H154" s="78">
        <v>30000</v>
      </c>
      <c r="I154" s="75"/>
      <c r="J154" s="107" t="s">
        <v>25</v>
      </c>
      <c r="K154" s="75"/>
      <c r="L154" s="75"/>
      <c r="M154" s="75"/>
      <c r="N154" s="157"/>
      <c r="O154" s="158"/>
      <c r="P154" s="57">
        <f t="shared" si="10"/>
        <v>0</v>
      </c>
    </row>
    <row r="155" spans="1:16" ht="15.75" x14ac:dyDescent="0.25">
      <c r="A155" s="105" t="s">
        <v>385</v>
      </c>
      <c r="B155" s="146" t="s">
        <v>386</v>
      </c>
      <c r="C155" s="107"/>
      <c r="D155" s="107"/>
      <c r="E155" s="75"/>
      <c r="F155" s="107"/>
      <c r="G155" s="107"/>
      <c r="H155" s="78">
        <v>30000</v>
      </c>
      <c r="I155" s="75"/>
      <c r="J155" s="107"/>
      <c r="K155" s="75"/>
      <c r="L155" s="75"/>
      <c r="M155" s="75"/>
      <c r="N155" s="157"/>
      <c r="O155" s="158"/>
      <c r="P155" s="57">
        <f t="shared" si="10"/>
        <v>0</v>
      </c>
    </row>
    <row r="156" spans="1:16" ht="15.75" x14ac:dyDescent="0.25">
      <c r="A156" s="105" t="s">
        <v>387</v>
      </c>
      <c r="B156" s="146" t="s">
        <v>388</v>
      </c>
      <c r="C156" s="107"/>
      <c r="D156" s="107"/>
      <c r="E156" s="75"/>
      <c r="F156" s="107"/>
      <c r="G156" s="107"/>
      <c r="H156" s="78">
        <v>12000</v>
      </c>
      <c r="I156" s="75"/>
      <c r="J156" s="107"/>
      <c r="K156" s="75"/>
      <c r="L156" s="75"/>
      <c r="M156" s="75"/>
      <c r="N156" s="157"/>
      <c r="O156" s="158"/>
      <c r="P156" s="57">
        <f t="shared" si="10"/>
        <v>0</v>
      </c>
    </row>
    <row r="157" spans="1:16" ht="15.75" x14ac:dyDescent="0.25">
      <c r="A157" s="105" t="s">
        <v>290</v>
      </c>
      <c r="B157" s="146" t="s">
        <v>389</v>
      </c>
      <c r="C157" s="107">
        <v>80</v>
      </c>
      <c r="D157" s="107" t="s">
        <v>22</v>
      </c>
      <c r="E157" s="75"/>
      <c r="F157" s="107" t="s">
        <v>287</v>
      </c>
      <c r="G157" s="107" t="s">
        <v>143</v>
      </c>
      <c r="H157" s="78">
        <v>6000</v>
      </c>
      <c r="I157" s="75"/>
      <c r="J157" s="107" t="s">
        <v>25</v>
      </c>
      <c r="K157" s="75"/>
      <c r="L157" s="75"/>
      <c r="M157" s="75"/>
      <c r="N157" s="157"/>
      <c r="O157" s="158"/>
      <c r="P157" s="57">
        <f t="shared" si="10"/>
        <v>0</v>
      </c>
    </row>
    <row r="158" spans="1:16" ht="15.75" x14ac:dyDescent="0.25">
      <c r="A158" s="46"/>
      <c r="B158" s="46"/>
      <c r="C158" s="42"/>
      <c r="D158" s="42"/>
      <c r="E158" s="42"/>
      <c r="F158" s="45"/>
      <c r="G158" s="45"/>
      <c r="H158" s="45"/>
      <c r="I158" s="45"/>
      <c r="J158" s="45"/>
      <c r="K158" s="42"/>
      <c r="L158" s="42"/>
      <c r="M158" s="42"/>
      <c r="N158" s="67"/>
      <c r="O158" s="67"/>
      <c r="P158" s="57"/>
    </row>
    <row r="159" spans="1:16" ht="15.75" x14ac:dyDescent="0.25">
      <c r="A159" s="46"/>
      <c r="B159" s="46"/>
      <c r="C159" s="42"/>
      <c r="D159" s="42"/>
      <c r="E159" s="42"/>
      <c r="F159" s="45"/>
      <c r="G159" s="45"/>
      <c r="H159" s="45"/>
      <c r="I159" s="45"/>
      <c r="J159" s="45"/>
      <c r="K159" s="42"/>
      <c r="L159" s="42"/>
      <c r="M159" s="42"/>
      <c r="N159" s="67"/>
      <c r="O159" s="67"/>
      <c r="P159" s="57"/>
    </row>
    <row r="160" spans="1:16" ht="15.75" x14ac:dyDescent="0.25">
      <c r="A160" s="53" t="s">
        <v>130</v>
      </c>
      <c r="B160" s="54"/>
      <c r="C160" s="44"/>
      <c r="D160" s="44"/>
      <c r="E160" s="44"/>
      <c r="F160" s="55"/>
      <c r="G160" s="55"/>
      <c r="H160" s="55"/>
      <c r="I160" s="55"/>
      <c r="J160" s="55"/>
      <c r="K160" s="44"/>
      <c r="L160" s="44"/>
      <c r="M160" s="44"/>
      <c r="N160" s="66"/>
      <c r="O160" s="66"/>
      <c r="P160" s="56"/>
    </row>
    <row r="161" spans="1:16" ht="15.75" x14ac:dyDescent="0.25">
      <c r="A161" s="85" t="s">
        <v>325</v>
      </c>
      <c r="B161" s="85" t="s">
        <v>390</v>
      </c>
      <c r="C161" s="79">
        <v>120</v>
      </c>
      <c r="D161" s="79" t="s">
        <v>22</v>
      </c>
      <c r="E161" s="79"/>
      <c r="F161" s="79" t="s">
        <v>189</v>
      </c>
      <c r="G161" s="79" t="s">
        <v>149</v>
      </c>
      <c r="H161" s="86">
        <v>4000</v>
      </c>
      <c r="I161" s="79"/>
      <c r="J161" s="79"/>
      <c r="K161" s="79"/>
      <c r="L161" s="79"/>
      <c r="M161" s="79" t="s">
        <v>25</v>
      </c>
      <c r="N161" s="159"/>
      <c r="O161" s="160"/>
      <c r="P161" s="57">
        <f>H161*N161/1000</f>
        <v>0</v>
      </c>
    </row>
    <row r="162" spans="1:16" ht="15.75" x14ac:dyDescent="0.25">
      <c r="A162" s="76" t="s">
        <v>328</v>
      </c>
      <c r="B162" s="76" t="s">
        <v>329</v>
      </c>
      <c r="C162" s="75">
        <v>120</v>
      </c>
      <c r="D162" s="75" t="s">
        <v>22</v>
      </c>
      <c r="E162" s="75"/>
      <c r="F162" s="75" t="s">
        <v>142</v>
      </c>
      <c r="G162" s="75" t="s">
        <v>149</v>
      </c>
      <c r="H162" s="78">
        <v>8000</v>
      </c>
      <c r="I162" s="75"/>
      <c r="J162" s="75"/>
      <c r="K162" s="75"/>
      <c r="L162" s="75"/>
      <c r="M162" s="75" t="s">
        <v>25</v>
      </c>
      <c r="N162" s="157"/>
      <c r="O162" s="158"/>
      <c r="P162" s="57">
        <f>H162*N162/1000</f>
        <v>0</v>
      </c>
    </row>
    <row r="163" spans="1:16" ht="15.75" x14ac:dyDescent="0.25">
      <c r="A163" s="76" t="s">
        <v>370</v>
      </c>
      <c r="B163" s="76" t="s">
        <v>371</v>
      </c>
      <c r="C163" s="75">
        <v>80</v>
      </c>
      <c r="D163" s="75" t="s">
        <v>22</v>
      </c>
      <c r="E163" s="75"/>
      <c r="F163" s="75" t="s">
        <v>189</v>
      </c>
      <c r="G163" s="75" t="s">
        <v>143</v>
      </c>
      <c r="H163" s="78">
        <v>20000</v>
      </c>
      <c r="I163" s="75"/>
      <c r="J163" s="75"/>
      <c r="K163" s="75"/>
      <c r="L163" s="75"/>
      <c r="M163" s="75" t="s">
        <v>25</v>
      </c>
      <c r="N163" s="157"/>
      <c r="O163" s="158"/>
      <c r="P163" s="57">
        <f>H163*N163/1000</f>
        <v>0</v>
      </c>
    </row>
    <row r="164" spans="1:16" ht="15.75" x14ac:dyDescent="0.25">
      <c r="A164" s="76" t="s">
        <v>372</v>
      </c>
      <c r="B164" s="76" t="s">
        <v>373</v>
      </c>
      <c r="C164" s="75">
        <v>80</v>
      </c>
      <c r="D164" s="75" t="s">
        <v>22</v>
      </c>
      <c r="E164" s="75"/>
      <c r="F164" s="75" t="s">
        <v>142</v>
      </c>
      <c r="G164" s="75" t="s">
        <v>143</v>
      </c>
      <c r="H164" s="78">
        <v>15000</v>
      </c>
      <c r="I164" s="75"/>
      <c r="J164" s="75"/>
      <c r="K164" s="75"/>
      <c r="L164" s="75"/>
      <c r="M164" s="75" t="s">
        <v>25</v>
      </c>
      <c r="N164" s="157"/>
      <c r="O164" s="158"/>
      <c r="P164" s="57">
        <f>H164*N164/1000</f>
        <v>0</v>
      </c>
    </row>
    <row r="165" spans="1:16" ht="15.75" x14ac:dyDescent="0.25">
      <c r="A165" s="76" t="s">
        <v>292</v>
      </c>
      <c r="B165" s="76" t="s">
        <v>293</v>
      </c>
      <c r="C165" s="75">
        <v>80</v>
      </c>
      <c r="D165" s="75" t="s">
        <v>22</v>
      </c>
      <c r="E165" s="75"/>
      <c r="F165" s="75" t="s">
        <v>175</v>
      </c>
      <c r="G165" s="75" t="s">
        <v>149</v>
      </c>
      <c r="H165" s="78">
        <v>1000</v>
      </c>
      <c r="I165" s="75"/>
      <c r="J165" s="75"/>
      <c r="K165" s="75"/>
      <c r="L165" s="75"/>
      <c r="M165" s="75" t="s">
        <v>25</v>
      </c>
      <c r="N165" s="157"/>
      <c r="O165" s="158"/>
      <c r="P165" s="57">
        <f>H165*N165/1000</f>
        <v>0</v>
      </c>
    </row>
    <row r="166" spans="1:16" ht="15.75" x14ac:dyDescent="0.25">
      <c r="A166" s="46"/>
      <c r="B166" s="46"/>
      <c r="C166" s="42"/>
      <c r="D166" s="42"/>
      <c r="E166" s="42"/>
      <c r="F166" s="45"/>
      <c r="G166" s="45"/>
      <c r="H166" s="45"/>
      <c r="I166" s="45"/>
      <c r="J166" s="45"/>
      <c r="K166" s="42"/>
      <c r="L166" s="42"/>
      <c r="M166" s="42"/>
      <c r="N166" s="67"/>
      <c r="O166" s="67"/>
      <c r="P166" s="57"/>
    </row>
    <row r="167" spans="1:16" ht="30" customHeight="1" x14ac:dyDescent="0.25">
      <c r="A167" s="58" t="s">
        <v>394</v>
      </c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60"/>
      <c r="P167" s="61">
        <f>SUM(P3:P166)</f>
        <v>0</v>
      </c>
    </row>
    <row r="169" spans="1:16" ht="20.25" customHeight="1" x14ac:dyDescent="0.2"/>
    <row r="173" spans="1:16" x14ac:dyDescent="0.2">
      <c r="A173" s="147"/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8"/>
    </row>
    <row r="174" spans="1:16" x14ac:dyDescent="0.2">
      <c r="A174" s="147"/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</row>
    <row r="175" spans="1:16" x14ac:dyDescent="0.2">
      <c r="A175" s="149"/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</row>
    <row r="176" spans="1:16" x14ac:dyDescent="0.2">
      <c r="A176" s="147"/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</row>
    <row r="177" spans="1:15" x14ac:dyDescent="0.2">
      <c r="A177" s="147"/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</row>
    <row r="178" spans="1:15" s="151" customFormat="1" x14ac:dyDescent="0.2">
      <c r="A178" s="150"/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</row>
    <row r="179" spans="1:15" s="151" customFormat="1" x14ac:dyDescent="0.2">
      <c r="A179" s="152"/>
      <c r="B179" s="152"/>
      <c r="C179" s="152"/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</row>
  </sheetData>
  <sheetProtection algorithmName="SHA-512" hashValue="rUr4wLp4OJSfnCh0ywVFrKLpC10g7DPyk+f7SjmlW4GDGKs3fDJYWVRCqvrlGlG45/CVYzu8tkGqzM6kmkfthQ==" saltValue="InGyNL1nuqdGBS0lTvA4mA==" spinCount="100000" sheet="1" objects="1" scenarios="1"/>
  <mergeCells count="2">
    <mergeCell ref="A1:P1"/>
    <mergeCell ref="A167:O1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 en Ondertekening</vt:lpstr>
      <vt:lpstr>Handelsdrukwerk</vt:lpstr>
      <vt:lpstr>Enveloppen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Oosterhout van, Nicolle</dc:creator>
  <cp:keywords/>
  <dc:description/>
  <cp:lastModifiedBy>Corstian van der Burgh</cp:lastModifiedBy>
  <cp:revision/>
  <dcterms:created xsi:type="dcterms:W3CDTF">2022-01-26T13:36:01Z</dcterms:created>
  <dcterms:modified xsi:type="dcterms:W3CDTF">2024-09-04T09:40:54Z</dcterms:modified>
  <cp:category/>
  <cp:contentStatus/>
</cp:coreProperties>
</file>