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Sociaal Domein/02 - Volwassenen - Meedoen naar Vermogen/2024 - Huishoudelijke Ondersteuning/02 Specificatie/02 NvI/02 Concept/"/>
    </mc:Choice>
  </mc:AlternateContent>
  <xr:revisionPtr revIDLastSave="0" documentId="8_{A3D53169-77A0-40C0-B734-D84C61B05134}" xr6:coauthVersionLast="47" xr6:coauthVersionMax="47" xr10:uidLastSave="{00000000-0000-0000-0000-000000000000}"/>
  <bookViews>
    <workbookView xWindow="28680" yWindow="-2475" windowWidth="29040" windowHeight="15840" xr2:uid="{200D729B-DB8D-4A79-BFED-9C4F8D3788C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5" i="1"/>
  <c r="G10" i="1" l="1"/>
</calcChain>
</file>

<file path=xl/sharedStrings.xml><?xml version="1.0" encoding="utf-8"?>
<sst xmlns="http://schemas.openxmlformats.org/spreadsheetml/2006/main" count="48" uniqueCount="46">
  <si>
    <t xml:space="preserve">Overzicht kosten huishoudelijke ondersteuning gemeente Barneveld </t>
  </si>
  <si>
    <t>Datum</t>
  </si>
  <si>
    <t>Tarief per uur</t>
  </si>
  <si>
    <t>Tarief per vier weken</t>
  </si>
  <si>
    <t xml:space="preserve">Tarief per maand </t>
  </si>
  <si>
    <t xml:space="preserve">Gemiddelde ureninzet per week </t>
  </si>
  <si>
    <t>Regiovergelijking</t>
  </si>
  <si>
    <t>Ingangsdatum contract</t>
  </si>
  <si>
    <t>(apr- okt) 2018</t>
  </si>
  <si>
    <t>Barneveld</t>
  </si>
  <si>
    <t>(okt-dec) 2018</t>
  </si>
  <si>
    <t>Veenendaal</t>
  </si>
  <si>
    <t>Ede</t>
  </si>
  <si>
    <t>Scherpenzeel</t>
  </si>
  <si>
    <t>Aantal clienten in de algemene voorziening huishoudelijke ondersteuning</t>
  </si>
  <si>
    <t>Geschatte kosten 2021</t>
  </si>
  <si>
    <t>Aantal clienten</t>
  </si>
  <si>
    <t>Percentage</t>
  </si>
  <si>
    <t>Bijzonderheden</t>
  </si>
  <si>
    <t>Gebaseerd op de (overigens instabiele) factor van huidige 712 clienten.</t>
  </si>
  <si>
    <t>Geschatte kosten 2022</t>
  </si>
  <si>
    <t xml:space="preserve">Kosten 2021 + indexering o.b.v. indexatie OVA (prijsindexcijfer voor personele kosten). Jaarlijks bekend in maart. </t>
  </si>
  <si>
    <t>vanaf 1-1-2020 start invoering abonnementstarief alg. voorz.</t>
  </si>
  <si>
    <t xml:space="preserve">Contractduur algemene voorziening huishoudelijke ondersteuning </t>
  </si>
  <si>
    <t xml:space="preserve"> </t>
  </si>
  <si>
    <t>Tijdsduur</t>
  </si>
  <si>
    <t xml:space="preserve">Aantal jaar </t>
  </si>
  <si>
    <t>Mogelijkheid tot verlenging</t>
  </si>
  <si>
    <t>Hoeveelheid</t>
  </si>
  <si>
    <t>Uiterste mogelijke contractduur</t>
  </si>
  <si>
    <t xml:space="preserve">1 januari 2021 tot en met 31 december 2022. </t>
  </si>
  <si>
    <t>Ja</t>
  </si>
  <si>
    <t xml:space="preserve">2 x 1 jaar </t>
  </si>
  <si>
    <t>Uitsplitsing totale kosten per uur (gewogen gemiddelde over periodieken, jaar 1)</t>
  </si>
  <si>
    <t>Bruto uurloon</t>
  </si>
  <si>
    <t>Opslagen, vakantie, EJU &amp; ORT</t>
  </si>
  <si>
    <t>Sociale lasten</t>
  </si>
  <si>
    <t>Niet productieve uren</t>
  </si>
  <si>
    <t>Bruto loonkosten</t>
  </si>
  <si>
    <t>Reiskosten</t>
  </si>
  <si>
    <t>Bruto loonkosten incl. reiskosten</t>
  </si>
  <si>
    <t>Overheadkosten</t>
  </si>
  <si>
    <t>Kostprijs per uur</t>
  </si>
  <si>
    <t>Kosten gem. eisen</t>
  </si>
  <si>
    <t>Risico-opslag</t>
  </si>
  <si>
    <t>Kostprijs incl. opslagen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</si>
</sst>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44" fontId="0" fillId="0" borderId="0" xfId="0" applyNumberForma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vertical="center" wrapText="1"/>
    </xf>
    <xf numFmtId="0" fontId="2" fillId="2" borderId="1" xfId="0" applyFont="1" applyFill="1" applyBorder="1"/>
    <xf numFmtId="44" fontId="0" fillId="0" borderId="1" xfId="1" applyFont="1" applyBorder="1"/>
    <xf numFmtId="44" fontId="0" fillId="0" borderId="1" xfId="1" applyFont="1" applyBorder="1" applyAlignment="1">
      <alignment vertical="top"/>
    </xf>
    <xf numFmtId="44" fontId="0" fillId="0" borderId="1" xfId="0" applyNumberFormat="1" applyBorder="1"/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/>
    </xf>
    <xf numFmtId="2" fontId="0" fillId="0" borderId="1" xfId="1" applyNumberFormat="1" applyFont="1" applyBorder="1" applyAlignment="1">
      <alignment horizontal="right"/>
    </xf>
    <xf numFmtId="0" fontId="2" fillId="2" borderId="2" xfId="0" applyFont="1" applyFill="1" applyBorder="1"/>
    <xf numFmtId="0" fontId="3" fillId="3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44" fontId="0" fillId="0" borderId="11" xfId="0" applyNumberFormat="1" applyBorder="1" applyAlignment="1">
      <alignment horizontal="left" vertical="top"/>
    </xf>
    <xf numFmtId="0" fontId="0" fillId="0" borderId="2" xfId="0" applyBorder="1"/>
    <xf numFmtId="0" fontId="2" fillId="2" borderId="4" xfId="0" applyFont="1" applyFill="1" applyBorder="1" applyAlignment="1">
      <alignment vertical="center"/>
    </xf>
    <xf numFmtId="0" fontId="0" fillId="0" borderId="1" xfId="0" applyBorder="1" applyAlignment="1">
      <alignment horizontal="left" vertical="top"/>
    </xf>
    <xf numFmtId="15" fontId="2" fillId="0" borderId="1" xfId="0" applyNumberFormat="1" applyFont="1" applyBorder="1" applyAlignment="1">
      <alignment vertical="top"/>
    </xf>
    <xf numFmtId="15" fontId="0" fillId="0" borderId="1" xfId="0" applyNumberFormat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Alignment="1">
      <alignment horizontal="right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9" fontId="0" fillId="0" borderId="1" xfId="2" applyFont="1" applyBorder="1" applyAlignment="1">
      <alignment vertical="top"/>
    </xf>
    <xf numFmtId="0" fontId="2" fillId="0" borderId="5" xfId="0" applyFont="1" applyBorder="1"/>
    <xf numFmtId="0" fontId="2" fillId="0" borderId="6" xfId="0" applyFont="1" applyBorder="1"/>
    <xf numFmtId="0" fontId="1" fillId="0" borderId="1" xfId="1" applyNumberFormat="1" applyFont="1" applyBorder="1"/>
    <xf numFmtId="44" fontId="1" fillId="0" borderId="1" xfId="1" applyFont="1" applyBorder="1"/>
    <xf numFmtId="0" fontId="1" fillId="0" borderId="2" xfId="1" applyNumberFormat="1" applyFont="1" applyBorder="1"/>
    <xf numFmtId="44" fontId="2" fillId="0" borderId="1" xfId="0" applyNumberFormat="1" applyFont="1" applyBorder="1"/>
    <xf numFmtId="44" fontId="2" fillId="0" borderId="1" xfId="1" applyFont="1" applyBorder="1"/>
    <xf numFmtId="0" fontId="0" fillId="0" borderId="1" xfId="0" applyBorder="1" applyAlignment="1">
      <alignment wrapText="1"/>
    </xf>
    <xf numFmtId="44" fontId="1" fillId="0" borderId="2" xfId="1" applyFont="1" applyBorder="1" applyAlignment="1">
      <alignment vertical="top"/>
    </xf>
    <xf numFmtId="44" fontId="1" fillId="0" borderId="1" xfId="1" applyFont="1" applyBorder="1" applyAlignment="1">
      <alignment vertical="top"/>
    </xf>
    <xf numFmtId="0" fontId="1" fillId="0" borderId="1" xfId="1" applyNumberFormat="1" applyFont="1" applyBorder="1" applyAlignment="1">
      <alignment wrapText="1"/>
    </xf>
    <xf numFmtId="164" fontId="0" fillId="0" borderId="0" xfId="0" applyNumberFormat="1"/>
    <xf numFmtId="164" fontId="2" fillId="0" borderId="0" xfId="0" applyNumberFormat="1" applyFont="1"/>
    <xf numFmtId="44" fontId="1" fillId="0" borderId="1" xfId="1" applyFont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4" fontId="2" fillId="2" borderId="4" xfId="1" applyFont="1" applyFill="1" applyBorder="1" applyAlignment="1">
      <alignment horizontal="left" vertical="top"/>
    </xf>
    <xf numFmtId="44" fontId="2" fillId="2" borderId="5" xfId="1" applyFont="1" applyFill="1" applyBorder="1" applyAlignment="1">
      <alignment horizontal="left" vertical="top"/>
    </xf>
    <xf numFmtId="44" fontId="2" fillId="2" borderId="6" xfId="1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96AA9-0874-4898-BDCE-50294E3876CC}">
  <dimension ref="A1:N39"/>
  <sheetViews>
    <sheetView tabSelected="1" workbookViewId="0">
      <selection activeCell="G25" sqref="G25"/>
    </sheetView>
  </sheetViews>
  <sheetFormatPr defaultRowHeight="14.4" x14ac:dyDescent="0.3"/>
  <cols>
    <col min="1" max="1" width="21.88671875" customWidth="1"/>
    <col min="2" max="2" width="14.6640625" customWidth="1"/>
    <col min="3" max="3" width="26.33203125" bestFit="1" customWidth="1"/>
    <col min="4" max="4" width="16.5546875" bestFit="1" customWidth="1"/>
    <col min="5" max="5" width="31" bestFit="1" customWidth="1"/>
    <col min="7" max="7" width="16.5546875" bestFit="1" customWidth="1"/>
    <col min="8" max="8" width="13.109375" bestFit="1" customWidth="1"/>
    <col min="9" max="9" width="21.44140625" bestFit="1" customWidth="1"/>
    <col min="12" max="12" width="16.6640625" bestFit="1" customWidth="1"/>
    <col min="13" max="13" width="13.109375" bestFit="1" customWidth="1"/>
    <col min="14" max="14" width="22.88671875" bestFit="1" customWidth="1"/>
  </cols>
  <sheetData>
    <row r="1" spans="1:14" s="17" customFormat="1" ht="16.5" customHeight="1" thickBot="1" x14ac:dyDescent="0.35">
      <c r="A1" s="17" t="s">
        <v>0</v>
      </c>
    </row>
    <row r="2" spans="1:14" x14ac:dyDescent="0.3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G2" s="16" t="s">
        <v>6</v>
      </c>
      <c r="H2" s="16" t="s">
        <v>2</v>
      </c>
      <c r="I2" s="16" t="s">
        <v>7</v>
      </c>
    </row>
    <row r="3" spans="1:14" x14ac:dyDescent="0.3">
      <c r="A3" s="12" t="s">
        <v>8</v>
      </c>
      <c r="B3" s="9">
        <v>25.23</v>
      </c>
      <c r="C3" s="10">
        <v>222</v>
      </c>
      <c r="D3" s="9">
        <v>240</v>
      </c>
      <c r="E3" s="13">
        <v>2.2000000000000002</v>
      </c>
      <c r="G3" s="5" t="s">
        <v>9</v>
      </c>
      <c r="H3" s="9">
        <v>28.66</v>
      </c>
      <c r="I3" s="6">
        <v>44197</v>
      </c>
    </row>
    <row r="4" spans="1:14" x14ac:dyDescent="0.3">
      <c r="A4" s="12" t="s">
        <v>10</v>
      </c>
      <c r="B4" s="9">
        <v>26.25</v>
      </c>
      <c r="C4" s="11">
        <v>231</v>
      </c>
      <c r="D4" s="9">
        <v>250</v>
      </c>
      <c r="E4" s="13">
        <v>2.2000000000000002</v>
      </c>
      <c r="G4" s="5" t="s">
        <v>11</v>
      </c>
      <c r="H4" s="9">
        <v>28.8</v>
      </c>
      <c r="I4" s="6">
        <v>44197</v>
      </c>
    </row>
    <row r="5" spans="1:14" x14ac:dyDescent="0.3">
      <c r="A5" s="12">
        <v>2019</v>
      </c>
      <c r="B5" s="9">
        <v>26.25</v>
      </c>
      <c r="C5" s="11">
        <v>231</v>
      </c>
      <c r="D5" s="9">
        <v>250</v>
      </c>
      <c r="E5" s="13">
        <v>2.2000000000000002</v>
      </c>
      <c r="G5" s="5" t="s">
        <v>12</v>
      </c>
      <c r="H5" s="9"/>
      <c r="I5" s="6"/>
    </row>
    <row r="6" spans="1:14" s="3" customFormat="1" x14ac:dyDescent="0.3">
      <c r="A6" s="5">
        <v>2020</v>
      </c>
      <c r="B6" s="9">
        <v>26.81</v>
      </c>
      <c r="C6" s="9">
        <v>236</v>
      </c>
      <c r="D6" s="9">
        <v>255</v>
      </c>
      <c r="E6" s="14">
        <v>2.2000000000000002</v>
      </c>
      <c r="F6"/>
      <c r="G6" s="5" t="s">
        <v>13</v>
      </c>
      <c r="H6" s="9">
        <v>28.65</v>
      </c>
      <c r="I6" s="6">
        <v>43831</v>
      </c>
      <c r="J6"/>
      <c r="K6"/>
    </row>
    <row r="7" spans="1:14" x14ac:dyDescent="0.3">
      <c r="A7" s="5">
        <v>2021</v>
      </c>
      <c r="B7" s="9">
        <v>28.66</v>
      </c>
      <c r="C7" s="9">
        <v>252.21</v>
      </c>
      <c r="D7" s="9">
        <v>273.23</v>
      </c>
      <c r="E7" s="15">
        <v>2.2000000000000002</v>
      </c>
      <c r="F7" s="3"/>
      <c r="G7" s="3"/>
      <c r="H7" s="3"/>
      <c r="I7" s="3"/>
      <c r="J7" s="3"/>
      <c r="K7" s="3"/>
      <c r="L7" s="3"/>
      <c r="M7" s="3"/>
      <c r="N7" s="3"/>
    </row>
    <row r="9" spans="1:14" s="3" customFormat="1" x14ac:dyDescent="0.3">
      <c r="A9" s="8" t="s">
        <v>14</v>
      </c>
      <c r="B9" s="8"/>
      <c r="C9" s="8"/>
      <c r="D9" s="8"/>
      <c r="E9" s="8"/>
      <c r="F9"/>
      <c r="G9" s="18" t="s">
        <v>15</v>
      </c>
      <c r="H9" s="19"/>
      <c r="I9" s="20"/>
      <c r="J9"/>
      <c r="K9"/>
      <c r="L9"/>
      <c r="M9"/>
      <c r="N9"/>
    </row>
    <row r="10" spans="1:14" s="3" customFormat="1" ht="15" customHeight="1" x14ac:dyDescent="0.3">
      <c r="A10" s="4" t="s">
        <v>1</v>
      </c>
      <c r="B10" s="4" t="s">
        <v>16</v>
      </c>
      <c r="C10" s="4" t="s">
        <v>17</v>
      </c>
      <c r="D10" s="33" t="s">
        <v>18</v>
      </c>
      <c r="E10" s="34"/>
      <c r="F10"/>
      <c r="G10" s="21">
        <f>SUM(D7*712*12)</f>
        <v>2334477.12</v>
      </c>
      <c r="H10" s="49" t="s">
        <v>19</v>
      </c>
      <c r="I10" s="50"/>
      <c r="J10"/>
      <c r="K10"/>
      <c r="L10"/>
      <c r="M10"/>
      <c r="N10"/>
    </row>
    <row r="11" spans="1:14" s="3" customFormat="1" x14ac:dyDescent="0.3">
      <c r="A11" s="6">
        <v>42735</v>
      </c>
      <c r="B11" s="5">
        <v>544</v>
      </c>
      <c r="C11" s="4"/>
      <c r="D11" s="33"/>
      <c r="E11" s="34"/>
      <c r="F11"/>
      <c r="G11" s="22"/>
      <c r="H11" s="51"/>
      <c r="I11" s="52"/>
      <c r="J11"/>
      <c r="K11"/>
      <c r="L11"/>
      <c r="M11"/>
      <c r="N11"/>
    </row>
    <row r="12" spans="1:14" s="3" customFormat="1" x14ac:dyDescent="0.3">
      <c r="A12" s="6">
        <v>43100</v>
      </c>
      <c r="B12" s="5">
        <v>557</v>
      </c>
      <c r="C12" s="4"/>
      <c r="D12" s="33"/>
      <c r="E12" s="34"/>
      <c r="F12"/>
      <c r="G12" s="18" t="s">
        <v>20</v>
      </c>
      <c r="H12" s="19"/>
      <c r="I12" s="20"/>
      <c r="J12"/>
      <c r="K12"/>
      <c r="L12"/>
      <c r="M12"/>
      <c r="N12"/>
    </row>
    <row r="13" spans="1:14" s="3" customFormat="1" ht="15" customHeight="1" x14ac:dyDescent="0.3">
      <c r="A13" s="6">
        <v>43465</v>
      </c>
      <c r="B13" s="5">
        <v>574</v>
      </c>
      <c r="C13" s="4"/>
      <c r="D13" s="33"/>
      <c r="E13" s="34"/>
      <c r="F13"/>
      <c r="G13" s="53" t="s">
        <v>21</v>
      </c>
      <c r="H13" s="53"/>
      <c r="I13" s="53"/>
      <c r="J13"/>
      <c r="K13"/>
      <c r="L13"/>
      <c r="M13"/>
      <c r="N13"/>
    </row>
    <row r="14" spans="1:14" ht="15" customHeight="1" x14ac:dyDescent="0.3">
      <c r="A14" s="6">
        <v>43830</v>
      </c>
      <c r="B14" s="31">
        <v>597</v>
      </c>
      <c r="C14" s="32">
        <v>1</v>
      </c>
      <c r="D14" s="47" t="s">
        <v>22</v>
      </c>
      <c r="E14" s="48"/>
      <c r="F14" s="3"/>
      <c r="G14" s="53"/>
      <c r="H14" s="53"/>
      <c r="I14" s="53"/>
      <c r="L14" s="3"/>
      <c r="M14" s="3"/>
      <c r="N14" s="3"/>
    </row>
    <row r="15" spans="1:14" x14ac:dyDescent="0.3">
      <c r="A15" s="6">
        <v>43920</v>
      </c>
      <c r="B15" s="31">
        <v>675</v>
      </c>
      <c r="C15" s="32">
        <f>C14/B14*B15</f>
        <v>1.1306532663316584</v>
      </c>
      <c r="D15" s="27"/>
      <c r="E15" s="28"/>
      <c r="G15" s="53"/>
      <c r="H15" s="53"/>
      <c r="I15" s="53"/>
    </row>
    <row r="16" spans="1:14" s="3" customFormat="1" x14ac:dyDescent="0.3">
      <c r="A16" s="6">
        <v>44018</v>
      </c>
      <c r="B16" s="31">
        <v>712</v>
      </c>
      <c r="C16" s="32">
        <f>C14/B14*B16</f>
        <v>1.1926298157453936</v>
      </c>
      <c r="D16" s="27"/>
      <c r="E16" s="28"/>
      <c r="F16"/>
      <c r="J16"/>
      <c r="K16"/>
      <c r="L16"/>
      <c r="M16"/>
      <c r="N16"/>
    </row>
    <row r="17" spans="1:14" ht="15" customHeight="1" x14ac:dyDescent="0.3">
      <c r="A17" s="7"/>
      <c r="B17" s="29"/>
      <c r="J17" s="3"/>
      <c r="K17" s="3"/>
      <c r="L17" s="3"/>
      <c r="M17" s="3"/>
      <c r="N17" s="3"/>
    </row>
    <row r="18" spans="1:14" s="3" customFormat="1" x14ac:dyDescent="0.3">
      <c r="A18" s="23" t="s">
        <v>23</v>
      </c>
      <c r="B18" s="19"/>
      <c r="C18" s="19"/>
      <c r="D18" s="19"/>
      <c r="E18" s="20"/>
      <c r="J18" s="3" t="s">
        <v>24</v>
      </c>
    </row>
    <row r="19" spans="1:14" x14ac:dyDescent="0.3">
      <c r="A19" s="4" t="s">
        <v>25</v>
      </c>
      <c r="B19" s="25" t="s">
        <v>26</v>
      </c>
      <c r="C19" s="4" t="s">
        <v>27</v>
      </c>
      <c r="D19" s="4" t="s">
        <v>28</v>
      </c>
      <c r="E19" s="4" t="s">
        <v>29</v>
      </c>
      <c r="F19" s="3"/>
      <c r="G19" s="3"/>
    </row>
    <row r="20" spans="1:14" ht="28.8" x14ac:dyDescent="0.3">
      <c r="A20" s="26" t="s">
        <v>30</v>
      </c>
      <c r="B20" s="24">
        <v>2</v>
      </c>
      <c r="C20" s="24" t="s">
        <v>31</v>
      </c>
      <c r="D20" s="24" t="s">
        <v>32</v>
      </c>
      <c r="E20" s="30">
        <v>45657</v>
      </c>
    </row>
    <row r="21" spans="1:14" x14ac:dyDescent="0.3">
      <c r="A21" s="2"/>
      <c r="B21" s="3"/>
      <c r="C21" s="3"/>
      <c r="D21" s="3"/>
      <c r="E21" s="3"/>
    </row>
    <row r="22" spans="1:14" x14ac:dyDescent="0.3">
      <c r="A22" s="54" t="s">
        <v>33</v>
      </c>
      <c r="B22" s="55"/>
      <c r="C22" s="55"/>
      <c r="D22" s="55"/>
      <c r="E22" s="56"/>
      <c r="F22" s="3"/>
      <c r="G22" s="3"/>
    </row>
    <row r="23" spans="1:14" x14ac:dyDescent="0.3">
      <c r="A23" s="37" t="s">
        <v>34</v>
      </c>
      <c r="B23" s="41">
        <v>12.72</v>
      </c>
      <c r="C23" s="1"/>
      <c r="J23" s="44"/>
    </row>
    <row r="24" spans="1:14" ht="28.8" x14ac:dyDescent="0.3">
      <c r="A24" s="40" t="s">
        <v>35</v>
      </c>
      <c r="B24" s="42">
        <v>2.2200000000000002</v>
      </c>
      <c r="C24" s="3"/>
      <c r="D24" s="3"/>
      <c r="E24" s="3"/>
      <c r="J24" s="44"/>
    </row>
    <row r="25" spans="1:14" x14ac:dyDescent="0.3">
      <c r="A25" s="35" t="s">
        <v>36</v>
      </c>
      <c r="B25" s="42">
        <v>3.55</v>
      </c>
      <c r="F25" s="3"/>
      <c r="J25" s="44"/>
    </row>
    <row r="26" spans="1:14" x14ac:dyDescent="0.3">
      <c r="A26" s="35" t="s">
        <v>37</v>
      </c>
      <c r="B26" s="42">
        <v>4.79</v>
      </c>
      <c r="J26" s="44"/>
    </row>
    <row r="27" spans="1:14" x14ac:dyDescent="0.3">
      <c r="A27" s="36" t="s">
        <v>38</v>
      </c>
      <c r="B27" s="42">
        <v>23.28</v>
      </c>
      <c r="C27" s="3"/>
      <c r="D27" s="3"/>
      <c r="E27" s="3"/>
      <c r="J27" s="44"/>
    </row>
    <row r="28" spans="1:14" ht="30.75" customHeight="1" x14ac:dyDescent="0.3">
      <c r="A28" s="46" t="s">
        <v>39</v>
      </c>
      <c r="B28" s="42">
        <v>0.35</v>
      </c>
      <c r="G28" s="57"/>
      <c r="H28" s="57"/>
      <c r="I28" s="57"/>
      <c r="J28" s="44"/>
    </row>
    <row r="29" spans="1:14" ht="28.8" x14ac:dyDescent="0.3">
      <c r="A29" s="43" t="s">
        <v>40</v>
      </c>
      <c r="B29" s="42">
        <v>23.63</v>
      </c>
      <c r="J29" s="44"/>
    </row>
    <row r="30" spans="1:14" x14ac:dyDescent="0.3">
      <c r="A30" s="35" t="s">
        <v>41</v>
      </c>
      <c r="B30" s="42">
        <v>4.47</v>
      </c>
      <c r="J30" s="44"/>
    </row>
    <row r="31" spans="1:14" x14ac:dyDescent="0.3">
      <c r="A31" s="11" t="s">
        <v>42</v>
      </c>
      <c r="B31" s="42">
        <v>28.1</v>
      </c>
      <c r="J31" s="44"/>
    </row>
    <row r="32" spans="1:14" x14ac:dyDescent="0.3">
      <c r="A32" s="11" t="s">
        <v>43</v>
      </c>
      <c r="B32" s="42">
        <v>0</v>
      </c>
      <c r="J32" s="44"/>
    </row>
    <row r="33" spans="1:10" x14ac:dyDescent="0.3">
      <c r="A33" s="11" t="s">
        <v>44</v>
      </c>
      <c r="B33" s="42">
        <v>0.56000000000000005</v>
      </c>
      <c r="J33" s="44"/>
    </row>
    <row r="34" spans="1:10" x14ac:dyDescent="0.3">
      <c r="A34" s="38" t="s">
        <v>45</v>
      </c>
      <c r="B34" s="39">
        <v>28.66</v>
      </c>
      <c r="J34" s="44"/>
    </row>
    <row r="35" spans="1:10" x14ac:dyDescent="0.3">
      <c r="J35" s="44"/>
    </row>
    <row r="36" spans="1:10" x14ac:dyDescent="0.3">
      <c r="J36" s="44"/>
    </row>
    <row r="37" spans="1:10" x14ac:dyDescent="0.3">
      <c r="J37" s="44"/>
    </row>
    <row r="38" spans="1:10" x14ac:dyDescent="0.3">
      <c r="J38" s="44"/>
    </row>
    <row r="39" spans="1:10" x14ac:dyDescent="0.3">
      <c r="G39" s="3"/>
      <c r="J39" s="45"/>
    </row>
  </sheetData>
  <sheetProtection algorithmName="SHA-512" hashValue="S918cPYeueOnnrgAoTouHdvY41Uil1CLz0gypKpus9KS5SfH/JG08ZgkdPCTuZDBcH7m2JJolvX5ub7j7lfOKw==" saltValue="CmRKfKUi9Z0kTgxNjrE15g==" spinCount="100000" sheet="1" objects="1" scenarios="1"/>
  <mergeCells count="5">
    <mergeCell ref="D14:E14"/>
    <mergeCell ref="H10:I11"/>
    <mergeCell ref="G13:I15"/>
    <mergeCell ref="A22:E22"/>
    <mergeCell ref="G28:I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/>
    <lcf76f155ced4ddcb4097134ff3c332f xmlns="ebeaf7aa-9b33-4abc-bc0f-b926eb6c1d6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9B4172-5655-454D-AA89-02B4E6FA88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C5742B-B5BB-4719-8B41-149C27EF8BC2}">
  <ds:schemaRefs>
    <ds:schemaRef ds:uri="http://www.w3.org/XML/1998/namespace"/>
    <ds:schemaRef ds:uri="http://purl.org/dc/terms/"/>
    <ds:schemaRef ds:uri="http://schemas.microsoft.com/office/2006/documentManagement/types"/>
    <ds:schemaRef ds:uri="277ecb1c-f5e5-4756-8487-fc551feec2f0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ebeaf7aa-9b33-4abc-bc0f-b926eb6c1d69"/>
  </ds:schemaRefs>
</ds:datastoreItem>
</file>

<file path=customXml/itemProps3.xml><?xml version="1.0" encoding="utf-8"?>
<ds:datastoreItem xmlns:ds="http://schemas.openxmlformats.org/officeDocument/2006/customXml" ds:itemID="{DDED5B7C-6C9F-4B36-884C-64D7E92EE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Ketelaar, Nathalie</dc:creator>
  <cp:keywords/>
  <dc:description/>
  <cp:lastModifiedBy>Looijen, Lisanne</cp:lastModifiedBy>
  <cp:revision/>
  <dcterms:created xsi:type="dcterms:W3CDTF">2020-06-30T09:58:16Z</dcterms:created>
  <dcterms:modified xsi:type="dcterms:W3CDTF">2024-09-19T13:39:14Z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Order">
    <vt:r8>728400</vt:r8>
  </property>
  <property fmtid="{D5CDD505-2E9C-101B-9397-08002B2CF9AE}" pid="4" name="MediaServiceImageTags">
    <vt:lpwstr/>
  </property>
</Properties>
</file>