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arelstad\data\Groepsdata\FA\FA30\INKOOP\001 Lopende projecten\Onderhoud Pompen en gemalen (Kasper)\03. Aanbestedingsleidraad\"/>
    </mc:Choice>
  </mc:AlternateContent>
  <bookViews>
    <workbookView xWindow="-120" yWindow="-120" windowWidth="26160" windowHeight="15840"/>
  </bookViews>
  <sheets>
    <sheet name="Voorblad" sheetId="5" r:id="rId1"/>
    <sheet name="Schrijfwijzer" sheetId="6" r:id="rId2"/>
    <sheet name="Totaal en ondertekening" sheetId="9" r:id="rId3"/>
    <sheet name="Totaal Preventief onderhoud" sheetId="7" r:id="rId4"/>
    <sheet name="Totaal Curatief onderhoud" sheetId="8"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9" l="1"/>
  <c r="K205" i="7"/>
  <c r="I199" i="7" l="1"/>
  <c r="J204" i="7"/>
  <c r="I204" i="7"/>
  <c r="K203" i="7"/>
  <c r="J203" i="7"/>
  <c r="I203" i="7"/>
  <c r="I198" i="7"/>
  <c r="I197" i="7"/>
  <c r="I196" i="7"/>
  <c r="I195" i="7"/>
  <c r="I194" i="7"/>
  <c r="I193" i="7"/>
  <c r="I192" i="7"/>
  <c r="I190" i="7"/>
  <c r="I189" i="7"/>
  <c r="I191" i="7" s="1"/>
  <c r="I187" i="7"/>
  <c r="I186" i="7"/>
  <c r="I185" i="7"/>
  <c r="I184" i="7"/>
  <c r="I183" i="7"/>
  <c r="I182" i="7"/>
  <c r="I181" i="7"/>
  <c r="I180" i="7"/>
  <c r="I178" i="7"/>
  <c r="I177" i="7"/>
  <c r="I179" i="7" s="1"/>
  <c r="I175" i="7"/>
  <c r="I174" i="7"/>
  <c r="I176" i="7" s="1"/>
  <c r="I173" i="7"/>
  <c r="I172" i="7"/>
  <c r="I171" i="7"/>
  <c r="I170" i="7"/>
  <c r="I169" i="7"/>
  <c r="I168" i="7"/>
  <c r="I166" i="7"/>
  <c r="I165" i="7"/>
  <c r="I167" i="7" s="1"/>
  <c r="I163" i="7"/>
  <c r="I162" i="7"/>
  <c r="I161" i="7"/>
  <c r="K204" i="7" s="1"/>
  <c r="I159" i="7"/>
  <c r="I158" i="7"/>
  <c r="I160" i="7" s="1"/>
  <c r="I157" i="7"/>
  <c r="I154" i="7"/>
  <c r="I153" i="7"/>
  <c r="I152" i="7"/>
  <c r="I155" i="7" s="1"/>
  <c r="I149" i="7"/>
  <c r="I148" i="7"/>
  <c r="I147" i="7"/>
  <c r="I150" i="7" s="1"/>
  <c r="I144" i="7"/>
  <c r="I143" i="7"/>
  <c r="I145" i="7" s="1"/>
  <c r="I142" i="7"/>
  <c r="I139" i="7"/>
  <c r="I138" i="7"/>
  <c r="I137" i="7"/>
  <c r="I140" i="7" s="1"/>
  <c r="I134" i="7"/>
  <c r="I133" i="7"/>
  <c r="I132" i="7"/>
  <c r="I135" i="7" s="1"/>
  <c r="I129" i="7"/>
  <c r="I128" i="7"/>
  <c r="I130" i="7" s="1"/>
  <c r="I127" i="7"/>
  <c r="I126" i="7"/>
  <c r="I125" i="7"/>
  <c r="I122" i="7"/>
  <c r="I121" i="7"/>
  <c r="I120" i="7"/>
  <c r="I123" i="7" s="1"/>
  <c r="I118" i="7"/>
  <c r="I119" i="7" s="1"/>
  <c r="I117" i="7"/>
  <c r="I115" i="7"/>
  <c r="I116" i="7" s="1"/>
  <c r="I114" i="7"/>
  <c r="I113" i="7"/>
  <c r="I112" i="7"/>
  <c r="I111" i="7"/>
  <c r="I108" i="7"/>
  <c r="I107" i="7"/>
  <c r="I106" i="7"/>
  <c r="I105" i="7"/>
  <c r="I104" i="7"/>
  <c r="I103" i="7"/>
  <c r="I109" i="7" s="1"/>
  <c r="I101" i="7"/>
  <c r="I100" i="7"/>
  <c r="I99" i="7"/>
  <c r="I98" i="7"/>
  <c r="I95" i="7"/>
  <c r="I96" i="7" s="1"/>
  <c r="I92" i="7"/>
  <c r="I91" i="7"/>
  <c r="I90" i="7"/>
  <c r="I89" i="7"/>
  <c r="I93" i="7" s="1"/>
  <c r="I86" i="7"/>
  <c r="I87" i="7" s="1"/>
  <c r="I85" i="7"/>
  <c r="I84" i="7"/>
  <c r="I81" i="7"/>
  <c r="I80" i="7"/>
  <c r="I82" i="7" s="1"/>
  <c r="I77" i="7"/>
  <c r="I76" i="7"/>
  <c r="I75" i="7"/>
  <c r="I74" i="7"/>
  <c r="I73" i="7"/>
  <c r="I78" i="7" s="1"/>
  <c r="I71" i="7"/>
  <c r="I70" i="7"/>
  <c r="I69" i="7"/>
  <c r="I68" i="7"/>
  <c r="I67" i="7"/>
  <c r="I66" i="7"/>
  <c r="I63" i="7"/>
  <c r="I62" i="7"/>
  <c r="I61" i="7"/>
  <c r="I64" i="7" s="1"/>
  <c r="I58" i="7"/>
  <c r="I57" i="7"/>
  <c r="I59" i="7" s="1"/>
  <c r="I56" i="7"/>
  <c r="I53" i="7"/>
  <c r="I52" i="7"/>
  <c r="I51" i="7"/>
  <c r="I54" i="7" s="1"/>
  <c r="I48" i="7"/>
  <c r="I47" i="7"/>
  <c r="I46" i="7"/>
  <c r="I45" i="7"/>
  <c r="I49" i="7" s="1"/>
  <c r="I42" i="7"/>
  <c r="I43" i="7" s="1"/>
  <c r="I41" i="7"/>
  <c r="I40" i="7"/>
  <c r="I39" i="7"/>
  <c r="I38" i="7"/>
  <c r="I35" i="7"/>
  <c r="I34" i="7"/>
  <c r="I33" i="7"/>
  <c r="I32" i="7"/>
  <c r="I36" i="7" s="1"/>
  <c r="I29" i="7"/>
  <c r="I28" i="7"/>
  <c r="I30" i="7" s="1"/>
  <c r="I27" i="7"/>
  <c r="I24" i="7"/>
  <c r="I23" i="7"/>
  <c r="I22" i="7"/>
  <c r="I25" i="7" s="1"/>
  <c r="I19" i="7"/>
  <c r="I18" i="7"/>
  <c r="I17" i="7"/>
  <c r="I16" i="7"/>
  <c r="I15" i="7"/>
  <c r="I14" i="7"/>
  <c r="I20" i="7" s="1"/>
  <c r="I11" i="7"/>
  <c r="I10" i="7"/>
  <c r="I9" i="7"/>
  <c r="I8" i="7"/>
  <c r="I12" i="7" s="1"/>
  <c r="I5" i="7"/>
  <c r="I4" i="7"/>
  <c r="I3" i="7"/>
  <c r="I6" i="7" l="1"/>
  <c r="G203" i="7" s="1"/>
  <c r="H203" i="7" s="1"/>
  <c r="I164" i="7"/>
  <c r="G204" i="7" l="1"/>
  <c r="H204" i="7" s="1"/>
  <c r="E19" i="8" l="1"/>
  <c r="E17" i="8"/>
  <c r="E16" i="8"/>
  <c r="E15" i="8"/>
  <c r="E13" i="8"/>
  <c r="E12" i="8"/>
  <c r="E11" i="8"/>
  <c r="E9" i="8"/>
  <c r="E8" i="8"/>
  <c r="E7" i="8"/>
  <c r="E5" i="8"/>
  <c r="E4" i="8"/>
  <c r="E3" i="8"/>
  <c r="E20" i="8" l="1"/>
  <c r="D5" i="9" s="1"/>
  <c r="D7" i="9" s="1"/>
</calcChain>
</file>

<file path=xl/comments1.xml><?xml version="1.0" encoding="utf-8"?>
<comments xmlns="http://schemas.openxmlformats.org/spreadsheetml/2006/main">
  <authors>
    <author>ly77j0</author>
  </authors>
  <commentList>
    <comment ref="C202" authorId="0" shapeId="0">
      <text>
        <r>
          <rPr>
            <b/>
            <sz val="9"/>
            <color indexed="81"/>
            <rFont val="Tahoma"/>
            <family val="2"/>
          </rPr>
          <t>ly77j0:</t>
        </r>
        <r>
          <rPr>
            <sz val="9"/>
            <color indexed="81"/>
            <rFont val="Tahoma"/>
            <family val="2"/>
          </rPr>
          <t xml:space="preserve">
Graag deze tabel doornemen: Arthur Wat is het nut van deze tabel en kun je aanpassen wat nog aangepast moet worden?
</t>
        </r>
      </text>
    </comment>
  </commentList>
</comments>
</file>

<file path=xl/sharedStrings.xml><?xml version="1.0" encoding="utf-8"?>
<sst xmlns="http://schemas.openxmlformats.org/spreadsheetml/2006/main" count="581" uniqueCount="183">
  <si>
    <t>Auteur:</t>
  </si>
  <si>
    <t>Datum:</t>
  </si>
  <si>
    <t xml:space="preserve">Naam aanbesteding: </t>
  </si>
  <si>
    <t>Invulinstructies en aandachtspunten voor de Inschrijver:</t>
  </si>
  <si>
    <t xml:space="preserve">U dient in de tabbladen de geel gemarkeerde velden in te vullen. 
</t>
  </si>
  <si>
    <t>Er mogen geen wijzigingen in dit formulier worden aangebracht.</t>
  </si>
  <si>
    <t>Naam Inschrijver</t>
  </si>
  <si>
    <t>Functie</t>
  </si>
  <si>
    <t>Plaats en datum</t>
  </si>
  <si>
    <t>Handtekening tekenbevoegde functionaris</t>
  </si>
  <si>
    <t>ONDERTEKENING INSCHRIJFSTAAT</t>
  </si>
  <si>
    <t>Ingevuld door 
(tekenbevoegde functionaris Inschrijver)</t>
  </si>
  <si>
    <t>Team Inkoop gemeente Nijmegen</t>
  </si>
  <si>
    <t>30 augustus 2024</t>
  </si>
  <si>
    <t xml:space="preserve">Ea Onderhoud Pompen en Gemalen &amp;
Onderhoud Fonteinen en Watergeefsystemen
</t>
  </si>
  <si>
    <t>Totaal en ondertekening</t>
  </si>
  <si>
    <t>Totaal Preventief onderhoud</t>
  </si>
  <si>
    <t>Totaal Curatief onderhoud</t>
  </si>
  <si>
    <t xml:space="preserve">Dit prijsopgaveformulier bestaat uit drie onderdelen, namelijk het tabblad Totaal en ondertekening, Totaal Preventief onderhoud en Totaal Curatief onderhoud.
</t>
  </si>
  <si>
    <t>Schrijfwijzer</t>
  </si>
  <si>
    <t>In de Aanbestedingsleidraad staan de verdere eisen en tips aangaande dit formulier en uw Inschrijving genoemd. 
Neem deze ook eerst zorgvuldig door alvorens u dit formulier invult.</t>
  </si>
  <si>
    <t>Tot slot dient het formulier ondertekend te worden door een daartoe bevoegde functionaris, in het tabblad Totaal en ondertekening.</t>
  </si>
  <si>
    <t>ZOEKCODE SAM</t>
  </si>
  <si>
    <t>SAM HOOFDPOST</t>
  </si>
  <si>
    <t>SAM OMSCHRIJVING</t>
  </si>
  <si>
    <t>SAM
CODE - OMSCHRIJVING</t>
  </si>
  <si>
    <t>GRP/ niet- GRP</t>
  </si>
  <si>
    <t>Eenheid</t>
  </si>
  <si>
    <t>Onderhouds-frequentie per jaar</t>
  </si>
  <si>
    <t>Prijs per eenheid in Euro
2024</t>
  </si>
  <si>
    <t>Totaal bedrag in Euro</t>
  </si>
  <si>
    <t>GRP</t>
  </si>
  <si>
    <t>keer</t>
  </si>
  <si>
    <t>Takenhofplein</t>
  </si>
  <si>
    <t>Plein 1944</t>
  </si>
  <si>
    <t>niet-GRP</t>
  </si>
  <si>
    <t>Subtotaal</t>
  </si>
  <si>
    <t>SAM HOOFDPOST OMSCHRIJVING</t>
  </si>
  <si>
    <t>EENHEID</t>
  </si>
  <si>
    <t>AREAAL HOEVEEL-HEDEN</t>
  </si>
  <si>
    <t>GEM. PRIJS PER GROEP</t>
  </si>
  <si>
    <t>TOTAAL BEDRAG PER HOOFDPOST</t>
  </si>
  <si>
    <t>Aantal</t>
  </si>
  <si>
    <t>Inschrijvingssom, de omzetbelasting niet inbegrepen</t>
  </si>
  <si>
    <t>OMSCHRIJVING</t>
  </si>
  <si>
    <t>EEN-HEID</t>
  </si>
  <si>
    <t>HOEVEELHEID RESULTAATS-VERPLICHTING</t>
  </si>
  <si>
    <t>PRIJS PER EENHEID IN EURO</t>
  </si>
  <si>
    <t>TOTAAL BEDRAG IN EURO</t>
  </si>
  <si>
    <t>Servicemonteur</t>
  </si>
  <si>
    <t>Normale werktijd</t>
  </si>
  <si>
    <t>uur</t>
  </si>
  <si>
    <t>Maa-zat buiten werktijd</t>
  </si>
  <si>
    <t>Zon- en feestdagen</t>
  </si>
  <si>
    <t>Monteur met zuigwagen</t>
  </si>
  <si>
    <t>Werkvoorbereider</t>
  </si>
  <si>
    <t>Onderhoudscoördinator</t>
  </si>
  <si>
    <t>Engineer/Tekenaar</t>
  </si>
  <si>
    <t>Fictieve inschrijvingssom, de omzetbelasting niet inbegrepen</t>
  </si>
  <si>
    <t>Totale inschrijfsom ter beoordeling</t>
  </si>
  <si>
    <t>8-01</t>
  </si>
  <si>
    <t>Fontein</t>
  </si>
  <si>
    <t>Archipelstraat</t>
  </si>
  <si>
    <t>Preventief onderhoud</t>
  </si>
  <si>
    <t>1. Opstarten voor Pasen</t>
  </si>
  <si>
    <t>2. Periodiek onderhoud - Controle (1x per 4 weken)</t>
  </si>
  <si>
    <t xml:space="preserve">3. Buiten bedrijf stellen na de derde week in Oktober ( najaar kermis) </t>
  </si>
  <si>
    <t>subtotaal</t>
  </si>
  <si>
    <t>8-02</t>
  </si>
  <si>
    <t>Thiemenpark</t>
  </si>
  <si>
    <t>2. Periodiek onderhoud - Controle (1x per 2 weken)</t>
  </si>
  <si>
    <t>3. Legionella + E.coli onderzoek</t>
  </si>
  <si>
    <t xml:space="preserve">4. Buiten bedrijf stellen na de derde week in Oktober ( najaar kermis) </t>
  </si>
  <si>
    <t>8-03</t>
  </si>
  <si>
    <t>Ganzeheuvel</t>
  </si>
  <si>
    <t>2. Periodiek onderhoud - Controle (1x per week)</t>
  </si>
  <si>
    <t>3 Periodiek onderhoud - Reinigen 3 bakken waterspel (1 xper 4 weken)</t>
  </si>
  <si>
    <t>3. Werkzaamheden Zomerfeesten</t>
  </si>
  <si>
    <t>4. Legionella + E.coli onderzoek</t>
  </si>
  <si>
    <t xml:space="preserve">5. Buiten bedrijf stellen na de derde week in Oktober ( najaar kermis) </t>
  </si>
  <si>
    <t>8-04</t>
  </si>
  <si>
    <t>Groostalselaan</t>
  </si>
  <si>
    <t>8-05</t>
  </si>
  <si>
    <t>Houtlaan</t>
  </si>
  <si>
    <t>2. Periodiek onderhoud - Controle 1x per 4 weken)</t>
  </si>
  <si>
    <t>8-06</t>
  </si>
  <si>
    <t>Keizer Karelplein</t>
  </si>
  <si>
    <t>2. Uitharken van de 4 vijver compartimenten</t>
  </si>
  <si>
    <t>3. Periodiek onderhoud - Controle afsluiter</t>
  </si>
  <si>
    <t>8-07</t>
  </si>
  <si>
    <t>Koningsplein</t>
  </si>
  <si>
    <t>3. Periodiek onderhoud - Werkzaamheden Zomerfeesten</t>
  </si>
  <si>
    <t>8-08</t>
  </si>
  <si>
    <t>Kronenburgerpark</t>
  </si>
  <si>
    <t xml:space="preserve">3. Periodiek onderhoud - Opschudden 190 mosselkratten </t>
  </si>
  <si>
    <t>8-09</t>
  </si>
  <si>
    <t>Malvert</t>
  </si>
  <si>
    <t>Malvert 63 straat</t>
  </si>
  <si>
    <t>2. Periodiek onderhoud - Controle</t>
  </si>
  <si>
    <t>8-10</t>
  </si>
  <si>
    <t>O.C. Huismanstraat</t>
  </si>
  <si>
    <t>8-11</t>
  </si>
  <si>
    <t>Quack Monument</t>
  </si>
  <si>
    <t>2. Periodiek onderhoud - Controle 1x per 4 weken</t>
  </si>
  <si>
    <t>8-12</t>
  </si>
  <si>
    <t>Stikke Hezelstraat</t>
  </si>
  <si>
    <t>4. Werkzaamheden Zomerfeesten</t>
  </si>
  <si>
    <t>8-13</t>
  </si>
  <si>
    <t>2. Periodiek onderhoud - (1x per 6 weken)</t>
  </si>
  <si>
    <t xml:space="preserve">3. Periodiek onderhoud - Onkruid verwijderen </t>
  </si>
  <si>
    <t>4. Periodiek onderhoud - Grote schoonmaak</t>
  </si>
  <si>
    <t xml:space="preserve">6. Buiten bedrijf stellen na de derde week in Oktober ( najaar kermis) </t>
  </si>
  <si>
    <t>8-14</t>
  </si>
  <si>
    <t>Weg door Jonkerbosch</t>
  </si>
  <si>
    <t xml:space="preserve">2. Buiten bedrijf stellen na de derde week in Oktober ( najaar kermis) </t>
  </si>
  <si>
    <t>8-15</t>
  </si>
  <si>
    <t>Dorpsplein Lent</t>
  </si>
  <si>
    <t>2. Legionella + E.coli onderzoek</t>
  </si>
  <si>
    <t>8-17</t>
  </si>
  <si>
    <t>Nevelscherm Keizerkarelplein</t>
  </si>
  <si>
    <t xml:space="preserve">4. Blijft het hele jaar draaien </t>
  </si>
  <si>
    <t>8-18</t>
  </si>
  <si>
    <t>Goffertpark vijver</t>
  </si>
  <si>
    <t>8-20</t>
  </si>
  <si>
    <t>Kastanjehof</t>
  </si>
  <si>
    <t>2. Periodiek onderhoud - Reinigen bufferbak</t>
  </si>
  <si>
    <t>8-21</t>
  </si>
  <si>
    <t>Van Schaijck MathonSingel</t>
  </si>
  <si>
    <t>2. Periodiek onderhoud - Controle (1x per week )</t>
  </si>
  <si>
    <t xml:space="preserve">3. Periodiek onderhoud - Controle ( 1x per 2 weken) </t>
  </si>
  <si>
    <t>5. Legionella + E.coli onderzoek</t>
  </si>
  <si>
    <t>5. Werkzaamheden Zomerfeesten</t>
  </si>
  <si>
    <t>8-22</t>
  </si>
  <si>
    <t>Korenmarkt</t>
  </si>
  <si>
    <t>8-24</t>
  </si>
  <si>
    <t>Beluchtingsinstallatie Grootstal</t>
  </si>
  <si>
    <t>2. Buiten bedrijf stellen voor winterperiode</t>
  </si>
  <si>
    <t>8-25</t>
  </si>
  <si>
    <t>Rosarium</t>
  </si>
  <si>
    <t>8-26</t>
  </si>
  <si>
    <t>Hart van de Waalsprong</t>
  </si>
  <si>
    <t>11-01A</t>
  </si>
  <si>
    <t>Watergeefinstallaties</t>
  </si>
  <si>
    <t>Geluidscherm Wijchenseweg</t>
  </si>
  <si>
    <t>OPSTARTEN, ONDERHOUDEN EN BUITEN BEDRIJF STELLEN</t>
  </si>
  <si>
    <t>Wijchenseweg</t>
  </si>
  <si>
    <t>1. Opstarten in April</t>
  </si>
  <si>
    <t>3. Buiten bedrijf stellen voor winterperiode</t>
  </si>
  <si>
    <t>11-01B</t>
  </si>
  <si>
    <t>6. Buiten bedrijf stellen voor winterperiode</t>
  </si>
  <si>
    <t>11-02</t>
  </si>
  <si>
    <t>Bomenwatergeefinstallatie VSMS</t>
  </si>
  <si>
    <t>11-03</t>
  </si>
  <si>
    <t>11-04</t>
  </si>
  <si>
    <t>Keizerkarelplein</t>
  </si>
  <si>
    <t>11-07</t>
  </si>
  <si>
    <t>11-09</t>
  </si>
  <si>
    <t>De Waalkade</t>
  </si>
  <si>
    <t>11-10</t>
  </si>
  <si>
    <t>Hengstdalseweg</t>
  </si>
  <si>
    <t>11-11</t>
  </si>
  <si>
    <t>Johannietenhof</t>
  </si>
  <si>
    <t>11-12</t>
  </si>
  <si>
    <t>Aldenhof 80ste straat</t>
  </si>
  <si>
    <t>11-13</t>
  </si>
  <si>
    <t>Lankforst 14de straat</t>
  </si>
  <si>
    <t>11-14</t>
  </si>
  <si>
    <t>Meijhorst 20ste straat</t>
  </si>
  <si>
    <t>11-15</t>
  </si>
  <si>
    <t>Tolhuis 33ste straat</t>
  </si>
  <si>
    <t>11-16</t>
  </si>
  <si>
    <t>Weezenhof 65ste straat</t>
  </si>
  <si>
    <t>11-17</t>
  </si>
  <si>
    <t>Weezenhof 83ste straat</t>
  </si>
  <si>
    <t>11-18</t>
  </si>
  <si>
    <t>Kluiskamp Valeriaan</t>
  </si>
  <si>
    <t>11-19</t>
  </si>
  <si>
    <t>Stadspomp 1747</t>
  </si>
  <si>
    <t>11-20</t>
  </si>
  <si>
    <t>Jan Willem Passtraat</t>
  </si>
  <si>
    <t>8-</t>
  </si>
  <si>
    <t>11-</t>
  </si>
  <si>
    <t>Bijlage K2 - Prijsopgaveformulier perceel 2: Fonteinen en watergeefsystemen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</si>
</sst>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quot;€&quot;\ #,##0.00;&quot;€&quot;\ \-#,##0.00"/>
    <numFmt numFmtId="44" formatCode="_ &quot;€&quot;\ * #,##0.00_ ;_ &quot;€&quot;\ * \-#,##0.00_ ;_ &quot;€&quot;\ * &quot;-&quot;??_ ;_ @_ "/>
    <numFmt numFmtId="43" formatCode="_ * #,##0.00_ ;_ * \-#,##0.00_ ;_ * &quot;-&quot;??_ ;_ @_ "/>
    <numFmt numFmtId="164" formatCode="&quot;€&quot;\ #,##0.00"/>
  </numFmts>
  <fonts count="25"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b/>
      <sz val="14"/>
      <color theme="1"/>
      <name val="Calibri"/>
      <family val="2"/>
      <scheme val="minor"/>
    </font>
    <font>
      <sz val="10.5"/>
      <color theme="1"/>
      <name val="Calibri"/>
      <family val="2"/>
      <scheme val="minor"/>
    </font>
    <font>
      <b/>
      <sz val="10.5"/>
      <color theme="1"/>
      <name val="Calibri"/>
      <family val="2"/>
      <scheme val="minor"/>
    </font>
    <font>
      <b/>
      <sz val="14"/>
      <color theme="4" tint="-0.249977111117893"/>
      <name val="Calibri"/>
      <family val="2"/>
      <scheme val="minor"/>
    </font>
    <font>
      <sz val="10"/>
      <color rgb="FF000000"/>
      <name val="Calibri"/>
      <family val="2"/>
      <scheme val="minor"/>
    </font>
    <font>
      <sz val="11"/>
      <color rgb="FF3F3F76"/>
      <name val="Calibri"/>
      <family val="2"/>
      <scheme val="minor"/>
    </font>
    <font>
      <b/>
      <sz val="11"/>
      <color rgb="FFFA7D00"/>
      <name val="Calibri"/>
      <family val="2"/>
      <scheme val="minor"/>
    </font>
    <font>
      <sz val="10"/>
      <color theme="1"/>
      <name val="Calibri"/>
      <family val="2"/>
      <scheme val="minor"/>
    </font>
    <font>
      <b/>
      <sz val="10"/>
      <name val="Calibri"/>
      <family val="2"/>
      <scheme val="minor"/>
    </font>
    <font>
      <b/>
      <sz val="12"/>
      <color theme="1"/>
      <name val="Calibri"/>
      <family val="2"/>
      <scheme val="minor"/>
    </font>
    <font>
      <b/>
      <sz val="10"/>
      <name val="Source Sans Pro"/>
      <family val="2"/>
    </font>
    <font>
      <sz val="10"/>
      <name val="Source Sans Pro"/>
      <family val="2"/>
    </font>
    <font>
      <sz val="10"/>
      <color theme="1"/>
      <name val="Source Sans Pro"/>
      <family val="2"/>
    </font>
    <font>
      <sz val="10"/>
      <color indexed="8"/>
      <name val="Arial"/>
      <family val="2"/>
    </font>
    <font>
      <sz val="10"/>
      <color indexed="8"/>
      <name val="Source Sans Pro"/>
      <family val="2"/>
    </font>
    <font>
      <b/>
      <sz val="10"/>
      <color indexed="8"/>
      <name val="Source Sans Pro"/>
      <family val="2"/>
    </font>
    <font>
      <b/>
      <sz val="12"/>
      <name val="Source Sans Pro"/>
      <family val="2"/>
    </font>
    <font>
      <b/>
      <sz val="9"/>
      <color indexed="81"/>
      <name val="Tahoma"/>
      <family val="2"/>
    </font>
    <font>
      <sz val="9"/>
      <color indexed="81"/>
      <name val="Tahoma"/>
      <family val="2"/>
    </font>
    <font>
      <b/>
      <sz val="10"/>
      <color theme="1"/>
      <name val="Source Sans Pro"/>
      <family val="2"/>
    </font>
    <font>
      <sz val="10"/>
      <color theme="1"/>
      <name val="Source Sans Pro Black"/>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theme="4" tint="0.59999389629810485"/>
        <bgColor indexed="64"/>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1499984740745262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000000"/>
      </left>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top style="thin">
        <color rgb="FF000000"/>
      </top>
      <bottom/>
      <diagonal/>
    </border>
    <border>
      <left/>
      <right style="thin">
        <color indexed="64"/>
      </right>
      <top/>
      <bottom style="thin">
        <color indexed="64"/>
      </bottom>
      <diagonal/>
    </border>
    <border>
      <left style="thin">
        <color indexed="64"/>
      </left>
      <right style="medium">
        <color indexed="64"/>
      </right>
      <top style="thin">
        <color rgb="FF000000"/>
      </top>
      <bottom/>
      <diagonal/>
    </border>
    <border>
      <left style="thin">
        <color indexed="64"/>
      </left>
      <right style="thin">
        <color indexed="64"/>
      </right>
      <top/>
      <bottom style="thin">
        <color rgb="FF000000"/>
      </bottom>
      <diagonal/>
    </border>
    <border>
      <left style="medium">
        <color indexed="64"/>
      </left>
      <right style="thin">
        <color indexed="64"/>
      </right>
      <top style="thin">
        <color rgb="FF000000"/>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s>
  <cellStyleXfs count="7">
    <xf numFmtId="0" fontId="0" fillId="0" borderId="0"/>
    <xf numFmtId="44" fontId="2" fillId="0" borderId="0" applyFont="0" applyFill="0" applyBorder="0" applyAlignment="0" applyProtection="0"/>
    <xf numFmtId="0" fontId="9" fillId="6" borderId="25" applyNumberFormat="0" applyAlignment="0" applyProtection="0"/>
    <xf numFmtId="0" fontId="10" fillId="7" borderId="25" applyNumberFormat="0" applyAlignment="0" applyProtection="0"/>
    <xf numFmtId="44" fontId="2" fillId="0" borderId="0" applyFont="0" applyFill="0" applyBorder="0" applyAlignment="0" applyProtection="0"/>
    <xf numFmtId="43" fontId="2" fillId="0" borderId="0" applyFont="0" applyFill="0" applyBorder="0" applyAlignment="0" applyProtection="0"/>
    <xf numFmtId="0" fontId="17" fillId="0" borderId="0"/>
  </cellStyleXfs>
  <cellXfs count="247">
    <xf numFmtId="0" fontId="0" fillId="0" borderId="0" xfId="0"/>
    <xf numFmtId="0" fontId="0" fillId="2" borderId="0" xfId="0" applyFill="1"/>
    <xf numFmtId="0" fontId="5" fillId="2" borderId="12" xfId="0" applyFont="1" applyFill="1" applyBorder="1" applyAlignment="1">
      <alignment horizontal="center" vertical="center"/>
    </xf>
    <xf numFmtId="0" fontId="0" fillId="2" borderId="13" xfId="0" applyFill="1" applyBorder="1"/>
    <xf numFmtId="0" fontId="0" fillId="2" borderId="14" xfId="0" applyFill="1" applyBorder="1"/>
    <xf numFmtId="0" fontId="0" fillId="2" borderId="7" xfId="0" applyFill="1" applyBorder="1" applyAlignment="1">
      <alignment vertical="center"/>
    </xf>
    <xf numFmtId="0" fontId="0" fillId="2" borderId="15" xfId="0" applyFill="1" applyBorder="1"/>
    <xf numFmtId="0" fontId="6" fillId="2" borderId="7" xfId="0" applyFont="1" applyFill="1" applyBorder="1" applyAlignment="1">
      <alignment horizontal="center" vertical="center"/>
    </xf>
    <xf numFmtId="0" fontId="0" fillId="2" borderId="0" xfId="0" applyFill="1" applyAlignment="1">
      <alignment vertical="center"/>
    </xf>
    <xf numFmtId="0" fontId="0" fillId="2" borderId="15" xfId="0" applyFill="1" applyBorder="1" applyAlignment="1">
      <alignment vertical="center"/>
    </xf>
    <xf numFmtId="49" fontId="0" fillId="2" borderId="0" xfId="0" applyNumberFormat="1" applyFill="1" applyAlignment="1">
      <alignment horizontal="left" vertical="center"/>
    </xf>
    <xf numFmtId="0" fontId="6" fillId="2" borderId="7" xfId="0" applyFont="1" applyFill="1" applyBorder="1" applyAlignment="1">
      <alignment horizontal="justify" vertical="center"/>
    </xf>
    <xf numFmtId="0" fontId="0" fillId="2" borderId="16" xfId="0" applyFill="1" applyBorder="1"/>
    <xf numFmtId="0" fontId="0" fillId="2" borderId="6" xfId="0" applyFill="1" applyBorder="1"/>
    <xf numFmtId="0" fontId="0" fillId="2" borderId="17" xfId="0" applyFill="1" applyBorder="1"/>
    <xf numFmtId="0" fontId="1" fillId="2" borderId="0" xfId="0" applyFont="1" applyFill="1"/>
    <xf numFmtId="0" fontId="0" fillId="2" borderId="18" xfId="0" applyFill="1" applyBorder="1" applyAlignment="1">
      <alignment horizontal="center" vertical="top"/>
    </xf>
    <xf numFmtId="0" fontId="0" fillId="2" borderId="8" xfId="0" applyFill="1" applyBorder="1" applyAlignment="1">
      <alignment horizontal="center" vertical="top"/>
    </xf>
    <xf numFmtId="0" fontId="0" fillId="2" borderId="9" xfId="0" applyFill="1" applyBorder="1" applyAlignment="1">
      <alignment horizontal="center" vertical="top"/>
    </xf>
    <xf numFmtId="0" fontId="3" fillId="4" borderId="10" xfId="0" applyFont="1" applyFill="1" applyBorder="1" applyAlignment="1">
      <alignment vertical="top"/>
    </xf>
    <xf numFmtId="0" fontId="0" fillId="2" borderId="11" xfId="0" applyFill="1" applyBorder="1" applyAlignment="1">
      <alignment vertical="top" wrapText="1"/>
    </xf>
    <xf numFmtId="0" fontId="0" fillId="2" borderId="24" xfId="0" applyFill="1" applyBorder="1" applyAlignment="1">
      <alignment vertical="top" wrapText="1"/>
    </xf>
    <xf numFmtId="0" fontId="8" fillId="2" borderId="0" xfId="0" applyFont="1" applyFill="1" applyAlignment="1" applyProtection="1">
      <alignment vertical="center"/>
    </xf>
    <xf numFmtId="0" fontId="11" fillId="2" borderId="0" xfId="0" applyFont="1" applyFill="1" applyAlignment="1" applyProtection="1">
      <alignment horizontal="center"/>
    </xf>
    <xf numFmtId="0" fontId="11" fillId="2" borderId="0" xfId="0" applyFont="1" applyFill="1" applyProtection="1"/>
    <xf numFmtId="164" fontId="11" fillId="2" borderId="0" xfId="0" applyNumberFormat="1" applyFont="1" applyFill="1" applyAlignment="1" applyProtection="1">
      <alignment horizontal="right"/>
    </xf>
    <xf numFmtId="3" fontId="11" fillId="2" borderId="0" xfId="0" applyNumberFormat="1" applyFont="1" applyFill="1" applyAlignment="1" applyProtection="1">
      <alignment horizontal="right" wrapText="1"/>
    </xf>
    <xf numFmtId="0" fontId="11" fillId="2" borderId="0" xfId="0" applyFont="1" applyFill="1" applyAlignment="1" applyProtection="1">
      <alignment horizontal="right"/>
    </xf>
    <xf numFmtId="0" fontId="11" fillId="0" borderId="0" xfId="0" applyFont="1" applyProtection="1"/>
    <xf numFmtId="164" fontId="11" fillId="0" borderId="0" xfId="0" applyNumberFormat="1" applyFont="1" applyAlignment="1" applyProtection="1">
      <alignment horizontal="right"/>
    </xf>
    <xf numFmtId="3" fontId="11" fillId="0" borderId="0" xfId="0" applyNumberFormat="1" applyFont="1" applyAlignment="1" applyProtection="1">
      <alignment horizontal="right" wrapText="1"/>
    </xf>
    <xf numFmtId="0" fontId="11" fillId="0" borderId="0" xfId="0" applyFont="1" applyAlignment="1" applyProtection="1">
      <alignment horizontal="right"/>
    </xf>
    <xf numFmtId="0" fontId="16" fillId="2" borderId="1" xfId="0" applyFont="1" applyFill="1" applyBorder="1" applyAlignment="1">
      <alignment vertical="center"/>
    </xf>
    <xf numFmtId="49" fontId="18" fillId="2" borderId="46" xfId="6" applyNumberFormat="1" applyFont="1" applyFill="1" applyBorder="1" applyAlignment="1">
      <alignment horizontal="center" vertical="center" wrapText="1"/>
    </xf>
    <xf numFmtId="49" fontId="18" fillId="2" borderId="1" xfId="6" applyNumberFormat="1" applyFont="1" applyFill="1" applyBorder="1" applyAlignment="1">
      <alignment horizontal="center" vertical="center" wrapText="1"/>
    </xf>
    <xf numFmtId="49" fontId="14" fillId="2" borderId="40" xfId="0" quotePrefix="1" applyNumberFormat="1" applyFont="1" applyFill="1" applyBorder="1" applyAlignment="1">
      <alignment horizontal="center" vertical="center"/>
    </xf>
    <xf numFmtId="49" fontId="14" fillId="2" borderId="41" xfId="0" quotePrefix="1" applyNumberFormat="1" applyFont="1" applyFill="1" applyBorder="1" applyAlignment="1">
      <alignment horizontal="center" vertical="center"/>
    </xf>
    <xf numFmtId="0" fontId="19" fillId="2" borderId="41" xfId="6" applyFont="1" applyFill="1" applyBorder="1" applyAlignment="1">
      <alignment horizontal="center" vertical="center" wrapText="1"/>
    </xf>
    <xf numFmtId="49" fontId="19" fillId="2" borderId="51" xfId="6" quotePrefix="1" applyNumberFormat="1" applyFont="1" applyFill="1" applyBorder="1" applyAlignment="1">
      <alignment horizontal="center" vertical="center" wrapText="1"/>
    </xf>
    <xf numFmtId="0" fontId="19" fillId="2" borderId="39" xfId="6" applyFont="1" applyFill="1" applyBorder="1" applyAlignment="1">
      <alignment vertical="center" wrapText="1"/>
    </xf>
    <xf numFmtId="0" fontId="23" fillId="10" borderId="1" xfId="0" applyFont="1" applyFill="1" applyBorder="1" applyAlignment="1">
      <alignment horizontal="center" vertical="center"/>
    </xf>
    <xf numFmtId="0" fontId="23" fillId="10" borderId="1" xfId="0" applyFont="1" applyFill="1" applyBorder="1" applyAlignment="1">
      <alignment horizontal="center" vertical="center" wrapText="1"/>
    </xf>
    <xf numFmtId="43" fontId="23" fillId="10" borderId="1" xfId="5" applyFont="1" applyFill="1" applyBorder="1" applyAlignment="1">
      <alignment horizontal="center" vertical="center" wrapText="1"/>
    </xf>
    <xf numFmtId="164" fontId="23" fillId="10" borderId="1" xfId="1" applyNumberFormat="1" applyFont="1" applyFill="1" applyBorder="1" applyAlignment="1">
      <alignment horizontal="center" vertical="center" wrapText="1"/>
    </xf>
    <xf numFmtId="0" fontId="16" fillId="2" borderId="0" xfId="0" applyFont="1" applyFill="1" applyAlignment="1">
      <alignment vertical="center"/>
    </xf>
    <xf numFmtId="44" fontId="16" fillId="2" borderId="1" xfId="1" applyFont="1" applyFill="1" applyBorder="1" applyAlignment="1">
      <alignment vertical="center"/>
    </xf>
    <xf numFmtId="44" fontId="16" fillId="2" borderId="1" xfId="1" applyFont="1" applyFill="1" applyBorder="1" applyAlignment="1">
      <alignment horizontal="center" vertical="center"/>
    </xf>
    <xf numFmtId="43" fontId="16" fillId="2" borderId="1" xfId="5" applyFont="1" applyFill="1" applyBorder="1" applyAlignment="1">
      <alignment vertical="center"/>
    </xf>
    <xf numFmtId="164" fontId="16" fillId="2" borderId="1" xfId="1" applyNumberFormat="1" applyFont="1" applyFill="1" applyBorder="1" applyAlignment="1">
      <alignment vertical="center"/>
    </xf>
    <xf numFmtId="43" fontId="16" fillId="2" borderId="0" xfId="5" applyFont="1" applyFill="1" applyBorder="1" applyAlignment="1">
      <alignment vertical="center"/>
    </xf>
    <xf numFmtId="164" fontId="16" fillId="2" borderId="0" xfId="1" applyNumberFormat="1" applyFont="1" applyFill="1" applyBorder="1" applyAlignment="1">
      <alignment horizontal="center" vertical="center"/>
    </xf>
    <xf numFmtId="164" fontId="16" fillId="2" borderId="0" xfId="1" applyNumberFormat="1" applyFont="1" applyFill="1" applyBorder="1" applyAlignment="1">
      <alignment vertical="center"/>
    </xf>
    <xf numFmtId="0" fontId="23" fillId="11" borderId="5" xfId="0" applyFont="1" applyFill="1" applyBorder="1" applyAlignment="1">
      <alignment vertical="center"/>
    </xf>
    <xf numFmtId="0" fontId="23" fillId="11" borderId="22" xfId="0" applyFont="1" applyFill="1" applyBorder="1" applyAlignment="1">
      <alignment vertical="center"/>
    </xf>
    <xf numFmtId="0" fontId="23" fillId="11" borderId="55" xfId="0" applyFont="1" applyFill="1" applyBorder="1" applyAlignment="1">
      <alignment vertical="center"/>
    </xf>
    <xf numFmtId="0" fontId="23" fillId="11" borderId="1" xfId="0" applyFont="1" applyFill="1" applyBorder="1" applyAlignment="1">
      <alignment vertical="center"/>
    </xf>
    <xf numFmtId="44" fontId="16" fillId="11" borderId="1" xfId="1" applyFont="1" applyFill="1" applyBorder="1" applyAlignment="1">
      <alignment vertical="center"/>
    </xf>
    <xf numFmtId="43" fontId="16" fillId="11" borderId="1" xfId="5" applyFont="1" applyFill="1" applyBorder="1" applyAlignment="1">
      <alignment vertical="center"/>
    </xf>
    <xf numFmtId="164" fontId="16" fillId="11" borderId="1" xfId="1" applyNumberFormat="1" applyFont="1" applyFill="1" applyBorder="1" applyAlignment="1">
      <alignment horizontal="center" vertical="center"/>
    </xf>
    <xf numFmtId="164" fontId="16" fillId="11" borderId="1" xfId="1" applyNumberFormat="1" applyFont="1" applyFill="1" applyBorder="1" applyAlignment="1">
      <alignment vertical="center"/>
    </xf>
    <xf numFmtId="0" fontId="20" fillId="2" borderId="0" xfId="0" applyFont="1" applyFill="1" applyBorder="1" applyAlignment="1">
      <alignment vertical="top"/>
    </xf>
    <xf numFmtId="0" fontId="20" fillId="2" borderId="1" xfId="0" applyFont="1" applyFill="1" applyBorder="1" applyAlignment="1">
      <alignment horizontal="right" vertical="top"/>
    </xf>
    <xf numFmtId="164" fontId="20" fillId="2" borderId="1" xfId="0" applyNumberFormat="1" applyFont="1" applyFill="1" applyBorder="1" applyAlignment="1">
      <alignment vertical="top"/>
    </xf>
    <xf numFmtId="164" fontId="16" fillId="8" borderId="1" xfId="1" applyNumberFormat="1" applyFont="1" applyFill="1" applyBorder="1" applyAlignment="1">
      <alignment vertical="center"/>
    </xf>
    <xf numFmtId="164" fontId="15" fillId="2" borderId="43" xfId="1" applyNumberFormat="1" applyFont="1" applyFill="1" applyBorder="1" applyAlignment="1">
      <alignment vertical="center"/>
    </xf>
    <xf numFmtId="164" fontId="15" fillId="2" borderId="47" xfId="1" applyNumberFormat="1" applyFont="1" applyFill="1" applyBorder="1" applyAlignment="1">
      <alignment vertical="center"/>
    </xf>
    <xf numFmtId="164" fontId="15" fillId="2" borderId="39" xfId="1" applyNumberFormat="1" applyFont="1" applyFill="1" applyBorder="1" applyAlignment="1">
      <alignment vertical="center"/>
    </xf>
    <xf numFmtId="164" fontId="0" fillId="2" borderId="0" xfId="0" applyNumberFormat="1" applyFill="1"/>
    <xf numFmtId="164" fontId="19" fillId="2" borderId="41" xfId="6" quotePrefix="1" applyNumberFormat="1" applyFont="1" applyFill="1" applyBorder="1" applyAlignment="1">
      <alignment horizontal="center" vertical="center" wrapText="1"/>
    </xf>
    <xf numFmtId="164" fontId="11" fillId="2" borderId="1" xfId="0" applyNumberFormat="1" applyFont="1" applyFill="1" applyBorder="1" applyAlignment="1" applyProtection="1">
      <alignment horizontal="right"/>
    </xf>
    <xf numFmtId="0" fontId="11" fillId="2" borderId="1" xfId="0" applyFont="1" applyFill="1" applyBorder="1" applyProtection="1"/>
    <xf numFmtId="164" fontId="11" fillId="2" borderId="1" xfId="0" applyNumberFormat="1" applyFont="1" applyFill="1" applyBorder="1" applyAlignment="1" applyProtection="1">
      <alignment horizontal="right" wrapText="1"/>
    </xf>
    <xf numFmtId="164" fontId="11" fillId="2" borderId="0" xfId="0" applyNumberFormat="1" applyFont="1" applyFill="1" applyAlignment="1" applyProtection="1">
      <alignment horizontal="right" wrapText="1"/>
    </xf>
    <xf numFmtId="0" fontId="12" fillId="7" borderId="26" xfId="3" applyFont="1" applyBorder="1" applyAlignment="1" applyProtection="1">
      <alignment horizontal="right" vertical="center" wrapText="1"/>
    </xf>
    <xf numFmtId="0" fontId="12" fillId="7" borderId="30" xfId="3" applyFont="1" applyBorder="1" applyAlignment="1" applyProtection="1">
      <alignment horizontal="right" vertical="center" wrapText="1"/>
    </xf>
    <xf numFmtId="0" fontId="12" fillId="7" borderId="33" xfId="3" applyFont="1" applyBorder="1" applyAlignment="1" applyProtection="1">
      <alignment horizontal="right"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5" xfId="0" applyFont="1" applyFill="1" applyBorder="1" applyAlignment="1">
      <alignment horizontal="center" vertical="center"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13" fillId="3" borderId="2"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3" xfId="0" applyFont="1" applyFill="1" applyBorder="1" applyAlignment="1">
      <alignment horizontal="center" vertical="center"/>
    </xf>
    <xf numFmtId="0" fontId="3" fillId="4" borderId="19"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22" xfId="0" applyFont="1" applyFill="1" applyBorder="1" applyAlignment="1">
      <alignment horizontal="left" vertical="top" wrapText="1"/>
    </xf>
    <xf numFmtId="0" fontId="3" fillId="4" borderId="23" xfId="0" applyFont="1" applyFill="1" applyBorder="1" applyAlignment="1">
      <alignment horizontal="left" vertical="top" wrapText="1"/>
    </xf>
    <xf numFmtId="0" fontId="0" fillId="2" borderId="5" xfId="0" applyFill="1" applyBorder="1" applyAlignment="1">
      <alignment horizontal="left" vertical="top"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0" fontId="11" fillId="8" borderId="27" xfId="0" applyFont="1" applyFill="1" applyBorder="1" applyAlignment="1" applyProtection="1">
      <alignment horizontal="right" vertical="center"/>
      <protection locked="0"/>
    </xf>
    <xf numFmtId="0" fontId="11" fillId="8" borderId="28" xfId="0" applyFont="1" applyFill="1" applyBorder="1" applyAlignment="1" applyProtection="1">
      <alignment horizontal="right" vertical="center"/>
      <protection locked="0"/>
    </xf>
    <xf numFmtId="0" fontId="11" fillId="8" borderId="29" xfId="0" applyFont="1" applyFill="1" applyBorder="1" applyAlignment="1" applyProtection="1">
      <alignment horizontal="right" vertical="center"/>
      <protection locked="0"/>
    </xf>
    <xf numFmtId="0" fontId="11" fillId="8" borderId="30" xfId="0" applyFont="1" applyFill="1" applyBorder="1" applyAlignment="1" applyProtection="1">
      <alignment horizontal="right" vertical="center"/>
      <protection locked="0"/>
    </xf>
    <xf numFmtId="0" fontId="11" fillId="8" borderId="31" xfId="0" applyFont="1" applyFill="1" applyBorder="1" applyAlignment="1" applyProtection="1">
      <alignment horizontal="right" vertical="center"/>
      <protection locked="0"/>
    </xf>
    <xf numFmtId="0" fontId="11" fillId="8" borderId="32" xfId="0" applyFont="1" applyFill="1" applyBorder="1" applyAlignment="1" applyProtection="1">
      <alignment horizontal="right" vertical="center"/>
      <protection locked="0"/>
    </xf>
    <xf numFmtId="0" fontId="11" fillId="8" borderId="33" xfId="0" applyFont="1" applyFill="1" applyBorder="1" applyAlignment="1" applyProtection="1">
      <alignment horizontal="right" vertical="center"/>
      <protection locked="0"/>
    </xf>
    <xf numFmtId="0" fontId="11" fillId="8" borderId="34" xfId="0" applyFont="1" applyFill="1" applyBorder="1" applyAlignment="1" applyProtection="1">
      <alignment horizontal="right" vertical="center"/>
      <protection locked="0"/>
    </xf>
    <xf numFmtId="0" fontId="11" fillId="8" borderId="35" xfId="0" applyFont="1" applyFill="1" applyBorder="1" applyAlignment="1" applyProtection="1">
      <alignment horizontal="right" vertical="center"/>
      <protection locked="0"/>
    </xf>
    <xf numFmtId="0" fontId="13" fillId="5" borderId="2" xfId="0" applyFont="1" applyFill="1" applyBorder="1" applyAlignment="1" applyProtection="1">
      <alignment horizontal="center" vertical="center"/>
    </xf>
    <xf numFmtId="0" fontId="13" fillId="5" borderId="4"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12" fillId="9" borderId="2" xfId="2" applyFont="1" applyFill="1" applyBorder="1" applyAlignment="1" applyProtection="1">
      <alignment horizontal="center" vertical="center" wrapText="1"/>
    </xf>
    <xf numFmtId="0" fontId="12" fillId="9" borderId="4" xfId="2" applyFont="1" applyFill="1" applyBorder="1" applyAlignment="1" applyProtection="1">
      <alignment horizontal="center" vertical="center" wrapText="1"/>
    </xf>
    <xf numFmtId="0" fontId="12" fillId="9" borderId="3" xfId="2" applyFont="1" applyFill="1" applyBorder="1" applyAlignment="1" applyProtection="1">
      <alignment horizontal="center" vertical="center" wrapText="1"/>
    </xf>
    <xf numFmtId="0" fontId="0" fillId="2" borderId="59" xfId="0" applyFill="1" applyBorder="1"/>
    <xf numFmtId="0" fontId="18" fillId="2" borderId="1" xfId="6" applyFont="1" applyFill="1" applyBorder="1" applyAlignment="1">
      <alignment horizontal="center" vertical="center" wrapText="1"/>
    </xf>
    <xf numFmtId="0" fontId="18" fillId="2" borderId="55" xfId="6" applyFont="1" applyFill="1" applyBorder="1" applyAlignment="1">
      <alignment horizontal="left" vertical="center" wrapText="1"/>
    </xf>
    <xf numFmtId="0" fontId="16" fillId="2" borderId="1" xfId="6" applyFont="1" applyFill="1" applyBorder="1" applyAlignment="1">
      <alignment horizontal="center" vertical="center" wrapText="1"/>
    </xf>
    <xf numFmtId="0" fontId="15" fillId="2" borderId="0" xfId="1" applyNumberFormat="1" applyFont="1" applyFill="1" applyBorder="1" applyAlignment="1">
      <alignment vertical="center"/>
    </xf>
    <xf numFmtId="49" fontId="15" fillId="2" borderId="56" xfId="0" quotePrefix="1" applyNumberFormat="1" applyFont="1" applyFill="1" applyBorder="1" applyAlignment="1">
      <alignment horizontal="center" vertical="center"/>
    </xf>
    <xf numFmtId="49" fontId="15" fillId="2" borderId="57" xfId="0" quotePrefix="1" applyNumberFormat="1" applyFont="1" applyFill="1" applyBorder="1" applyAlignment="1">
      <alignment horizontal="center" vertical="center"/>
    </xf>
    <xf numFmtId="0" fontId="18" fillId="2" borderId="60" xfId="6" applyFont="1" applyFill="1" applyBorder="1" applyAlignment="1">
      <alignment horizontal="left" vertical="center"/>
    </xf>
    <xf numFmtId="0" fontId="19" fillId="2" borderId="20" xfId="6" applyFont="1" applyFill="1" applyBorder="1" applyAlignment="1">
      <alignment horizontal="left" vertical="center"/>
    </xf>
    <xf numFmtId="49" fontId="19" fillId="2" borderId="20" xfId="6" applyNumberFormat="1" applyFont="1" applyFill="1" applyBorder="1" applyAlignment="1">
      <alignment horizontal="center" vertical="center"/>
    </xf>
    <xf numFmtId="49" fontId="15" fillId="2" borderId="62" xfId="0" quotePrefix="1" applyNumberFormat="1" applyFont="1" applyFill="1" applyBorder="1" applyAlignment="1">
      <alignment horizontal="center" vertical="center"/>
    </xf>
    <xf numFmtId="49" fontId="15" fillId="2" borderId="37" xfId="0" quotePrefix="1" applyNumberFormat="1" applyFont="1" applyFill="1" applyBorder="1" applyAlignment="1">
      <alignment horizontal="center" vertical="center"/>
    </xf>
    <xf numFmtId="0" fontId="18" fillId="2" borderId="63" xfId="6" applyFont="1" applyFill="1" applyBorder="1" applyAlignment="1">
      <alignment horizontal="left" vertical="center"/>
    </xf>
    <xf numFmtId="49" fontId="18" fillId="2" borderId="55" xfId="6" applyNumberFormat="1" applyFont="1" applyFill="1" applyBorder="1" applyAlignment="1">
      <alignment horizontal="center" vertical="center" wrapText="1"/>
    </xf>
    <xf numFmtId="0" fontId="15" fillId="2" borderId="55" xfId="0" applyFont="1" applyFill="1" applyBorder="1" applyAlignment="1">
      <alignment horizontal="center" vertical="center"/>
    </xf>
    <xf numFmtId="49" fontId="15" fillId="2" borderId="65" xfId="0" quotePrefix="1" applyNumberFormat="1" applyFont="1" applyFill="1" applyBorder="1" applyAlignment="1">
      <alignment horizontal="center" vertical="center"/>
    </xf>
    <xf numFmtId="49" fontId="15" fillId="2" borderId="49" xfId="0" quotePrefix="1" applyNumberFormat="1" applyFont="1" applyFill="1" applyBorder="1" applyAlignment="1">
      <alignment horizontal="center" vertical="center"/>
    </xf>
    <xf numFmtId="0" fontId="18" fillId="2" borderId="66" xfId="6" applyFont="1" applyFill="1" applyBorder="1" applyAlignment="1">
      <alignment horizontal="left" vertical="center"/>
    </xf>
    <xf numFmtId="0" fontId="19" fillId="2" borderId="4" xfId="6" applyFont="1" applyFill="1" applyBorder="1" applyAlignment="1">
      <alignment vertical="center" wrapText="1"/>
    </xf>
    <xf numFmtId="49" fontId="15" fillId="2" borderId="67" xfId="0" applyNumberFormat="1" applyFont="1" applyFill="1" applyBorder="1" applyAlignment="1">
      <alignment horizontal="center" vertical="center"/>
    </xf>
    <xf numFmtId="0" fontId="19" fillId="2" borderId="51" xfId="6" applyFont="1" applyFill="1" applyBorder="1" applyAlignment="1">
      <alignment horizontal="left" vertical="center" wrapText="1"/>
    </xf>
    <xf numFmtId="0" fontId="19" fillId="2" borderId="4" xfId="6" applyFont="1" applyFill="1" applyBorder="1" applyAlignment="1">
      <alignment horizontal="left" vertical="center" wrapText="1"/>
    </xf>
    <xf numFmtId="0" fontId="18" fillId="2" borderId="38" xfId="6" applyFont="1" applyFill="1" applyBorder="1" applyAlignment="1">
      <alignment horizontal="center" vertical="center" wrapText="1"/>
    </xf>
    <xf numFmtId="49" fontId="18" fillId="2" borderId="67" xfId="6" applyNumberFormat="1" applyFont="1" applyFill="1" applyBorder="1" applyAlignment="1">
      <alignment horizontal="center" vertical="center" wrapText="1"/>
    </xf>
    <xf numFmtId="0" fontId="19" fillId="2" borderId="68" xfId="6" applyFont="1" applyFill="1" applyBorder="1" applyAlignment="1">
      <alignment horizontal="left" vertical="center"/>
    </xf>
    <xf numFmtId="49" fontId="19" fillId="2" borderId="68" xfId="6" applyNumberFormat="1" applyFont="1" applyFill="1" applyBorder="1" applyAlignment="1">
      <alignment horizontal="center" vertical="center"/>
    </xf>
    <xf numFmtId="0" fontId="15" fillId="2" borderId="0" xfId="0" applyFont="1" applyFill="1" applyAlignment="1">
      <alignment horizontal="center" vertical="center"/>
    </xf>
    <xf numFmtId="0" fontId="15" fillId="2" borderId="69" xfId="0" applyFont="1" applyFill="1" applyBorder="1" applyAlignment="1">
      <alignment horizontal="center" vertical="center"/>
    </xf>
    <xf numFmtId="0" fontId="15" fillId="2" borderId="70" xfId="0" applyFont="1" applyFill="1" applyBorder="1" applyAlignment="1">
      <alignment horizontal="center" vertical="center"/>
    </xf>
    <xf numFmtId="0" fontId="19" fillId="2" borderId="2" xfId="6" applyFont="1" applyFill="1" applyBorder="1" applyAlignment="1">
      <alignment vertical="center" wrapText="1"/>
    </xf>
    <xf numFmtId="49" fontId="18" fillId="2" borderId="4" xfId="6" applyNumberFormat="1" applyFont="1" applyFill="1" applyBorder="1" applyAlignment="1">
      <alignment horizontal="center" vertical="center" wrapText="1"/>
    </xf>
    <xf numFmtId="0" fontId="18" fillId="2" borderId="71" xfId="6" applyFont="1" applyFill="1" applyBorder="1" applyAlignment="1">
      <alignment horizontal="left" vertical="center"/>
    </xf>
    <xf numFmtId="0" fontId="18" fillId="2" borderId="46" xfId="6" applyFont="1" applyFill="1" applyBorder="1" applyAlignment="1">
      <alignment horizontal="center" vertical="center" wrapText="1"/>
    </xf>
    <xf numFmtId="0" fontId="23" fillId="2" borderId="20" xfId="6" applyFont="1" applyFill="1" applyBorder="1" applyAlignment="1">
      <alignment horizontal="left" vertical="center"/>
    </xf>
    <xf numFmtId="49" fontId="23" fillId="2" borderId="68" xfId="6" applyNumberFormat="1" applyFont="1" applyFill="1" applyBorder="1" applyAlignment="1">
      <alignment horizontal="center" vertical="center"/>
    </xf>
    <xf numFmtId="0" fontId="16" fillId="2" borderId="70" xfId="0" applyFont="1" applyFill="1" applyBorder="1" applyAlignment="1">
      <alignment horizontal="center" vertical="center"/>
    </xf>
    <xf numFmtId="0" fontId="16" fillId="2" borderId="46" xfId="6" applyFont="1" applyFill="1" applyBorder="1" applyAlignment="1">
      <alignment horizontal="center" vertical="center" wrapText="1"/>
    </xf>
    <xf numFmtId="49" fontId="16" fillId="2" borderId="55" xfId="6" applyNumberFormat="1" applyFont="1" applyFill="1" applyBorder="1" applyAlignment="1">
      <alignment horizontal="center" vertical="center" wrapText="1"/>
    </xf>
    <xf numFmtId="0" fontId="16" fillId="2" borderId="55" xfId="0" applyFont="1" applyFill="1" applyBorder="1" applyAlignment="1">
      <alignment horizontal="center" vertical="center"/>
    </xf>
    <xf numFmtId="0" fontId="16" fillId="2" borderId="55" xfId="6" applyFont="1" applyFill="1" applyBorder="1" applyAlignment="1">
      <alignment horizontal="left" vertical="center" wrapText="1"/>
    </xf>
    <xf numFmtId="0" fontId="0" fillId="2" borderId="69" xfId="0" applyFill="1" applyBorder="1"/>
    <xf numFmtId="49" fontId="15" fillId="2" borderId="72" xfId="0" quotePrefix="1" applyNumberFormat="1" applyFont="1" applyFill="1" applyBorder="1" applyAlignment="1">
      <alignment horizontal="center" vertical="center"/>
    </xf>
    <xf numFmtId="49" fontId="15" fillId="2" borderId="73" xfId="0" quotePrefix="1" applyNumberFormat="1" applyFont="1" applyFill="1" applyBorder="1" applyAlignment="1">
      <alignment horizontal="center" vertical="center"/>
    </xf>
    <xf numFmtId="0" fontId="19" fillId="2" borderId="13" xfId="6" applyFont="1" applyFill="1" applyBorder="1" applyAlignment="1">
      <alignment vertical="center" wrapText="1"/>
    </xf>
    <xf numFmtId="49" fontId="18" fillId="2" borderId="13" xfId="6" applyNumberFormat="1" applyFont="1" applyFill="1" applyBorder="1" applyAlignment="1">
      <alignment horizontal="center" vertical="center" wrapText="1"/>
    </xf>
    <xf numFmtId="0" fontId="19" fillId="2" borderId="12" xfId="6" applyFont="1" applyFill="1" applyBorder="1" applyAlignment="1">
      <alignment vertical="center" wrapText="1"/>
    </xf>
    <xf numFmtId="0" fontId="18" fillId="2" borderId="9" xfId="6" applyFont="1" applyFill="1" applyBorder="1" applyAlignment="1">
      <alignment horizontal="left" vertical="center" wrapText="1"/>
    </xf>
    <xf numFmtId="49" fontId="18" fillId="2" borderId="48" xfId="6" applyNumberFormat="1" applyFont="1" applyFill="1" applyBorder="1" applyAlignment="1">
      <alignment horizontal="center" vertical="center" wrapText="1"/>
    </xf>
    <xf numFmtId="0" fontId="18" fillId="2" borderId="48" xfId="6" applyFont="1" applyFill="1" applyBorder="1" applyAlignment="1">
      <alignment horizontal="center" vertical="center" wrapText="1"/>
    </xf>
    <xf numFmtId="0" fontId="19" fillId="2" borderId="0" xfId="6" applyFont="1" applyFill="1" applyAlignment="1">
      <alignment vertical="center" wrapText="1"/>
    </xf>
    <xf numFmtId="49" fontId="18" fillId="2" borderId="0" xfId="6" applyNumberFormat="1" applyFont="1" applyFill="1" applyAlignment="1">
      <alignment horizontal="center" vertical="center" wrapText="1"/>
    </xf>
    <xf numFmtId="0" fontId="19" fillId="2" borderId="7" xfId="6" applyFont="1" applyFill="1" applyBorder="1" applyAlignment="1">
      <alignment vertical="center" wrapText="1"/>
    </xf>
    <xf numFmtId="49" fontId="18" fillId="2" borderId="37" xfId="6" applyNumberFormat="1" applyFont="1" applyFill="1" applyBorder="1" applyAlignment="1">
      <alignment horizontal="center" vertical="center" wrapText="1"/>
    </xf>
    <xf numFmtId="0" fontId="19" fillId="2" borderId="6" xfId="6" applyFont="1" applyFill="1" applyBorder="1" applyAlignment="1">
      <alignment vertical="center" wrapText="1"/>
    </xf>
    <xf numFmtId="49" fontId="18" fillId="2" borderId="6" xfId="6" applyNumberFormat="1" applyFont="1" applyFill="1" applyBorder="1" applyAlignment="1">
      <alignment horizontal="center" vertical="center" wrapText="1"/>
    </xf>
    <xf numFmtId="0" fontId="19" fillId="2" borderId="16" xfId="6" applyFont="1" applyFill="1" applyBorder="1" applyAlignment="1">
      <alignment vertical="center" wrapText="1"/>
    </xf>
    <xf numFmtId="0" fontId="18" fillId="2" borderId="14" xfId="6" applyFont="1" applyFill="1" applyBorder="1" applyAlignment="1">
      <alignment horizontal="left" vertical="center"/>
    </xf>
    <xf numFmtId="0" fontId="19" fillId="2" borderId="75" xfId="6" applyFont="1" applyFill="1" applyBorder="1" applyAlignment="1">
      <alignment horizontal="left" vertical="center"/>
    </xf>
    <xf numFmtId="49" fontId="19" fillId="2" borderId="75" xfId="6" applyNumberFormat="1" applyFont="1" applyFill="1" applyBorder="1" applyAlignment="1">
      <alignment horizontal="center" vertical="center"/>
    </xf>
    <xf numFmtId="0" fontId="15" fillId="2" borderId="75" xfId="0" applyFont="1" applyFill="1" applyBorder="1" applyAlignment="1">
      <alignment horizontal="center" vertical="center"/>
    </xf>
    <xf numFmtId="0" fontId="18" fillId="2" borderId="15" xfId="6" applyFont="1" applyFill="1" applyBorder="1" applyAlignment="1">
      <alignment horizontal="left" vertical="center"/>
    </xf>
    <xf numFmtId="0" fontId="18" fillId="2" borderId="17" xfId="6" applyFont="1" applyFill="1" applyBorder="1" applyAlignment="1">
      <alignment horizontal="left" vertical="center"/>
    </xf>
    <xf numFmtId="0" fontId="19" fillId="2" borderId="70" xfId="6" applyFont="1" applyFill="1" applyBorder="1" applyAlignment="1">
      <alignment horizontal="left" vertical="center"/>
    </xf>
    <xf numFmtId="49" fontId="19" fillId="2" borderId="70" xfId="6" applyNumberFormat="1" applyFont="1" applyFill="1" applyBorder="1" applyAlignment="1">
      <alignment horizontal="center" vertical="center"/>
    </xf>
    <xf numFmtId="49" fontId="15" fillId="2" borderId="74" xfId="0" quotePrefix="1" applyNumberFormat="1" applyFont="1" applyFill="1" applyBorder="1" applyAlignment="1">
      <alignment horizontal="center" vertical="center"/>
    </xf>
    <xf numFmtId="16" fontId="18" fillId="2" borderId="63" xfId="6" applyNumberFormat="1" applyFont="1" applyFill="1" applyBorder="1" applyAlignment="1">
      <alignment horizontal="left" vertical="center"/>
    </xf>
    <xf numFmtId="49" fontId="15" fillId="2" borderId="45" xfId="0" quotePrefix="1" applyNumberFormat="1" applyFont="1" applyFill="1" applyBorder="1" applyAlignment="1">
      <alignment horizontal="center" vertical="center"/>
    </xf>
    <xf numFmtId="49" fontId="15" fillId="2" borderId="50" xfId="0" quotePrefix="1" applyNumberFormat="1" applyFont="1" applyFill="1" applyBorder="1" applyAlignment="1">
      <alignment horizontal="center" vertical="center"/>
    </xf>
    <xf numFmtId="0" fontId="18" fillId="2" borderId="60" xfId="6" applyFont="1" applyFill="1" applyBorder="1" applyAlignment="1">
      <alignment vertical="center"/>
    </xf>
    <xf numFmtId="0" fontId="18" fillId="2" borderId="75" xfId="6" applyFont="1" applyFill="1" applyBorder="1" applyAlignment="1">
      <alignment horizontal="left" vertical="center" wrapText="1"/>
    </xf>
    <xf numFmtId="49" fontId="18" fillId="2" borderId="75" xfId="6" applyNumberFormat="1" applyFont="1" applyFill="1" applyBorder="1" applyAlignment="1">
      <alignment horizontal="center" vertical="center" wrapText="1"/>
    </xf>
    <xf numFmtId="0" fontId="18" fillId="2" borderId="63" xfId="6" applyFont="1" applyFill="1" applyBorder="1" applyAlignment="1">
      <alignment vertical="center"/>
    </xf>
    <xf numFmtId="0" fontId="18" fillId="2" borderId="66" xfId="6" applyFont="1" applyFill="1" applyBorder="1" applyAlignment="1">
      <alignment vertical="center"/>
    </xf>
    <xf numFmtId="49" fontId="19" fillId="2" borderId="18" xfId="6" applyNumberFormat="1" applyFont="1" applyFill="1" applyBorder="1" applyAlignment="1">
      <alignment horizontal="center" vertical="center"/>
    </xf>
    <xf numFmtId="49" fontId="14" fillId="2" borderId="46" xfId="0" quotePrefix="1" applyNumberFormat="1" applyFont="1" applyFill="1" applyBorder="1" applyAlignment="1">
      <alignment horizontal="left" vertical="center"/>
    </xf>
    <xf numFmtId="49" fontId="14" fillId="2" borderId="46" xfId="0" quotePrefix="1" applyNumberFormat="1" applyFont="1" applyFill="1" applyBorder="1" applyAlignment="1">
      <alignment horizontal="center" vertical="center"/>
    </xf>
    <xf numFmtId="0" fontId="19" fillId="2" borderId="46" xfId="6" applyFont="1" applyFill="1" applyBorder="1" applyAlignment="1">
      <alignment horizontal="center" vertical="center" wrapText="1"/>
    </xf>
    <xf numFmtId="0" fontId="19" fillId="2" borderId="46" xfId="5" applyNumberFormat="1" applyFont="1" applyFill="1" applyBorder="1" applyAlignment="1">
      <alignment horizontal="right" vertical="center"/>
    </xf>
    <xf numFmtId="44" fontId="15" fillId="2" borderId="52" xfId="1" applyFont="1" applyFill="1" applyBorder="1" applyAlignment="1">
      <alignment vertical="center"/>
    </xf>
    <xf numFmtId="44" fontId="14" fillId="2" borderId="9" xfId="1" quotePrefix="1" applyFont="1" applyFill="1" applyBorder="1" applyAlignment="1">
      <alignment horizontal="center" vertical="center"/>
    </xf>
    <xf numFmtId="49" fontId="14" fillId="2" borderId="48" xfId="0" quotePrefix="1" applyNumberFormat="1" applyFont="1" applyFill="1" applyBorder="1" applyAlignment="1">
      <alignment horizontal="left" vertical="center"/>
    </xf>
    <xf numFmtId="49" fontId="14" fillId="2" borderId="48" xfId="0" quotePrefix="1" applyNumberFormat="1" applyFont="1" applyFill="1" applyBorder="1" applyAlignment="1">
      <alignment horizontal="center" vertical="center"/>
    </xf>
    <xf numFmtId="0" fontId="19" fillId="2" borderId="48" xfId="6" applyFont="1" applyFill="1" applyBorder="1" applyAlignment="1">
      <alignment horizontal="center" vertical="center" wrapText="1"/>
    </xf>
    <xf numFmtId="49" fontId="14" fillId="10" borderId="56" xfId="0" applyNumberFormat="1" applyFont="1" applyFill="1" applyBorder="1" applyAlignment="1">
      <alignment vertical="center" wrapText="1"/>
    </xf>
    <xf numFmtId="49" fontId="14" fillId="10" borderId="57" xfId="0" applyNumberFormat="1" applyFont="1" applyFill="1" applyBorder="1" applyAlignment="1">
      <alignment vertical="center" wrapText="1"/>
    </xf>
    <xf numFmtId="0" fontId="14" fillId="10" borderId="57" xfId="0" applyFont="1" applyFill="1" applyBorder="1" applyAlignment="1">
      <alignment vertical="center" wrapText="1"/>
    </xf>
    <xf numFmtId="0" fontId="14" fillId="10" borderId="57" xfId="1" applyNumberFormat="1" applyFont="1" applyFill="1" applyBorder="1" applyAlignment="1">
      <alignment vertical="center" wrapText="1"/>
    </xf>
    <xf numFmtId="164" fontId="14" fillId="10" borderId="58" xfId="1" applyNumberFormat="1" applyFont="1" applyFill="1" applyBorder="1" applyAlignment="1">
      <alignment vertical="center" wrapText="1"/>
    </xf>
    <xf numFmtId="164" fontId="15" fillId="2" borderId="61" xfId="1" applyNumberFormat="1" applyFont="1" applyFill="1" applyBorder="1" applyAlignment="1">
      <alignment vertical="center"/>
    </xf>
    <xf numFmtId="164" fontId="15" fillId="2" borderId="64" xfId="1" applyNumberFormat="1" applyFont="1" applyFill="1" applyBorder="1" applyAlignment="1">
      <alignment vertical="center"/>
    </xf>
    <xf numFmtId="164" fontId="18" fillId="2" borderId="39" xfId="6" applyNumberFormat="1" applyFont="1" applyFill="1" applyBorder="1" applyAlignment="1">
      <alignment vertical="center" wrapText="1"/>
    </xf>
    <xf numFmtId="164" fontId="16" fillId="2" borderId="43" xfId="1" applyNumberFormat="1" applyFont="1" applyFill="1" applyBorder="1" applyAlignment="1">
      <alignment vertical="center"/>
    </xf>
    <xf numFmtId="164" fontId="18" fillId="2" borderId="74" xfId="6" applyNumberFormat="1" applyFont="1" applyFill="1" applyBorder="1" applyAlignment="1">
      <alignment vertical="center" wrapText="1"/>
    </xf>
    <xf numFmtId="164" fontId="18" fillId="2" borderId="45" xfId="6" applyNumberFormat="1" applyFont="1" applyFill="1" applyBorder="1" applyAlignment="1">
      <alignment vertical="center" wrapText="1"/>
    </xf>
    <xf numFmtId="164" fontId="18" fillId="2" borderId="50" xfId="6" applyNumberFormat="1" applyFont="1" applyFill="1" applyBorder="1" applyAlignment="1">
      <alignment vertical="center" wrapText="1"/>
    </xf>
    <xf numFmtId="164" fontId="18" fillId="2" borderId="47" xfId="1" applyNumberFormat="1" applyFont="1" applyFill="1" applyBorder="1" applyAlignment="1">
      <alignment vertical="center" wrapText="1"/>
    </xf>
    <xf numFmtId="164" fontId="18" fillId="2" borderId="43" xfId="1" applyNumberFormat="1" applyFont="1" applyFill="1" applyBorder="1" applyAlignment="1">
      <alignment vertical="center" wrapText="1"/>
    </xf>
    <xf numFmtId="164" fontId="19" fillId="2" borderId="46" xfId="1" applyNumberFormat="1" applyFont="1" applyFill="1" applyBorder="1" applyAlignment="1">
      <alignment horizontal="right" vertical="center" wrapText="1"/>
    </xf>
    <xf numFmtId="164" fontId="15" fillId="2" borderId="46" xfId="1" applyNumberFormat="1" applyFont="1" applyFill="1" applyBorder="1" applyAlignment="1">
      <alignment vertical="center"/>
    </xf>
    <xf numFmtId="164" fontId="14" fillId="10" borderId="57" xfId="1" applyNumberFormat="1" applyFont="1" applyFill="1" applyBorder="1" applyAlignment="1">
      <alignment horizontal="right" vertical="center" wrapText="1"/>
    </xf>
    <xf numFmtId="164" fontId="19" fillId="2" borderId="20" xfId="6" applyNumberFormat="1" applyFont="1" applyFill="1" applyBorder="1" applyAlignment="1">
      <alignment horizontal="right" vertical="center"/>
    </xf>
    <xf numFmtId="164" fontId="18" fillId="2" borderId="42" xfId="1" applyNumberFormat="1" applyFont="1" applyFill="1" applyBorder="1" applyAlignment="1">
      <alignment horizontal="right" vertical="center" wrapText="1"/>
    </xf>
    <xf numFmtId="164" fontId="19" fillId="2" borderId="68" xfId="6" applyNumberFormat="1" applyFont="1" applyFill="1" applyBorder="1" applyAlignment="1">
      <alignment horizontal="right" vertical="center"/>
    </xf>
    <xf numFmtId="164" fontId="19" fillId="2" borderId="4" xfId="6" applyNumberFormat="1" applyFont="1" applyFill="1" applyBorder="1" applyAlignment="1">
      <alignment horizontal="right" vertical="center" wrapText="1"/>
    </xf>
    <xf numFmtId="164" fontId="18" fillId="2" borderId="19" xfId="1" applyNumberFormat="1" applyFont="1" applyFill="1" applyBorder="1" applyAlignment="1">
      <alignment horizontal="right" vertical="center" wrapText="1"/>
    </xf>
    <xf numFmtId="164" fontId="16" fillId="2" borderId="19" xfId="1" applyNumberFormat="1" applyFont="1" applyFill="1" applyBorder="1" applyAlignment="1">
      <alignment horizontal="right" vertical="center" wrapText="1"/>
    </xf>
    <xf numFmtId="164" fontId="19" fillId="2" borderId="13" xfId="6" applyNumberFormat="1" applyFont="1" applyFill="1" applyBorder="1" applyAlignment="1">
      <alignment horizontal="right" vertical="center" wrapText="1"/>
    </xf>
    <xf numFmtId="164" fontId="19" fillId="2" borderId="0" xfId="6" applyNumberFormat="1" applyFont="1" applyFill="1" applyAlignment="1">
      <alignment horizontal="right" vertical="center" wrapText="1"/>
    </xf>
    <xf numFmtId="164" fontId="19" fillId="2" borderId="6" xfId="6" applyNumberFormat="1" applyFont="1" applyFill="1" applyBorder="1" applyAlignment="1">
      <alignment horizontal="right" vertical="center" wrapText="1"/>
    </xf>
    <xf numFmtId="164" fontId="18" fillId="2" borderId="52" xfId="1" applyNumberFormat="1" applyFont="1" applyFill="1" applyBorder="1" applyAlignment="1">
      <alignment horizontal="right" vertical="center" wrapText="1"/>
    </xf>
    <xf numFmtId="164" fontId="19" fillId="2" borderId="3" xfId="6" applyNumberFormat="1" applyFont="1" applyFill="1" applyBorder="1" applyAlignment="1">
      <alignment horizontal="right" vertical="center" wrapText="1"/>
    </xf>
    <xf numFmtId="164" fontId="14" fillId="2" borderId="39" xfId="1" applyNumberFormat="1" applyFont="1" applyFill="1" applyBorder="1" applyAlignment="1">
      <alignment horizontal="right" vertical="center"/>
    </xf>
    <xf numFmtId="164" fontId="0" fillId="2" borderId="0" xfId="0" applyNumberFormat="1" applyFill="1" applyAlignment="1">
      <alignment horizontal="right"/>
    </xf>
    <xf numFmtId="164" fontId="19" fillId="2" borderId="41" xfId="6" applyNumberFormat="1" applyFont="1" applyFill="1" applyBorder="1" applyAlignment="1">
      <alignment horizontal="right" vertical="center" wrapText="1"/>
    </xf>
    <xf numFmtId="164" fontId="18" fillId="8" borderId="5" xfId="1" applyNumberFormat="1" applyFont="1" applyFill="1" applyBorder="1" applyAlignment="1">
      <alignment horizontal="right" vertical="center" wrapText="1"/>
    </xf>
    <xf numFmtId="164" fontId="18" fillId="8" borderId="42" xfId="1" applyNumberFormat="1" applyFont="1" applyFill="1" applyBorder="1" applyAlignment="1">
      <alignment horizontal="right" vertical="center" wrapText="1"/>
    </xf>
    <xf numFmtId="164" fontId="16" fillId="8" borderId="5" xfId="1" applyNumberFormat="1" applyFont="1" applyFill="1" applyBorder="1" applyAlignment="1">
      <alignment horizontal="right" vertical="center" wrapText="1"/>
    </xf>
    <xf numFmtId="164" fontId="18" fillId="8" borderId="19" xfId="6" applyNumberFormat="1" applyFont="1" applyFill="1" applyBorder="1" applyAlignment="1">
      <alignment horizontal="right" vertical="center" wrapText="1"/>
    </xf>
    <xf numFmtId="164" fontId="18" fillId="8" borderId="10" xfId="6" applyNumberFormat="1" applyFont="1" applyFill="1" applyBorder="1" applyAlignment="1">
      <alignment horizontal="right" vertical="center" wrapText="1"/>
    </xf>
    <xf numFmtId="164" fontId="18" fillId="8" borderId="53" xfId="1" applyNumberFormat="1" applyFont="1" applyFill="1" applyBorder="1" applyAlignment="1">
      <alignment horizontal="right" vertical="center" wrapText="1"/>
    </xf>
    <xf numFmtId="164" fontId="18" fillId="8" borderId="52" xfId="1" applyNumberFormat="1" applyFont="1" applyFill="1" applyBorder="1" applyAlignment="1">
      <alignment horizontal="right" vertical="center" wrapText="1"/>
    </xf>
    <xf numFmtId="164" fontId="18" fillId="8" borderId="52" xfId="6" applyNumberFormat="1" applyFont="1" applyFill="1" applyBorder="1" applyAlignment="1">
      <alignment horizontal="right" vertical="center" wrapText="1"/>
    </xf>
    <xf numFmtId="164" fontId="18" fillId="8" borderId="53" xfId="6" applyNumberFormat="1" applyFont="1" applyFill="1" applyBorder="1" applyAlignment="1">
      <alignment horizontal="right" vertical="center" wrapText="1"/>
    </xf>
    <xf numFmtId="164" fontId="18" fillId="8" borderId="5" xfId="6" applyNumberFormat="1" applyFont="1" applyFill="1" applyBorder="1" applyAlignment="1">
      <alignment horizontal="right" vertical="center" wrapText="1"/>
    </xf>
    <xf numFmtId="0" fontId="0" fillId="2" borderId="0" xfId="0" applyFill="1" applyAlignment="1">
      <alignment horizontal="right"/>
    </xf>
    <xf numFmtId="7" fontId="15" fillId="2" borderId="47" xfId="1" applyNumberFormat="1" applyFont="1" applyFill="1" applyBorder="1" applyAlignment="1">
      <alignment vertical="center"/>
    </xf>
    <xf numFmtId="0" fontId="24" fillId="2" borderId="0" xfId="0" applyFont="1" applyFill="1" applyBorder="1"/>
    <xf numFmtId="164" fontId="19" fillId="2" borderId="36" xfId="1" applyNumberFormat="1" applyFont="1" applyFill="1" applyBorder="1" applyAlignment="1">
      <alignment horizontal="right" vertical="center" wrapText="1"/>
    </xf>
    <xf numFmtId="164" fontId="15" fillId="2" borderId="36" xfId="1" applyNumberFormat="1" applyFont="1" applyFill="1" applyBorder="1" applyAlignment="1">
      <alignment vertical="center"/>
    </xf>
    <xf numFmtId="44" fontId="15" fillId="2" borderId="44" xfId="1" applyFont="1" applyFill="1" applyBorder="1" applyAlignment="1">
      <alignment vertical="center"/>
    </xf>
    <xf numFmtId="7" fontId="15" fillId="2" borderId="54" xfId="1" applyNumberFormat="1" applyFont="1" applyFill="1" applyBorder="1" applyAlignment="1">
      <alignment vertical="center"/>
    </xf>
    <xf numFmtId="0" fontId="13" fillId="2" borderId="1" xfId="0" applyFont="1" applyFill="1" applyBorder="1"/>
    <xf numFmtId="164" fontId="13" fillId="2" borderId="1" xfId="0" applyNumberFormat="1" applyFont="1" applyFill="1" applyBorder="1" applyAlignment="1">
      <alignment horizontal="right"/>
    </xf>
    <xf numFmtId="164" fontId="13" fillId="2" borderId="1" xfId="0" applyNumberFormat="1" applyFont="1" applyFill="1" applyBorder="1"/>
    <xf numFmtId="0" fontId="13" fillId="2" borderId="1" xfId="0" applyFont="1" applyFill="1" applyBorder="1" applyAlignment="1">
      <alignment horizontal="right"/>
    </xf>
    <xf numFmtId="7" fontId="13" fillId="2" borderId="1" xfId="0" applyNumberFormat="1" applyFont="1" applyFill="1" applyBorder="1" applyAlignment="1">
      <alignment horizontal="right"/>
    </xf>
  </cellXfs>
  <cellStyles count="7">
    <cellStyle name="Berekening" xfId="3" builtinId="22"/>
    <cellStyle name="Invoer" xfId="2" builtinId="20"/>
    <cellStyle name="Komma" xfId="5" builtinId="3"/>
    <cellStyle name="Standaard" xfId="0" builtinId="0"/>
    <cellStyle name="Standaard_Blad1" xfId="6"/>
    <cellStyle name="Valuta" xfId="1" builtinId="4"/>
    <cellStyle name="Valuta 2" xfId="4"/>
  </cellStyles>
  <dxfs count="0"/>
  <tableStyles count="0" defaultTableStyle="TableStyleMedium2" defaultPivotStyle="PivotStyleLight16"/>
  <colors>
    <mruColors>
      <color rgb="FF006666"/>
      <color rgb="FF008080"/>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2</xdr:row>
      <xdr:rowOff>104775</xdr:rowOff>
    </xdr:from>
    <xdr:to>
      <xdr:col>5</xdr:col>
      <xdr:colOff>774065</xdr:colOff>
      <xdr:row>7</xdr:row>
      <xdr:rowOff>114300</xdr:rowOff>
    </xdr:to>
    <xdr:pic>
      <xdr:nvPicPr>
        <xdr:cNvPr id="3" name="Afbeelding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33675" y="495300"/>
          <a:ext cx="2345690"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179917</xdr:colOff>
      <xdr:row>2</xdr:row>
      <xdr:rowOff>95250</xdr:rowOff>
    </xdr:from>
    <xdr:to>
      <xdr:col>5</xdr:col>
      <xdr:colOff>70273</xdr:colOff>
      <xdr:row>5</xdr:row>
      <xdr:rowOff>30692</xdr:rowOff>
    </xdr:to>
    <xdr:pic>
      <xdr:nvPicPr>
        <xdr:cNvPr id="4" name="Afbeelding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0" y="508000"/>
          <a:ext cx="2345690" cy="9620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G29"/>
  <sheetViews>
    <sheetView tabSelected="1" workbookViewId="0">
      <selection activeCell="K24" sqref="K24"/>
    </sheetView>
  </sheetViews>
  <sheetFormatPr defaultColWidth="9.140625" defaultRowHeight="15" x14ac:dyDescent="0.25"/>
  <cols>
    <col min="1" max="1" width="9.140625" style="1"/>
    <col min="2" max="2" width="3.42578125" style="1" customWidth="1"/>
    <col min="3" max="3" width="26.28515625" style="1" customWidth="1"/>
    <col min="4" max="6" width="12.85546875" style="1" customWidth="1"/>
    <col min="7" max="7" width="28" style="1" customWidth="1"/>
    <col min="8" max="8" width="3.140625" style="1" customWidth="1"/>
    <col min="9" max="16384" width="9.140625" style="1"/>
  </cols>
  <sheetData>
    <row r="2" spans="3:7" ht="15.75" thickBot="1" x14ac:dyDescent="0.3"/>
    <row r="3" spans="3:7" x14ac:dyDescent="0.25">
      <c r="C3" s="2"/>
      <c r="D3" s="3"/>
      <c r="E3" s="3"/>
      <c r="F3" s="3"/>
      <c r="G3" s="4"/>
    </row>
    <row r="4" spans="3:7" x14ac:dyDescent="0.25">
      <c r="C4" s="5"/>
      <c r="G4" s="6"/>
    </row>
    <row r="5" spans="3:7" x14ac:dyDescent="0.25">
      <c r="C5" s="7"/>
      <c r="G5" s="6"/>
    </row>
    <row r="6" spans="3:7" x14ac:dyDescent="0.25">
      <c r="C6" s="7"/>
      <c r="G6" s="6"/>
    </row>
    <row r="7" spans="3:7" x14ac:dyDescent="0.25">
      <c r="C7" s="7"/>
      <c r="G7" s="6"/>
    </row>
    <row r="8" spans="3:7" x14ac:dyDescent="0.25">
      <c r="C8" s="7"/>
      <c r="G8" s="6"/>
    </row>
    <row r="9" spans="3:7" ht="18.75" x14ac:dyDescent="0.25">
      <c r="C9" s="76" t="s">
        <v>182</v>
      </c>
      <c r="D9" s="77"/>
      <c r="E9" s="77"/>
      <c r="F9" s="77"/>
      <c r="G9" s="78"/>
    </row>
    <row r="10" spans="3:7" ht="18.75" customHeight="1" x14ac:dyDescent="0.25">
      <c r="C10" s="79"/>
      <c r="D10" s="80"/>
      <c r="E10" s="80"/>
      <c r="F10" s="80"/>
      <c r="G10" s="81"/>
    </row>
    <row r="11" spans="3:7" x14ac:dyDescent="0.25">
      <c r="C11" s="7"/>
      <c r="G11" s="6"/>
    </row>
    <row r="12" spans="3:7" x14ac:dyDescent="0.25">
      <c r="C12" s="7"/>
      <c r="G12" s="6"/>
    </row>
    <row r="13" spans="3:7" s="8" customFormat="1" ht="23.25" customHeight="1" x14ac:dyDescent="0.25">
      <c r="C13" s="5" t="s">
        <v>0</v>
      </c>
      <c r="D13" s="8" t="s">
        <v>12</v>
      </c>
      <c r="G13" s="9"/>
    </row>
    <row r="14" spans="3:7" s="8" customFormat="1" ht="23.25" customHeight="1" x14ac:dyDescent="0.25">
      <c r="C14" s="5" t="s">
        <v>1</v>
      </c>
      <c r="D14" s="10" t="s">
        <v>13</v>
      </c>
      <c r="E14" s="10"/>
      <c r="F14" s="10"/>
      <c r="G14" s="9"/>
    </row>
    <row r="15" spans="3:7" s="8" customFormat="1" ht="36.75" customHeight="1" x14ac:dyDescent="0.25">
      <c r="C15" s="5" t="s">
        <v>2</v>
      </c>
      <c r="D15" s="82" t="s">
        <v>14</v>
      </c>
      <c r="E15" s="82"/>
      <c r="F15" s="82"/>
      <c r="G15" s="83"/>
    </row>
    <row r="16" spans="3:7" x14ac:dyDescent="0.25">
      <c r="C16" s="11"/>
      <c r="G16" s="6"/>
    </row>
    <row r="17" spans="3:7" ht="15.75" thickBot="1" x14ac:dyDescent="0.3">
      <c r="C17" s="12"/>
      <c r="D17" s="13"/>
      <c r="E17" s="13"/>
      <c r="F17" s="13"/>
      <c r="G17" s="14"/>
    </row>
    <row r="20" spans="3:7" ht="15" customHeight="1" x14ac:dyDescent="0.25"/>
    <row r="24" spans="3:7" ht="15" customHeight="1" x14ac:dyDescent="0.25"/>
    <row r="29" spans="3:7" ht="15" customHeight="1" x14ac:dyDescent="0.25"/>
  </sheetData>
  <mergeCells count="3">
    <mergeCell ref="C9:G9"/>
    <mergeCell ref="C10:G10"/>
    <mergeCell ref="D15:G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
  <sheetViews>
    <sheetView zoomScaleNormal="100" workbookViewId="0">
      <selection activeCell="C12" sqref="C12"/>
    </sheetView>
  </sheetViews>
  <sheetFormatPr defaultColWidth="9.140625" defaultRowHeight="15" x14ac:dyDescent="0.25"/>
  <cols>
    <col min="1" max="1" width="3.28515625" style="1" customWidth="1"/>
    <col min="2" max="2" width="3.7109375" style="1" customWidth="1"/>
    <col min="3" max="3" width="39.28515625" style="1" customWidth="1"/>
    <col min="4" max="4" width="47.140625" style="1" customWidth="1"/>
    <col min="5" max="5" width="36.85546875" style="1" customWidth="1"/>
    <col min="6" max="6" width="2.140625" style="1" customWidth="1"/>
    <col min="7" max="7" width="7.85546875" style="1" customWidth="1"/>
    <col min="8" max="16384" width="9.140625" style="1"/>
  </cols>
  <sheetData>
    <row r="1" spans="2:5" ht="15.75" thickBot="1" x14ac:dyDescent="0.3"/>
    <row r="2" spans="2:5" ht="16.5" thickBot="1" x14ac:dyDescent="0.3">
      <c r="B2" s="84" t="s">
        <v>19</v>
      </c>
      <c r="C2" s="85"/>
      <c r="D2" s="85"/>
      <c r="E2" s="86"/>
    </row>
    <row r="5" spans="2:5" ht="51" customHeight="1" x14ac:dyDescent="0.25">
      <c r="B5" s="82" t="s">
        <v>18</v>
      </c>
      <c r="C5" s="82"/>
      <c r="D5" s="82"/>
    </row>
    <row r="7" spans="2:5" ht="15.75" thickBot="1" x14ac:dyDescent="0.3">
      <c r="B7" s="15" t="s">
        <v>3</v>
      </c>
    </row>
    <row r="8" spans="2:5" ht="20.25" customHeight="1" x14ac:dyDescent="0.25">
      <c r="B8" s="16">
        <v>1</v>
      </c>
      <c r="C8" s="87" t="s">
        <v>4</v>
      </c>
      <c r="D8" s="88"/>
      <c r="E8" s="89"/>
    </row>
    <row r="9" spans="2:5" ht="33" customHeight="1" x14ac:dyDescent="0.25">
      <c r="B9" s="17">
        <v>2</v>
      </c>
      <c r="C9" s="90" t="s">
        <v>20</v>
      </c>
      <c r="D9" s="91"/>
      <c r="E9" s="92"/>
    </row>
    <row r="10" spans="2:5" ht="17.25" customHeight="1" x14ac:dyDescent="0.25">
      <c r="B10" s="17">
        <v>3</v>
      </c>
      <c r="C10" s="93" t="s">
        <v>5</v>
      </c>
      <c r="D10" s="94"/>
      <c r="E10" s="95"/>
    </row>
    <row r="11" spans="2:5" ht="21" customHeight="1" thickBot="1" x14ac:dyDescent="0.3">
      <c r="B11" s="18">
        <v>4</v>
      </c>
      <c r="C11" s="19" t="s">
        <v>21</v>
      </c>
      <c r="D11" s="20"/>
      <c r="E11" s="21"/>
    </row>
  </sheetData>
  <mergeCells count="5">
    <mergeCell ref="B2:E2"/>
    <mergeCell ref="B5:D5"/>
    <mergeCell ref="C8:E8"/>
    <mergeCell ref="C9:E9"/>
    <mergeCell ref="C10:E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6"/>
  <sheetViews>
    <sheetView workbookViewId="0">
      <selection activeCell="D5" sqref="D5"/>
    </sheetView>
  </sheetViews>
  <sheetFormatPr defaultRowHeight="12.75" x14ac:dyDescent="0.2"/>
  <cols>
    <col min="1" max="1" width="3" style="23" customWidth="1"/>
    <col min="2" max="2" width="25.5703125" style="28" customWidth="1"/>
    <col min="3" max="3" width="27.5703125" style="29" customWidth="1"/>
    <col min="4" max="4" width="30.5703125" style="30" customWidth="1"/>
    <col min="5" max="5" width="2.5703125" style="31" customWidth="1"/>
    <col min="6" max="7" width="17.28515625" style="24" customWidth="1"/>
    <col min="8" max="8" width="16.7109375" style="24" customWidth="1"/>
    <col min="9" max="48" width="9.140625" style="24"/>
    <col min="49" max="16384" width="9.140625" style="28"/>
  </cols>
  <sheetData>
    <row r="1" spans="1:5" s="24" customFormat="1" ht="24.75" customHeight="1" thickBot="1" x14ac:dyDescent="0.25">
      <c r="A1" s="23"/>
      <c r="B1" s="105" t="s">
        <v>15</v>
      </c>
      <c r="C1" s="106"/>
      <c r="D1" s="106"/>
      <c r="E1" s="107"/>
    </row>
    <row r="2" spans="1:5" s="24" customFormat="1" x14ac:dyDescent="0.2">
      <c r="A2" s="23"/>
      <c r="C2" s="25"/>
      <c r="D2" s="26"/>
      <c r="E2" s="27"/>
    </row>
    <row r="3" spans="1:5" s="24" customFormat="1" x14ac:dyDescent="0.2">
      <c r="A3" s="23"/>
      <c r="C3" s="25"/>
      <c r="D3" s="26"/>
      <c r="E3" s="27"/>
    </row>
    <row r="4" spans="1:5" s="24" customFormat="1" x14ac:dyDescent="0.2">
      <c r="A4" s="23"/>
      <c r="C4" s="69" t="s">
        <v>16</v>
      </c>
      <c r="D4" s="71">
        <f>'Totaal Preventief onderhoud'!K205</f>
        <v>0</v>
      </c>
      <c r="E4" s="27"/>
    </row>
    <row r="5" spans="1:5" s="24" customFormat="1" x14ac:dyDescent="0.2">
      <c r="A5" s="23"/>
      <c r="C5" s="69" t="s">
        <v>17</v>
      </c>
      <c r="D5" s="71">
        <f>'Totaal Curatief onderhoud'!E20</f>
        <v>0</v>
      </c>
      <c r="E5" s="27"/>
    </row>
    <row r="6" spans="1:5" s="24" customFormat="1" x14ac:dyDescent="0.2">
      <c r="A6" s="23"/>
      <c r="C6" s="25"/>
      <c r="D6" s="72"/>
      <c r="E6" s="27"/>
    </row>
    <row r="7" spans="1:5" s="24" customFormat="1" ht="15.75" x14ac:dyDescent="0.2">
      <c r="A7" s="23"/>
      <c r="B7" s="70"/>
      <c r="C7" s="61" t="s">
        <v>59</v>
      </c>
      <c r="D7" s="62">
        <f>D4+D5</f>
        <v>0</v>
      </c>
      <c r="E7" s="60"/>
    </row>
    <row r="8" spans="1:5" s="24" customFormat="1" x14ac:dyDescent="0.2">
      <c r="A8" s="23"/>
      <c r="C8" s="25"/>
      <c r="D8" s="26"/>
      <c r="E8" s="27"/>
    </row>
    <row r="9" spans="1:5" s="24" customFormat="1" x14ac:dyDescent="0.2">
      <c r="A9" s="23"/>
      <c r="C9" s="25"/>
      <c r="D9" s="26"/>
      <c r="E9" s="27"/>
    </row>
    <row r="10" spans="1:5" s="24" customFormat="1" x14ac:dyDescent="0.2">
      <c r="A10" s="23"/>
      <c r="C10" s="25"/>
      <c r="D10" s="26"/>
      <c r="E10" s="27"/>
    </row>
    <row r="11" spans="1:5" s="24" customFormat="1" x14ac:dyDescent="0.2">
      <c r="A11" s="23"/>
      <c r="C11" s="25"/>
      <c r="D11" s="26"/>
      <c r="E11" s="27"/>
    </row>
    <row r="12" spans="1:5" s="1" customFormat="1" ht="15" x14ac:dyDescent="0.25"/>
    <row r="13" spans="1:5" s="24" customFormat="1" x14ac:dyDescent="0.2">
      <c r="A13" s="23"/>
      <c r="C13" s="25"/>
      <c r="D13" s="26"/>
      <c r="E13" s="27"/>
    </row>
    <row r="14" spans="1:5" s="24" customFormat="1" ht="13.5" thickBot="1" x14ac:dyDescent="0.25">
      <c r="A14" s="23"/>
      <c r="B14" s="22"/>
      <c r="C14" s="25"/>
      <c r="D14" s="26"/>
      <c r="E14" s="27"/>
    </row>
    <row r="15" spans="1:5" s="24" customFormat="1" ht="13.5" thickBot="1" x14ac:dyDescent="0.25">
      <c r="B15" s="108" t="s">
        <v>10</v>
      </c>
      <c r="C15" s="109"/>
      <c r="D15" s="109"/>
      <c r="E15" s="110"/>
    </row>
    <row r="16" spans="1:5" s="24" customFormat="1" ht="54.75" customHeight="1" x14ac:dyDescent="0.2">
      <c r="B16" s="73" t="s">
        <v>6</v>
      </c>
      <c r="C16" s="96"/>
      <c r="D16" s="97"/>
      <c r="E16" s="98"/>
    </row>
    <row r="17" spans="1:5" s="24" customFormat="1" ht="54.75" customHeight="1" x14ac:dyDescent="0.2">
      <c r="B17" s="74" t="s">
        <v>11</v>
      </c>
      <c r="C17" s="99"/>
      <c r="D17" s="100"/>
      <c r="E17" s="101"/>
    </row>
    <row r="18" spans="1:5" s="24" customFormat="1" ht="54.75" customHeight="1" x14ac:dyDescent="0.2">
      <c r="B18" s="74" t="s">
        <v>7</v>
      </c>
      <c r="C18" s="99"/>
      <c r="D18" s="100"/>
      <c r="E18" s="101"/>
    </row>
    <row r="19" spans="1:5" s="24" customFormat="1" ht="54.75" customHeight="1" x14ac:dyDescent="0.2">
      <c r="B19" s="74" t="s">
        <v>8</v>
      </c>
      <c r="C19" s="99"/>
      <c r="D19" s="100"/>
      <c r="E19" s="101"/>
    </row>
    <row r="20" spans="1:5" s="24" customFormat="1" ht="54.75" customHeight="1" thickBot="1" x14ac:dyDescent="0.25">
      <c r="B20" s="75" t="s">
        <v>9</v>
      </c>
      <c r="C20" s="102"/>
      <c r="D20" s="103"/>
      <c r="E20" s="104"/>
    </row>
    <row r="21" spans="1:5" s="24" customFormat="1" x14ac:dyDescent="0.2">
      <c r="A21" s="23"/>
      <c r="C21" s="25"/>
      <c r="D21" s="26"/>
      <c r="E21" s="27"/>
    </row>
    <row r="22" spans="1:5" s="24" customFormat="1" x14ac:dyDescent="0.2">
      <c r="A22" s="23"/>
      <c r="C22" s="25"/>
      <c r="D22" s="26"/>
      <c r="E22" s="27"/>
    </row>
    <row r="23" spans="1:5" s="24" customFormat="1" x14ac:dyDescent="0.2">
      <c r="A23" s="23"/>
      <c r="C23" s="25"/>
      <c r="D23" s="26"/>
      <c r="E23" s="27"/>
    </row>
    <row r="24" spans="1:5" s="24" customFormat="1" x14ac:dyDescent="0.2">
      <c r="A24" s="23"/>
      <c r="C24" s="25"/>
      <c r="D24" s="26"/>
      <c r="E24" s="27"/>
    </row>
    <row r="25" spans="1:5" s="24" customFormat="1" x14ac:dyDescent="0.2">
      <c r="A25" s="23"/>
      <c r="C25" s="25"/>
      <c r="D25" s="26"/>
      <c r="E25" s="27"/>
    </row>
    <row r="26" spans="1:5" s="24" customFormat="1" x14ac:dyDescent="0.2">
      <c r="A26" s="23"/>
      <c r="C26" s="25"/>
      <c r="D26" s="26"/>
      <c r="E26" s="27"/>
    </row>
    <row r="27" spans="1:5" s="24" customFormat="1" x14ac:dyDescent="0.2">
      <c r="A27" s="23"/>
      <c r="C27" s="25"/>
      <c r="D27" s="26"/>
      <c r="E27" s="27"/>
    </row>
    <row r="28" spans="1:5" s="24" customFormat="1" x14ac:dyDescent="0.2">
      <c r="A28" s="23"/>
      <c r="C28" s="25"/>
      <c r="D28" s="26"/>
      <c r="E28" s="27"/>
    </row>
    <row r="29" spans="1:5" s="24" customFormat="1" x14ac:dyDescent="0.2">
      <c r="A29" s="23"/>
      <c r="C29" s="25"/>
      <c r="D29" s="26"/>
      <c r="E29" s="27"/>
    </row>
    <row r="30" spans="1:5" s="24" customFormat="1" x14ac:dyDescent="0.2">
      <c r="A30" s="23"/>
      <c r="C30" s="25"/>
      <c r="D30" s="26"/>
      <c r="E30" s="27"/>
    </row>
    <row r="31" spans="1:5" s="24" customFormat="1" x14ac:dyDescent="0.2">
      <c r="A31" s="23"/>
      <c r="C31" s="25"/>
      <c r="D31" s="26"/>
      <c r="E31" s="27"/>
    </row>
    <row r="32" spans="1:5" s="24" customFormat="1" x14ac:dyDescent="0.2">
      <c r="A32" s="23"/>
      <c r="C32" s="25"/>
      <c r="D32" s="26"/>
      <c r="E32" s="27"/>
    </row>
    <row r="33" spans="1:5" s="24" customFormat="1" x14ac:dyDescent="0.2">
      <c r="A33" s="23"/>
      <c r="C33" s="25"/>
      <c r="D33" s="26"/>
      <c r="E33" s="27"/>
    </row>
    <row r="34" spans="1:5" s="24" customFormat="1" x14ac:dyDescent="0.2">
      <c r="A34" s="23"/>
      <c r="C34" s="25"/>
      <c r="D34" s="26"/>
      <c r="E34" s="27"/>
    </row>
    <row r="35" spans="1:5" s="24" customFormat="1" x14ac:dyDescent="0.2">
      <c r="A35" s="23"/>
      <c r="C35" s="25"/>
      <c r="D35" s="26"/>
      <c r="E35" s="27"/>
    </row>
    <row r="36" spans="1:5" s="24" customFormat="1" x14ac:dyDescent="0.2">
      <c r="A36" s="23"/>
      <c r="C36" s="25"/>
      <c r="D36" s="26"/>
      <c r="E36" s="27"/>
    </row>
    <row r="37" spans="1:5" s="24" customFormat="1" x14ac:dyDescent="0.2">
      <c r="A37" s="23"/>
      <c r="C37" s="25"/>
      <c r="D37" s="26"/>
      <c r="E37" s="27"/>
    </row>
    <row r="38" spans="1:5" s="24" customFormat="1" x14ac:dyDescent="0.2">
      <c r="A38" s="23"/>
      <c r="C38" s="25"/>
      <c r="D38" s="26"/>
      <c r="E38" s="27"/>
    </row>
    <row r="39" spans="1:5" s="24" customFormat="1" x14ac:dyDescent="0.2">
      <c r="A39" s="23"/>
      <c r="C39" s="25"/>
      <c r="D39" s="26"/>
      <c r="E39" s="27"/>
    </row>
    <row r="40" spans="1:5" s="24" customFormat="1" x14ac:dyDescent="0.2">
      <c r="A40" s="23"/>
      <c r="C40" s="25"/>
      <c r="D40" s="26"/>
      <c r="E40" s="27"/>
    </row>
    <row r="41" spans="1:5" s="24" customFormat="1" x14ac:dyDescent="0.2">
      <c r="A41" s="23"/>
      <c r="C41" s="25"/>
      <c r="D41" s="26"/>
      <c r="E41" s="27"/>
    </row>
    <row r="42" spans="1:5" s="24" customFormat="1" x14ac:dyDescent="0.2">
      <c r="A42" s="23"/>
      <c r="C42" s="25"/>
      <c r="D42" s="26"/>
      <c r="E42" s="27"/>
    </row>
    <row r="43" spans="1:5" s="24" customFormat="1" x14ac:dyDescent="0.2">
      <c r="A43" s="23"/>
      <c r="C43" s="25"/>
      <c r="D43" s="26"/>
      <c r="E43" s="27"/>
    </row>
    <row r="44" spans="1:5" s="24" customFormat="1" x14ac:dyDescent="0.2">
      <c r="A44" s="23"/>
      <c r="C44" s="25"/>
      <c r="D44" s="26"/>
      <c r="E44" s="27"/>
    </row>
    <row r="45" spans="1:5" s="24" customFormat="1" x14ac:dyDescent="0.2">
      <c r="A45" s="23"/>
      <c r="C45" s="25"/>
      <c r="D45" s="26"/>
      <c r="E45" s="27"/>
    </row>
    <row r="46" spans="1:5" s="24" customFormat="1" x14ac:dyDescent="0.2">
      <c r="A46" s="23"/>
      <c r="C46" s="25"/>
      <c r="D46" s="26"/>
      <c r="E46" s="27"/>
    </row>
    <row r="47" spans="1:5" s="24" customFormat="1" x14ac:dyDescent="0.2">
      <c r="A47" s="23"/>
      <c r="C47" s="25"/>
      <c r="D47" s="26"/>
      <c r="E47" s="27"/>
    </row>
    <row r="48" spans="1:5" s="24" customFormat="1" x14ac:dyDescent="0.2">
      <c r="A48" s="23"/>
      <c r="C48" s="25"/>
      <c r="D48" s="26"/>
      <c r="E48" s="27"/>
    </row>
    <row r="49" spans="1:5" s="24" customFormat="1" x14ac:dyDescent="0.2">
      <c r="A49" s="23"/>
      <c r="C49" s="25"/>
      <c r="D49" s="26"/>
      <c r="E49" s="27"/>
    </row>
    <row r="50" spans="1:5" s="24" customFormat="1" x14ac:dyDescent="0.2">
      <c r="A50" s="23"/>
      <c r="C50" s="25"/>
      <c r="D50" s="26"/>
      <c r="E50" s="27"/>
    </row>
    <row r="51" spans="1:5" s="24" customFormat="1" x14ac:dyDescent="0.2">
      <c r="A51" s="23"/>
      <c r="C51" s="25"/>
      <c r="D51" s="26"/>
      <c r="E51" s="27"/>
    </row>
    <row r="52" spans="1:5" s="24" customFormat="1" x14ac:dyDescent="0.2">
      <c r="A52" s="23"/>
      <c r="C52" s="25"/>
      <c r="D52" s="26"/>
      <c r="E52" s="27"/>
    </row>
    <row r="53" spans="1:5" s="24" customFormat="1" x14ac:dyDescent="0.2">
      <c r="A53" s="23"/>
      <c r="C53" s="25"/>
      <c r="D53" s="26"/>
      <c r="E53" s="27"/>
    </row>
    <row r="54" spans="1:5" s="24" customFormat="1" x14ac:dyDescent="0.2">
      <c r="A54" s="23"/>
      <c r="C54" s="25"/>
      <c r="D54" s="26"/>
      <c r="E54" s="27"/>
    </row>
    <row r="55" spans="1:5" s="24" customFormat="1" x14ac:dyDescent="0.2">
      <c r="A55" s="23"/>
      <c r="C55" s="25"/>
      <c r="D55" s="26"/>
      <c r="E55" s="27"/>
    </row>
    <row r="56" spans="1:5" s="24" customFormat="1" x14ac:dyDescent="0.2">
      <c r="A56" s="23"/>
      <c r="C56" s="25"/>
      <c r="D56" s="26"/>
      <c r="E56" s="27"/>
    </row>
    <row r="57" spans="1:5" s="24" customFormat="1" x14ac:dyDescent="0.2">
      <c r="A57" s="23"/>
      <c r="C57" s="25"/>
      <c r="D57" s="26"/>
      <c r="E57" s="27"/>
    </row>
    <row r="58" spans="1:5" s="24" customFormat="1" x14ac:dyDescent="0.2">
      <c r="A58" s="23"/>
      <c r="C58" s="25"/>
      <c r="D58" s="26"/>
      <c r="E58" s="27"/>
    </row>
    <row r="59" spans="1:5" s="24" customFormat="1" x14ac:dyDescent="0.2">
      <c r="A59" s="23"/>
      <c r="C59" s="25"/>
      <c r="D59" s="26"/>
      <c r="E59" s="27"/>
    </row>
    <row r="60" spans="1:5" s="24" customFormat="1" x14ac:dyDescent="0.2">
      <c r="A60" s="23"/>
      <c r="C60" s="25"/>
      <c r="D60" s="26"/>
      <c r="E60" s="27"/>
    </row>
    <row r="61" spans="1:5" s="24" customFormat="1" x14ac:dyDescent="0.2">
      <c r="A61" s="23"/>
      <c r="C61" s="25"/>
      <c r="D61" s="26"/>
      <c r="E61" s="27"/>
    </row>
    <row r="62" spans="1:5" s="24" customFormat="1" x14ac:dyDescent="0.2">
      <c r="A62" s="23"/>
      <c r="C62" s="25"/>
      <c r="D62" s="26"/>
      <c r="E62" s="27"/>
    </row>
    <row r="63" spans="1:5" s="24" customFormat="1" x14ac:dyDescent="0.2">
      <c r="A63" s="23"/>
      <c r="C63" s="25"/>
      <c r="D63" s="26"/>
      <c r="E63" s="27"/>
    </row>
    <row r="64" spans="1:5" s="24" customFormat="1" x14ac:dyDescent="0.2">
      <c r="A64" s="23"/>
      <c r="C64" s="25"/>
      <c r="D64" s="26"/>
      <c r="E64" s="27"/>
    </row>
    <row r="65" spans="1:5" s="24" customFormat="1" x14ac:dyDescent="0.2">
      <c r="A65" s="23"/>
      <c r="C65" s="25"/>
      <c r="D65" s="26"/>
      <c r="E65" s="27"/>
    </row>
    <row r="66" spans="1:5" s="24" customFormat="1" x14ac:dyDescent="0.2">
      <c r="A66" s="23"/>
      <c r="C66" s="25"/>
      <c r="D66" s="26"/>
      <c r="E66" s="27"/>
    </row>
    <row r="67" spans="1:5" s="24" customFormat="1" x14ac:dyDescent="0.2">
      <c r="A67" s="23"/>
      <c r="C67" s="25"/>
      <c r="D67" s="26"/>
      <c r="E67" s="27"/>
    </row>
    <row r="68" spans="1:5" s="24" customFormat="1" x14ac:dyDescent="0.2">
      <c r="A68" s="23"/>
      <c r="C68" s="25"/>
      <c r="D68" s="26"/>
      <c r="E68" s="27"/>
    </row>
    <row r="69" spans="1:5" s="24" customFormat="1" x14ac:dyDescent="0.2">
      <c r="A69" s="23"/>
      <c r="C69" s="25"/>
      <c r="D69" s="26"/>
      <c r="E69" s="27"/>
    </row>
    <row r="70" spans="1:5" s="24" customFormat="1" x14ac:dyDescent="0.2">
      <c r="A70" s="23"/>
      <c r="C70" s="25"/>
      <c r="D70" s="26"/>
      <c r="E70" s="27"/>
    </row>
    <row r="71" spans="1:5" s="24" customFormat="1" x14ac:dyDescent="0.2">
      <c r="A71" s="23"/>
      <c r="C71" s="25"/>
      <c r="D71" s="26"/>
      <c r="E71" s="27"/>
    </row>
    <row r="72" spans="1:5" s="24" customFormat="1" x14ac:dyDescent="0.2">
      <c r="A72" s="23"/>
      <c r="C72" s="25"/>
      <c r="D72" s="26"/>
      <c r="E72" s="27"/>
    </row>
    <row r="73" spans="1:5" s="24" customFormat="1" x14ac:dyDescent="0.2">
      <c r="A73" s="23"/>
      <c r="C73" s="25"/>
      <c r="D73" s="26"/>
      <c r="E73" s="27"/>
    </row>
    <row r="74" spans="1:5" s="24" customFormat="1" x14ac:dyDescent="0.2">
      <c r="A74" s="23"/>
      <c r="C74" s="25"/>
      <c r="D74" s="26"/>
      <c r="E74" s="27"/>
    </row>
    <row r="75" spans="1:5" s="24" customFormat="1" x14ac:dyDescent="0.2">
      <c r="A75" s="23"/>
      <c r="C75" s="25"/>
      <c r="D75" s="26"/>
      <c r="E75" s="27"/>
    </row>
    <row r="76" spans="1:5" s="24" customFormat="1" x14ac:dyDescent="0.2">
      <c r="A76" s="23"/>
      <c r="C76" s="25"/>
      <c r="D76" s="26"/>
      <c r="E76" s="27"/>
    </row>
    <row r="77" spans="1:5" s="24" customFormat="1" x14ac:dyDescent="0.2">
      <c r="A77" s="23"/>
      <c r="C77" s="25"/>
      <c r="D77" s="26"/>
      <c r="E77" s="27"/>
    </row>
    <row r="78" spans="1:5" s="24" customFormat="1" x14ac:dyDescent="0.2">
      <c r="A78" s="23"/>
      <c r="C78" s="25"/>
      <c r="D78" s="26"/>
      <c r="E78" s="27"/>
    </row>
    <row r="79" spans="1:5" s="24" customFormat="1" x14ac:dyDescent="0.2">
      <c r="A79" s="23"/>
      <c r="C79" s="25"/>
      <c r="D79" s="26"/>
      <c r="E79" s="27"/>
    </row>
    <row r="80" spans="1:5" s="24" customFormat="1" x14ac:dyDescent="0.2">
      <c r="A80" s="23"/>
      <c r="C80" s="25"/>
      <c r="D80" s="26"/>
      <c r="E80" s="27"/>
    </row>
    <row r="81" spans="1:5" s="24" customFormat="1" x14ac:dyDescent="0.2">
      <c r="A81" s="23"/>
      <c r="C81" s="25"/>
      <c r="D81" s="26"/>
      <c r="E81" s="27"/>
    </row>
    <row r="82" spans="1:5" s="24" customFormat="1" x14ac:dyDescent="0.2">
      <c r="A82" s="23"/>
      <c r="C82" s="25"/>
      <c r="D82" s="26"/>
      <c r="E82" s="27"/>
    </row>
    <row r="83" spans="1:5" s="24" customFormat="1" x14ac:dyDescent="0.2">
      <c r="A83" s="23"/>
      <c r="C83" s="25"/>
      <c r="D83" s="26"/>
      <c r="E83" s="27"/>
    </row>
    <row r="84" spans="1:5" s="24" customFormat="1" x14ac:dyDescent="0.2">
      <c r="A84" s="23"/>
      <c r="C84" s="25"/>
      <c r="D84" s="26"/>
      <c r="E84" s="27"/>
    </row>
    <row r="85" spans="1:5" s="24" customFormat="1" x14ac:dyDescent="0.2">
      <c r="A85" s="23"/>
      <c r="C85" s="25"/>
      <c r="D85" s="26"/>
      <c r="E85" s="27"/>
    </row>
    <row r="86" spans="1:5" s="24" customFormat="1" x14ac:dyDescent="0.2">
      <c r="A86" s="23"/>
      <c r="C86" s="25"/>
      <c r="D86" s="26"/>
      <c r="E86" s="27"/>
    </row>
    <row r="87" spans="1:5" s="24" customFormat="1" x14ac:dyDescent="0.2">
      <c r="A87" s="23"/>
      <c r="C87" s="25"/>
      <c r="D87" s="26"/>
      <c r="E87" s="27"/>
    </row>
    <row r="88" spans="1:5" s="24" customFormat="1" x14ac:dyDescent="0.2">
      <c r="A88" s="23"/>
      <c r="C88" s="25"/>
      <c r="D88" s="26"/>
      <c r="E88" s="27"/>
    </row>
    <row r="89" spans="1:5" s="24" customFormat="1" x14ac:dyDescent="0.2">
      <c r="A89" s="23"/>
      <c r="C89" s="25"/>
      <c r="D89" s="26"/>
      <c r="E89" s="27"/>
    </row>
    <row r="90" spans="1:5" s="24" customFormat="1" x14ac:dyDescent="0.2">
      <c r="A90" s="23"/>
      <c r="C90" s="25"/>
      <c r="D90" s="26"/>
      <c r="E90" s="27"/>
    </row>
    <row r="91" spans="1:5" s="24" customFormat="1" x14ac:dyDescent="0.2">
      <c r="A91" s="23"/>
      <c r="C91" s="25"/>
      <c r="D91" s="26"/>
      <c r="E91" s="27"/>
    </row>
    <row r="92" spans="1:5" s="24" customFormat="1" x14ac:dyDescent="0.2">
      <c r="A92" s="23"/>
      <c r="C92" s="25"/>
      <c r="D92" s="26"/>
      <c r="E92" s="27"/>
    </row>
    <row r="93" spans="1:5" s="24" customFormat="1" x14ac:dyDescent="0.2">
      <c r="A93" s="23"/>
      <c r="C93" s="25"/>
      <c r="D93" s="26"/>
      <c r="E93" s="27"/>
    </row>
    <row r="94" spans="1:5" s="24" customFormat="1" x14ac:dyDescent="0.2">
      <c r="A94" s="23"/>
      <c r="C94" s="25"/>
      <c r="D94" s="26"/>
      <c r="E94" s="27"/>
    </row>
    <row r="95" spans="1:5" s="24" customFormat="1" x14ac:dyDescent="0.2">
      <c r="A95" s="23"/>
      <c r="C95" s="25"/>
      <c r="D95" s="26"/>
      <c r="E95" s="27"/>
    </row>
    <row r="96" spans="1:5" s="24" customFormat="1" x14ac:dyDescent="0.2">
      <c r="A96" s="23"/>
      <c r="C96" s="25"/>
      <c r="D96" s="26"/>
      <c r="E96" s="27"/>
    </row>
    <row r="97" spans="1:5" s="24" customFormat="1" x14ac:dyDescent="0.2">
      <c r="A97" s="23"/>
      <c r="C97" s="25"/>
      <c r="D97" s="26"/>
      <c r="E97" s="27"/>
    </row>
    <row r="98" spans="1:5" s="24" customFormat="1" x14ac:dyDescent="0.2">
      <c r="A98" s="23"/>
      <c r="C98" s="25"/>
      <c r="D98" s="26"/>
      <c r="E98" s="27"/>
    </row>
    <row r="99" spans="1:5" s="24" customFormat="1" x14ac:dyDescent="0.2">
      <c r="A99" s="23"/>
      <c r="C99" s="25"/>
      <c r="D99" s="26"/>
      <c r="E99" s="27"/>
    </row>
    <row r="100" spans="1:5" s="24" customFormat="1" x14ac:dyDescent="0.2">
      <c r="A100" s="23"/>
      <c r="C100" s="25"/>
      <c r="D100" s="26"/>
      <c r="E100" s="27"/>
    </row>
    <row r="101" spans="1:5" s="24" customFormat="1" x14ac:dyDescent="0.2">
      <c r="A101" s="23"/>
      <c r="C101" s="25"/>
      <c r="D101" s="26"/>
      <c r="E101" s="27"/>
    </row>
    <row r="102" spans="1:5" s="24" customFormat="1" x14ac:dyDescent="0.2">
      <c r="A102" s="23"/>
      <c r="C102" s="25"/>
      <c r="D102" s="26"/>
      <c r="E102" s="27"/>
    </row>
    <row r="103" spans="1:5" s="24" customFormat="1" x14ac:dyDescent="0.2">
      <c r="A103" s="23"/>
      <c r="C103" s="25"/>
      <c r="D103" s="26"/>
      <c r="E103" s="27"/>
    </row>
    <row r="104" spans="1:5" s="24" customFormat="1" x14ac:dyDescent="0.2">
      <c r="A104" s="23"/>
      <c r="C104" s="25"/>
      <c r="D104" s="26"/>
      <c r="E104" s="27"/>
    </row>
    <row r="105" spans="1:5" s="24" customFormat="1" x14ac:dyDescent="0.2">
      <c r="A105" s="23"/>
      <c r="C105" s="25"/>
      <c r="D105" s="26"/>
      <c r="E105" s="27"/>
    </row>
    <row r="106" spans="1:5" s="24" customFormat="1" x14ac:dyDescent="0.2">
      <c r="A106" s="23"/>
      <c r="C106" s="25"/>
      <c r="D106" s="26"/>
      <c r="E106" s="27"/>
    </row>
    <row r="107" spans="1:5" s="24" customFormat="1" x14ac:dyDescent="0.2">
      <c r="A107" s="23"/>
      <c r="C107" s="25"/>
      <c r="D107" s="26"/>
      <c r="E107" s="27"/>
    </row>
    <row r="108" spans="1:5" s="24" customFormat="1" x14ac:dyDescent="0.2">
      <c r="A108" s="23"/>
      <c r="C108" s="25"/>
      <c r="D108" s="26"/>
      <c r="E108" s="27"/>
    </row>
    <row r="109" spans="1:5" s="24" customFormat="1" x14ac:dyDescent="0.2">
      <c r="A109" s="23"/>
      <c r="C109" s="25"/>
      <c r="D109" s="26"/>
      <c r="E109" s="27"/>
    </row>
    <row r="110" spans="1:5" s="24" customFormat="1" x14ac:dyDescent="0.2">
      <c r="A110" s="23"/>
      <c r="C110" s="25"/>
      <c r="D110" s="26"/>
      <c r="E110" s="27"/>
    </row>
    <row r="111" spans="1:5" s="24" customFormat="1" x14ac:dyDescent="0.2">
      <c r="A111" s="23"/>
      <c r="C111" s="25"/>
      <c r="D111" s="26"/>
      <c r="E111" s="27"/>
    </row>
    <row r="112" spans="1:5" s="24" customFormat="1" x14ac:dyDescent="0.2">
      <c r="A112" s="23"/>
      <c r="C112" s="25"/>
      <c r="D112" s="26"/>
      <c r="E112" s="27"/>
    </row>
    <row r="113" spans="1:5" s="24" customFormat="1" x14ac:dyDescent="0.2">
      <c r="A113" s="23"/>
      <c r="C113" s="25"/>
      <c r="D113" s="26"/>
      <c r="E113" s="27"/>
    </row>
    <row r="114" spans="1:5" s="24" customFormat="1" x14ac:dyDescent="0.2">
      <c r="A114" s="23"/>
      <c r="C114" s="25"/>
      <c r="D114" s="26"/>
      <c r="E114" s="27"/>
    </row>
    <row r="115" spans="1:5" s="24" customFormat="1" x14ac:dyDescent="0.2">
      <c r="A115" s="23"/>
      <c r="C115" s="25"/>
      <c r="D115" s="26"/>
      <c r="E115" s="27"/>
    </row>
    <row r="116" spans="1:5" s="24" customFormat="1" x14ac:dyDescent="0.2">
      <c r="A116" s="23"/>
      <c r="C116" s="25"/>
      <c r="D116" s="26"/>
      <c r="E116" s="27"/>
    </row>
  </sheetData>
  <mergeCells count="7">
    <mergeCell ref="B1:E1"/>
    <mergeCell ref="B15:E15"/>
    <mergeCell ref="C16:E16"/>
    <mergeCell ref="C17:E17"/>
    <mergeCell ref="C18:E18"/>
    <mergeCell ref="C19:E19"/>
    <mergeCell ref="C20:E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05"/>
  <sheetViews>
    <sheetView topLeftCell="C175" zoomScaleNormal="100" workbookViewId="0">
      <selection activeCell="N202" sqref="N202"/>
    </sheetView>
  </sheetViews>
  <sheetFormatPr defaultRowHeight="15" x14ac:dyDescent="0.25"/>
  <cols>
    <col min="1" max="1" width="14" style="1" bestFit="1" customWidth="1"/>
    <col min="2" max="2" width="17.28515625" style="1" bestFit="1" customWidth="1"/>
    <col min="3" max="3" width="39.28515625" style="1" bestFit="1" customWidth="1"/>
    <col min="4" max="4" width="56.140625" style="1" customWidth="1"/>
    <col min="5" max="5" width="13.28515625" style="1" bestFit="1" customWidth="1"/>
    <col min="6" max="6" width="8.85546875" style="1" bestFit="1" customWidth="1"/>
    <col min="7" max="7" width="10.85546875" style="1" bestFit="1" customWidth="1"/>
    <col min="8" max="8" width="16.42578125" style="223" customWidth="1"/>
    <col min="9" max="9" width="16.42578125" style="67" customWidth="1"/>
    <col min="10" max="10" width="9.140625" style="1"/>
    <col min="11" max="11" width="13.140625" style="1" customWidth="1"/>
    <col min="12" max="18" width="9.140625" style="1"/>
    <col min="19" max="19" width="30.42578125" style="1" customWidth="1"/>
    <col min="20" max="16384" width="9.140625" style="1"/>
  </cols>
  <sheetData>
    <row r="1" spans="1:11" ht="41.25" thickBot="1" x14ac:dyDescent="0.3">
      <c r="A1" s="194" t="s">
        <v>22</v>
      </c>
      <c r="B1" s="195" t="s">
        <v>23</v>
      </c>
      <c r="C1" s="196" t="s">
        <v>24</v>
      </c>
      <c r="D1" s="196" t="s">
        <v>25</v>
      </c>
      <c r="E1" s="196" t="s">
        <v>26</v>
      </c>
      <c r="F1" s="197" t="s">
        <v>27</v>
      </c>
      <c r="G1" s="196" t="s">
        <v>28</v>
      </c>
      <c r="H1" s="210" t="s">
        <v>29</v>
      </c>
      <c r="I1" s="198" t="s">
        <v>30</v>
      </c>
      <c r="J1" s="111"/>
      <c r="K1" s="115"/>
    </row>
    <row r="2" spans="1:11" x14ac:dyDescent="0.25">
      <c r="A2" s="116" t="s">
        <v>60</v>
      </c>
      <c r="B2" s="117" t="s">
        <v>61</v>
      </c>
      <c r="C2" s="118" t="s">
        <v>62</v>
      </c>
      <c r="D2" s="119" t="s">
        <v>63</v>
      </c>
      <c r="E2" s="120"/>
      <c r="F2" s="119"/>
      <c r="G2" s="119"/>
      <c r="H2" s="211"/>
      <c r="I2" s="199"/>
      <c r="J2" s="111"/>
    </row>
    <row r="3" spans="1:11" x14ac:dyDescent="0.25">
      <c r="A3" s="121"/>
      <c r="B3" s="122"/>
      <c r="C3" s="123"/>
      <c r="D3" s="113" t="s">
        <v>64</v>
      </c>
      <c r="E3" s="124"/>
      <c r="F3" s="125" t="s">
        <v>32</v>
      </c>
      <c r="G3" s="112">
        <v>1</v>
      </c>
      <c r="H3" s="225">
        <v>0</v>
      </c>
      <c r="I3" s="200">
        <f t="shared" ref="I3:I5" si="0">G3*H3</f>
        <v>0</v>
      </c>
      <c r="J3" s="111"/>
    </row>
    <row r="4" spans="1:11" x14ac:dyDescent="0.25">
      <c r="A4" s="121"/>
      <c r="B4" s="122"/>
      <c r="C4" s="123"/>
      <c r="D4" s="113" t="s">
        <v>65</v>
      </c>
      <c r="E4" s="124"/>
      <c r="F4" s="125" t="s">
        <v>32</v>
      </c>
      <c r="G4" s="112">
        <v>7</v>
      </c>
      <c r="H4" s="225">
        <v>0</v>
      </c>
      <c r="I4" s="200">
        <f t="shared" si="0"/>
        <v>0</v>
      </c>
      <c r="J4" s="111"/>
    </row>
    <row r="5" spans="1:11" ht="15.75" thickBot="1" x14ac:dyDescent="0.3">
      <c r="A5" s="121"/>
      <c r="B5" s="122"/>
      <c r="C5" s="123"/>
      <c r="D5" s="113" t="s">
        <v>66</v>
      </c>
      <c r="E5" s="124"/>
      <c r="F5" s="125" t="s">
        <v>32</v>
      </c>
      <c r="G5" s="112">
        <v>1</v>
      </c>
      <c r="H5" s="225">
        <v>0</v>
      </c>
      <c r="I5" s="64">
        <f t="shared" si="0"/>
        <v>0</v>
      </c>
    </row>
    <row r="6" spans="1:11" ht="15.75" thickBot="1" x14ac:dyDescent="0.3">
      <c r="A6" s="126"/>
      <c r="B6" s="127"/>
      <c r="C6" s="128"/>
      <c r="D6" s="129"/>
      <c r="E6" s="130" t="s">
        <v>31</v>
      </c>
      <c r="F6" s="131" t="s">
        <v>67</v>
      </c>
      <c r="G6" s="132"/>
      <c r="H6" s="132"/>
      <c r="I6" s="201">
        <f>SUM(I2:I5)</f>
        <v>0</v>
      </c>
    </row>
    <row r="7" spans="1:11" x14ac:dyDescent="0.25">
      <c r="A7" s="116" t="s">
        <v>68</v>
      </c>
      <c r="B7" s="117" t="s">
        <v>61</v>
      </c>
      <c r="C7" s="118" t="s">
        <v>69</v>
      </c>
      <c r="D7" s="119" t="s">
        <v>63</v>
      </c>
      <c r="E7" s="120"/>
      <c r="F7" s="119"/>
      <c r="G7" s="119"/>
      <c r="H7" s="211"/>
      <c r="I7" s="64"/>
    </row>
    <row r="8" spans="1:11" x14ac:dyDescent="0.25">
      <c r="A8" s="121"/>
      <c r="B8" s="122"/>
      <c r="C8" s="123"/>
      <c r="D8" s="113" t="s">
        <v>64</v>
      </c>
      <c r="E8" s="124"/>
      <c r="F8" s="125" t="s">
        <v>32</v>
      </c>
      <c r="G8" s="133">
        <v>1</v>
      </c>
      <c r="H8" s="226">
        <v>0</v>
      </c>
      <c r="I8" s="64">
        <f t="shared" ref="I8:I11" si="1">G8*H8</f>
        <v>0</v>
      </c>
    </row>
    <row r="9" spans="1:11" x14ac:dyDescent="0.25">
      <c r="A9" s="121"/>
      <c r="B9" s="122"/>
      <c r="C9" s="123"/>
      <c r="D9" s="113" t="s">
        <v>70</v>
      </c>
      <c r="E9" s="124"/>
      <c r="F9" s="125" t="s">
        <v>32</v>
      </c>
      <c r="G9" s="133">
        <v>14</v>
      </c>
      <c r="H9" s="226">
        <v>0</v>
      </c>
      <c r="I9" s="64">
        <f t="shared" si="1"/>
        <v>0</v>
      </c>
    </row>
    <row r="10" spans="1:11" x14ac:dyDescent="0.25">
      <c r="A10" s="121"/>
      <c r="B10" s="122"/>
      <c r="C10" s="123"/>
      <c r="D10" s="113" t="s">
        <v>71</v>
      </c>
      <c r="E10" s="124"/>
      <c r="F10" s="125" t="s">
        <v>32</v>
      </c>
      <c r="G10" s="112">
        <v>4</v>
      </c>
      <c r="H10" s="226">
        <v>0</v>
      </c>
      <c r="I10" s="64">
        <f t="shared" si="1"/>
        <v>0</v>
      </c>
    </row>
    <row r="11" spans="1:11" ht="15.75" thickBot="1" x14ac:dyDescent="0.3">
      <c r="A11" s="121"/>
      <c r="B11" s="122"/>
      <c r="C11" s="123"/>
      <c r="D11" s="113" t="s">
        <v>72</v>
      </c>
      <c r="E11" s="124"/>
      <c r="F11" s="125" t="s">
        <v>32</v>
      </c>
      <c r="G11" s="112">
        <v>1</v>
      </c>
      <c r="H11" s="226">
        <v>0</v>
      </c>
      <c r="I11" s="64">
        <f t="shared" si="1"/>
        <v>0</v>
      </c>
    </row>
    <row r="12" spans="1:11" ht="15.75" thickBot="1" x14ac:dyDescent="0.3">
      <c r="A12" s="126"/>
      <c r="B12" s="127"/>
      <c r="C12" s="128"/>
      <c r="D12" s="129"/>
      <c r="E12" s="134" t="s">
        <v>35</v>
      </c>
      <c r="F12" s="132" t="s">
        <v>67</v>
      </c>
      <c r="G12" s="132"/>
      <c r="H12" s="132"/>
      <c r="I12" s="201">
        <f>SUM(I7:I11)</f>
        <v>0</v>
      </c>
    </row>
    <row r="13" spans="1:11" x14ac:dyDescent="0.25">
      <c r="A13" s="121" t="s">
        <v>73</v>
      </c>
      <c r="B13" s="117" t="s">
        <v>61</v>
      </c>
      <c r="C13" s="123" t="s">
        <v>74</v>
      </c>
      <c r="D13" s="135" t="s">
        <v>63</v>
      </c>
      <c r="E13" s="136"/>
      <c r="F13" s="135"/>
      <c r="G13" s="135"/>
      <c r="H13" s="213"/>
      <c r="I13" s="64"/>
    </row>
    <row r="14" spans="1:11" x14ac:dyDescent="0.25">
      <c r="A14" s="121"/>
      <c r="B14" s="122"/>
      <c r="C14" s="123"/>
      <c r="D14" s="113" t="s">
        <v>64</v>
      </c>
      <c r="E14" s="124"/>
      <c r="F14" s="125" t="s">
        <v>32</v>
      </c>
      <c r="G14" s="112">
        <v>1</v>
      </c>
      <c r="H14" s="225">
        <v>0</v>
      </c>
      <c r="I14" s="64">
        <f t="shared" ref="I14:I19" si="2">G14*H14</f>
        <v>0</v>
      </c>
    </row>
    <row r="15" spans="1:11" x14ac:dyDescent="0.25">
      <c r="A15" s="121"/>
      <c r="B15" s="122"/>
      <c r="C15" s="123"/>
      <c r="D15" s="113" t="s">
        <v>75</v>
      </c>
      <c r="E15" s="124"/>
      <c r="F15" s="125" t="s">
        <v>32</v>
      </c>
      <c r="G15" s="137">
        <v>28</v>
      </c>
      <c r="H15" s="225">
        <v>0</v>
      </c>
      <c r="I15" s="64">
        <f t="shared" si="2"/>
        <v>0</v>
      </c>
    </row>
    <row r="16" spans="1:11" x14ac:dyDescent="0.25">
      <c r="A16" s="121"/>
      <c r="B16" s="122"/>
      <c r="C16" s="123"/>
      <c r="D16" s="113" t="s">
        <v>76</v>
      </c>
      <c r="E16" s="124"/>
      <c r="F16" s="125" t="s">
        <v>32</v>
      </c>
      <c r="G16" s="138">
        <v>7</v>
      </c>
      <c r="H16" s="225">
        <v>0</v>
      </c>
      <c r="I16" s="64">
        <f t="shared" si="2"/>
        <v>0</v>
      </c>
    </row>
    <row r="17" spans="1:9" x14ac:dyDescent="0.25">
      <c r="A17" s="121"/>
      <c r="B17" s="122"/>
      <c r="C17" s="123"/>
      <c r="D17" s="113" t="s">
        <v>77</v>
      </c>
      <c r="E17" s="124"/>
      <c r="F17" s="125" t="s">
        <v>32</v>
      </c>
      <c r="G17" s="112">
        <v>1</v>
      </c>
      <c r="H17" s="225">
        <v>0</v>
      </c>
      <c r="I17" s="64">
        <f t="shared" si="2"/>
        <v>0</v>
      </c>
    </row>
    <row r="18" spans="1:9" x14ac:dyDescent="0.25">
      <c r="A18" s="121"/>
      <c r="B18" s="122"/>
      <c r="C18" s="123"/>
      <c r="D18" s="113" t="s">
        <v>78</v>
      </c>
      <c r="E18" s="124"/>
      <c r="F18" s="125" t="s">
        <v>32</v>
      </c>
      <c r="G18" s="112">
        <v>4</v>
      </c>
      <c r="H18" s="225">
        <v>0</v>
      </c>
      <c r="I18" s="64">
        <f t="shared" si="2"/>
        <v>0</v>
      </c>
    </row>
    <row r="19" spans="1:9" ht="15.75" thickBot="1" x14ac:dyDescent="0.3">
      <c r="A19" s="121"/>
      <c r="B19" s="122"/>
      <c r="C19" s="123"/>
      <c r="D19" s="113" t="s">
        <v>79</v>
      </c>
      <c r="E19" s="124"/>
      <c r="F19" s="125" t="s">
        <v>32</v>
      </c>
      <c r="G19" s="112">
        <v>1</v>
      </c>
      <c r="H19" s="225">
        <v>0</v>
      </c>
      <c r="I19" s="64">
        <f t="shared" si="2"/>
        <v>0</v>
      </c>
    </row>
    <row r="20" spans="1:9" ht="15.75" thickBot="1" x14ac:dyDescent="0.3">
      <c r="A20" s="126"/>
      <c r="B20" s="127"/>
      <c r="C20" s="128"/>
      <c r="D20" s="129"/>
      <c r="E20" s="134" t="s">
        <v>35</v>
      </c>
      <c r="F20" s="132" t="s">
        <v>67</v>
      </c>
      <c r="G20" s="132"/>
      <c r="H20" s="132"/>
      <c r="I20" s="201">
        <f>SUM(I13:I19)</f>
        <v>0</v>
      </c>
    </row>
    <row r="21" spans="1:9" x14ac:dyDescent="0.25">
      <c r="A21" s="116" t="s">
        <v>80</v>
      </c>
      <c r="B21" s="117" t="s">
        <v>61</v>
      </c>
      <c r="C21" s="118" t="s">
        <v>81</v>
      </c>
      <c r="D21" s="135" t="s">
        <v>63</v>
      </c>
      <c r="E21" s="136"/>
      <c r="F21" s="139"/>
      <c r="G21" s="133"/>
      <c r="H21" s="212"/>
      <c r="I21" s="64"/>
    </row>
    <row r="22" spans="1:9" x14ac:dyDescent="0.25">
      <c r="A22" s="121"/>
      <c r="B22" s="122"/>
      <c r="C22" s="123"/>
      <c r="D22" s="113" t="s">
        <v>64</v>
      </c>
      <c r="E22" s="124"/>
      <c r="F22" s="125" t="s">
        <v>32</v>
      </c>
      <c r="G22" s="112">
        <v>1</v>
      </c>
      <c r="H22" s="225">
        <v>0</v>
      </c>
      <c r="I22" s="64">
        <f t="shared" ref="I22:I24" si="3">G22*H22</f>
        <v>0</v>
      </c>
    </row>
    <row r="23" spans="1:9" x14ac:dyDescent="0.25">
      <c r="A23" s="121"/>
      <c r="B23" s="122"/>
      <c r="C23" s="123"/>
      <c r="D23" s="113" t="s">
        <v>65</v>
      </c>
      <c r="E23" s="124"/>
      <c r="F23" s="125" t="s">
        <v>32</v>
      </c>
      <c r="G23" s="112">
        <v>7</v>
      </c>
      <c r="H23" s="225">
        <v>0</v>
      </c>
      <c r="I23" s="64">
        <f t="shared" si="3"/>
        <v>0</v>
      </c>
    </row>
    <row r="24" spans="1:9" ht="15.75" thickBot="1" x14ac:dyDescent="0.3">
      <c r="A24" s="121"/>
      <c r="B24" s="122"/>
      <c r="C24" s="123"/>
      <c r="D24" s="113" t="s">
        <v>66</v>
      </c>
      <c r="E24" s="124"/>
      <c r="F24" s="125" t="s">
        <v>32</v>
      </c>
      <c r="G24" s="112">
        <v>1</v>
      </c>
      <c r="H24" s="225">
        <v>0</v>
      </c>
      <c r="I24" s="64">
        <f t="shared" si="3"/>
        <v>0</v>
      </c>
    </row>
    <row r="25" spans="1:9" ht="15.75" thickBot="1" x14ac:dyDescent="0.3">
      <c r="A25" s="126"/>
      <c r="B25" s="127"/>
      <c r="C25" s="128"/>
      <c r="D25" s="140"/>
      <c r="E25" s="134" t="s">
        <v>31</v>
      </c>
      <c r="F25" s="132" t="s">
        <v>67</v>
      </c>
      <c r="G25" s="132"/>
      <c r="H25" s="132"/>
      <c r="I25" s="201">
        <f>SUM(I21:I24)</f>
        <v>0</v>
      </c>
    </row>
    <row r="26" spans="1:9" x14ac:dyDescent="0.25">
      <c r="A26" s="116" t="s">
        <v>82</v>
      </c>
      <c r="B26" s="117" t="s">
        <v>61</v>
      </c>
      <c r="C26" s="118" t="s">
        <v>83</v>
      </c>
      <c r="D26" s="135" t="s">
        <v>63</v>
      </c>
      <c r="E26" s="136"/>
      <c r="F26" s="139"/>
      <c r="G26" s="133"/>
      <c r="H26" s="212"/>
      <c r="I26" s="64"/>
    </row>
    <row r="27" spans="1:9" x14ac:dyDescent="0.25">
      <c r="A27" s="121"/>
      <c r="B27" s="122"/>
      <c r="C27" s="123"/>
      <c r="D27" s="113" t="s">
        <v>64</v>
      </c>
      <c r="E27" s="124"/>
      <c r="F27" s="125" t="s">
        <v>32</v>
      </c>
      <c r="G27" s="112">
        <v>1</v>
      </c>
      <c r="H27" s="225">
        <v>0</v>
      </c>
      <c r="I27" s="64">
        <f t="shared" ref="I27:I29" si="4">G27*H27</f>
        <v>0</v>
      </c>
    </row>
    <row r="28" spans="1:9" x14ac:dyDescent="0.25">
      <c r="A28" s="121"/>
      <c r="B28" s="122"/>
      <c r="C28" s="123"/>
      <c r="D28" s="113" t="s">
        <v>84</v>
      </c>
      <c r="E28" s="124"/>
      <c r="F28" s="125" t="s">
        <v>32</v>
      </c>
      <c r="G28" s="112">
        <v>7</v>
      </c>
      <c r="H28" s="225">
        <v>0</v>
      </c>
      <c r="I28" s="64">
        <f t="shared" si="4"/>
        <v>0</v>
      </c>
    </row>
    <row r="29" spans="1:9" ht="15.75" thickBot="1" x14ac:dyDescent="0.3">
      <c r="A29" s="121"/>
      <c r="B29" s="122"/>
      <c r="C29" s="123"/>
      <c r="D29" s="113" t="s">
        <v>66</v>
      </c>
      <c r="E29" s="124"/>
      <c r="F29" s="125" t="s">
        <v>32</v>
      </c>
      <c r="G29" s="112">
        <v>1</v>
      </c>
      <c r="H29" s="225">
        <v>0</v>
      </c>
      <c r="I29" s="64">
        <f t="shared" si="4"/>
        <v>0</v>
      </c>
    </row>
    <row r="30" spans="1:9" ht="15.75" thickBot="1" x14ac:dyDescent="0.3">
      <c r="A30" s="126"/>
      <c r="B30" s="127"/>
      <c r="C30" s="128"/>
      <c r="D30" s="140"/>
      <c r="E30" s="134" t="s">
        <v>31</v>
      </c>
      <c r="F30" s="132" t="s">
        <v>67</v>
      </c>
      <c r="G30" s="132"/>
      <c r="H30" s="132"/>
      <c r="I30" s="201">
        <f>SUM(I26:I29)</f>
        <v>0</v>
      </c>
    </row>
    <row r="31" spans="1:9" x14ac:dyDescent="0.25">
      <c r="A31" s="116" t="s">
        <v>85</v>
      </c>
      <c r="B31" s="117" t="s">
        <v>61</v>
      </c>
      <c r="C31" s="118" t="s">
        <v>86</v>
      </c>
      <c r="D31" s="135" t="s">
        <v>63</v>
      </c>
      <c r="E31" s="136"/>
      <c r="F31" s="139"/>
      <c r="G31" s="133"/>
      <c r="H31" s="212"/>
      <c r="I31" s="64"/>
    </row>
    <row r="32" spans="1:9" x14ac:dyDescent="0.25">
      <c r="A32" s="121"/>
      <c r="B32" s="122"/>
      <c r="C32" s="123"/>
      <c r="D32" s="113" t="s">
        <v>64</v>
      </c>
      <c r="E32" s="124"/>
      <c r="F32" s="125" t="s">
        <v>32</v>
      </c>
      <c r="G32" s="112">
        <v>1</v>
      </c>
      <c r="H32" s="225">
        <v>0</v>
      </c>
      <c r="I32" s="64">
        <f t="shared" ref="I32:I35" si="5">G32*H32</f>
        <v>0</v>
      </c>
    </row>
    <row r="33" spans="1:9" x14ac:dyDescent="0.25">
      <c r="A33" s="121"/>
      <c r="B33" s="122"/>
      <c r="C33" s="123"/>
      <c r="D33" s="113" t="s">
        <v>87</v>
      </c>
      <c r="E33" s="124"/>
      <c r="F33" s="125" t="s">
        <v>32</v>
      </c>
      <c r="G33" s="112">
        <v>1</v>
      </c>
      <c r="H33" s="225">
        <v>0</v>
      </c>
      <c r="I33" s="64">
        <f t="shared" si="5"/>
        <v>0</v>
      </c>
    </row>
    <row r="34" spans="1:9" x14ac:dyDescent="0.25">
      <c r="A34" s="121"/>
      <c r="B34" s="122"/>
      <c r="C34" s="123"/>
      <c r="D34" s="113" t="s">
        <v>88</v>
      </c>
      <c r="E34" s="124"/>
      <c r="F34" s="125" t="s">
        <v>32</v>
      </c>
      <c r="G34" s="112">
        <v>2</v>
      </c>
      <c r="H34" s="225">
        <v>0</v>
      </c>
      <c r="I34" s="64">
        <f t="shared" si="5"/>
        <v>0</v>
      </c>
    </row>
    <row r="35" spans="1:9" ht="15.75" thickBot="1" x14ac:dyDescent="0.3">
      <c r="A35" s="121"/>
      <c r="B35" s="122"/>
      <c r="C35" s="123"/>
      <c r="D35" s="113" t="s">
        <v>72</v>
      </c>
      <c r="E35" s="124"/>
      <c r="F35" s="125" t="s">
        <v>32</v>
      </c>
      <c r="G35" s="112">
        <v>1</v>
      </c>
      <c r="H35" s="225">
        <v>0</v>
      </c>
      <c r="I35" s="64">
        <f t="shared" si="5"/>
        <v>0</v>
      </c>
    </row>
    <row r="36" spans="1:9" ht="15.75" thickBot="1" x14ac:dyDescent="0.3">
      <c r="A36" s="126"/>
      <c r="B36" s="127"/>
      <c r="C36" s="128"/>
      <c r="D36" s="129"/>
      <c r="E36" s="141" t="s">
        <v>35</v>
      </c>
      <c r="F36" s="140" t="s">
        <v>67</v>
      </c>
      <c r="G36" s="129"/>
      <c r="H36" s="214"/>
      <c r="I36" s="201">
        <f>SUM(I31:I35)</f>
        <v>0</v>
      </c>
    </row>
    <row r="37" spans="1:9" x14ac:dyDescent="0.25">
      <c r="A37" s="116" t="s">
        <v>89</v>
      </c>
      <c r="B37" s="117" t="s">
        <v>61</v>
      </c>
      <c r="C37" s="118" t="s">
        <v>90</v>
      </c>
      <c r="D37" s="135" t="s">
        <v>63</v>
      </c>
      <c r="E37" s="136"/>
      <c r="F37" s="139"/>
      <c r="G37" s="133"/>
      <c r="H37" s="212"/>
      <c r="I37" s="64"/>
    </row>
    <row r="38" spans="1:9" x14ac:dyDescent="0.25">
      <c r="A38" s="121"/>
      <c r="B38" s="122"/>
      <c r="C38" s="123"/>
      <c r="D38" s="113" t="s">
        <v>64</v>
      </c>
      <c r="E38" s="124"/>
      <c r="F38" s="125" t="s">
        <v>32</v>
      </c>
      <c r="G38" s="112">
        <v>1</v>
      </c>
      <c r="H38" s="225">
        <v>0</v>
      </c>
      <c r="I38" s="64">
        <f t="shared" ref="I38:I42" si="6">G38*H38</f>
        <v>0</v>
      </c>
    </row>
    <row r="39" spans="1:9" x14ac:dyDescent="0.25">
      <c r="A39" s="121"/>
      <c r="B39" s="122"/>
      <c r="C39" s="123"/>
      <c r="D39" s="113" t="s">
        <v>70</v>
      </c>
      <c r="E39" s="124"/>
      <c r="F39" s="125" t="s">
        <v>32</v>
      </c>
      <c r="G39" s="112">
        <v>14</v>
      </c>
      <c r="H39" s="225">
        <v>0</v>
      </c>
      <c r="I39" s="64">
        <f t="shared" si="6"/>
        <v>0</v>
      </c>
    </row>
    <row r="40" spans="1:9" x14ac:dyDescent="0.25">
      <c r="A40" s="121"/>
      <c r="B40" s="122"/>
      <c r="C40" s="123"/>
      <c r="D40" s="113" t="s">
        <v>91</v>
      </c>
      <c r="E40" s="124"/>
      <c r="F40" s="125" t="s">
        <v>32</v>
      </c>
      <c r="G40" s="112">
        <v>1</v>
      </c>
      <c r="H40" s="225">
        <v>0</v>
      </c>
      <c r="I40" s="64">
        <f t="shared" si="6"/>
        <v>0</v>
      </c>
    </row>
    <row r="41" spans="1:9" x14ac:dyDescent="0.25">
      <c r="A41" s="121"/>
      <c r="B41" s="122"/>
      <c r="C41" s="123"/>
      <c r="D41" s="113" t="s">
        <v>78</v>
      </c>
      <c r="E41" s="124"/>
      <c r="F41" s="125" t="s">
        <v>32</v>
      </c>
      <c r="G41" s="112">
        <v>4</v>
      </c>
      <c r="H41" s="225">
        <v>0</v>
      </c>
      <c r="I41" s="64">
        <f t="shared" si="6"/>
        <v>0</v>
      </c>
    </row>
    <row r="42" spans="1:9" ht="15.75" thickBot="1" x14ac:dyDescent="0.3">
      <c r="A42" s="121"/>
      <c r="B42" s="122"/>
      <c r="C42" s="123"/>
      <c r="D42" s="113" t="s">
        <v>79</v>
      </c>
      <c r="E42" s="124"/>
      <c r="F42" s="125" t="s">
        <v>32</v>
      </c>
      <c r="G42" s="112">
        <v>1</v>
      </c>
      <c r="H42" s="225">
        <v>0</v>
      </c>
      <c r="I42" s="64">
        <f t="shared" si="6"/>
        <v>0</v>
      </c>
    </row>
    <row r="43" spans="1:9" ht="15.75" thickBot="1" x14ac:dyDescent="0.3">
      <c r="A43" s="126"/>
      <c r="B43" s="127"/>
      <c r="C43" s="128"/>
      <c r="D43" s="129"/>
      <c r="E43" s="141" t="s">
        <v>35</v>
      </c>
      <c r="F43" s="140" t="s">
        <v>67</v>
      </c>
      <c r="G43" s="129"/>
      <c r="H43" s="214"/>
      <c r="I43" s="201">
        <f>SUM(I37:I42)</f>
        <v>0</v>
      </c>
    </row>
    <row r="44" spans="1:9" x14ac:dyDescent="0.25">
      <c r="A44" s="116" t="s">
        <v>92</v>
      </c>
      <c r="B44" s="117" t="s">
        <v>61</v>
      </c>
      <c r="C44" s="118" t="s">
        <v>93</v>
      </c>
      <c r="D44" s="135" t="s">
        <v>63</v>
      </c>
      <c r="E44" s="136"/>
      <c r="F44" s="139"/>
      <c r="G44" s="133"/>
      <c r="H44" s="212"/>
      <c r="I44" s="64"/>
    </row>
    <row r="45" spans="1:9" x14ac:dyDescent="0.25">
      <c r="A45" s="121"/>
      <c r="B45" s="122"/>
      <c r="C45" s="123"/>
      <c r="D45" s="113" t="s">
        <v>64</v>
      </c>
      <c r="E45" s="124"/>
      <c r="F45" s="125" t="s">
        <v>32</v>
      </c>
      <c r="G45" s="112">
        <v>1</v>
      </c>
      <c r="H45" s="225">
        <v>0</v>
      </c>
      <c r="I45" s="64">
        <f t="shared" ref="I45:I48" si="7">G45*H45</f>
        <v>0</v>
      </c>
    </row>
    <row r="46" spans="1:9" x14ac:dyDescent="0.25">
      <c r="A46" s="121"/>
      <c r="B46" s="122"/>
      <c r="C46" s="123"/>
      <c r="D46" s="113" t="s">
        <v>84</v>
      </c>
      <c r="E46" s="124"/>
      <c r="F46" s="125" t="s">
        <v>32</v>
      </c>
      <c r="G46" s="112">
        <v>7</v>
      </c>
      <c r="H46" s="225">
        <v>0</v>
      </c>
      <c r="I46" s="64">
        <f t="shared" si="7"/>
        <v>0</v>
      </c>
    </row>
    <row r="47" spans="1:9" x14ac:dyDescent="0.25">
      <c r="A47" s="121"/>
      <c r="B47" s="122"/>
      <c r="C47" s="123"/>
      <c r="D47" s="113" t="s">
        <v>94</v>
      </c>
      <c r="E47" s="124"/>
      <c r="F47" s="125" t="s">
        <v>32</v>
      </c>
      <c r="G47" s="112">
        <v>1</v>
      </c>
      <c r="H47" s="225">
        <v>0</v>
      </c>
      <c r="I47" s="64">
        <f t="shared" si="7"/>
        <v>0</v>
      </c>
    </row>
    <row r="48" spans="1:9" ht="15.75" thickBot="1" x14ac:dyDescent="0.3">
      <c r="A48" s="121"/>
      <c r="B48" s="122"/>
      <c r="C48" s="123"/>
      <c r="D48" s="113" t="s">
        <v>72</v>
      </c>
      <c r="E48" s="124"/>
      <c r="F48" s="125" t="s">
        <v>32</v>
      </c>
      <c r="G48" s="112">
        <v>1</v>
      </c>
      <c r="H48" s="225">
        <v>0</v>
      </c>
      <c r="I48" s="64">
        <f t="shared" si="7"/>
        <v>0</v>
      </c>
    </row>
    <row r="49" spans="1:9" ht="15.75" thickBot="1" x14ac:dyDescent="0.3">
      <c r="A49" s="126"/>
      <c r="B49" s="127"/>
      <c r="C49" s="128"/>
      <c r="D49" s="129"/>
      <c r="E49" s="141" t="s">
        <v>35</v>
      </c>
      <c r="F49" s="140" t="s">
        <v>67</v>
      </c>
      <c r="G49" s="129"/>
      <c r="H49" s="214"/>
      <c r="I49" s="201">
        <f>SUM(I44:I48)</f>
        <v>0</v>
      </c>
    </row>
    <row r="50" spans="1:9" x14ac:dyDescent="0.25">
      <c r="A50" s="116" t="s">
        <v>95</v>
      </c>
      <c r="B50" s="117" t="s">
        <v>61</v>
      </c>
      <c r="C50" s="118" t="s">
        <v>96</v>
      </c>
      <c r="D50" s="135" t="s">
        <v>63</v>
      </c>
      <c r="E50" s="136"/>
      <c r="F50" s="139"/>
      <c r="G50" s="133"/>
      <c r="H50" s="212"/>
      <c r="I50" s="64"/>
    </row>
    <row r="51" spans="1:9" x14ac:dyDescent="0.25">
      <c r="A51" s="121"/>
      <c r="B51" s="122"/>
      <c r="C51" s="123" t="s">
        <v>97</v>
      </c>
      <c r="D51" s="113" t="s">
        <v>64</v>
      </c>
      <c r="E51" s="124"/>
      <c r="F51" s="125" t="s">
        <v>32</v>
      </c>
      <c r="G51" s="112">
        <v>1</v>
      </c>
      <c r="H51" s="225">
        <v>0</v>
      </c>
      <c r="I51" s="64">
        <f t="shared" ref="I51:I53" si="8">G51*H51</f>
        <v>0</v>
      </c>
    </row>
    <row r="52" spans="1:9" x14ac:dyDescent="0.25">
      <c r="A52" s="121"/>
      <c r="B52" s="122"/>
      <c r="C52" s="123"/>
      <c r="D52" s="113" t="s">
        <v>98</v>
      </c>
      <c r="E52" s="124"/>
      <c r="F52" s="125" t="s">
        <v>32</v>
      </c>
      <c r="G52" s="112">
        <v>2</v>
      </c>
      <c r="H52" s="225">
        <v>0</v>
      </c>
      <c r="I52" s="64">
        <f t="shared" si="8"/>
        <v>0</v>
      </c>
    </row>
    <row r="53" spans="1:9" ht="15.75" thickBot="1" x14ac:dyDescent="0.3">
      <c r="A53" s="121"/>
      <c r="B53" s="122"/>
      <c r="C53" s="123"/>
      <c r="D53" s="113" t="s">
        <v>66</v>
      </c>
      <c r="E53" s="124"/>
      <c r="F53" s="125" t="s">
        <v>32</v>
      </c>
      <c r="G53" s="112">
        <v>1</v>
      </c>
      <c r="H53" s="225">
        <v>0</v>
      </c>
      <c r="I53" s="64">
        <f t="shared" si="8"/>
        <v>0</v>
      </c>
    </row>
    <row r="54" spans="1:9" ht="15.75" thickBot="1" x14ac:dyDescent="0.3">
      <c r="A54" s="126"/>
      <c r="B54" s="127"/>
      <c r="C54" s="128"/>
      <c r="D54" s="129"/>
      <c r="E54" s="141" t="s">
        <v>35</v>
      </c>
      <c r="F54" s="140" t="s">
        <v>67</v>
      </c>
      <c r="G54" s="129"/>
      <c r="H54" s="214"/>
      <c r="I54" s="201">
        <f>SUM(I50:I53)</f>
        <v>0</v>
      </c>
    </row>
    <row r="55" spans="1:9" x14ac:dyDescent="0.25">
      <c r="A55" s="116" t="s">
        <v>99</v>
      </c>
      <c r="B55" s="117" t="s">
        <v>61</v>
      </c>
      <c r="C55" s="118" t="s">
        <v>100</v>
      </c>
      <c r="D55" s="135" t="s">
        <v>63</v>
      </c>
      <c r="E55" s="136"/>
      <c r="F55" s="139"/>
      <c r="G55" s="133"/>
      <c r="H55" s="212"/>
      <c r="I55" s="64"/>
    </row>
    <row r="56" spans="1:9" x14ac:dyDescent="0.25">
      <c r="A56" s="121"/>
      <c r="B56" s="122"/>
      <c r="C56" s="123"/>
      <c r="D56" s="113" t="s">
        <v>64</v>
      </c>
      <c r="E56" s="124"/>
      <c r="F56" s="125" t="s">
        <v>32</v>
      </c>
      <c r="G56" s="112">
        <v>1</v>
      </c>
      <c r="H56" s="225">
        <v>0</v>
      </c>
      <c r="I56" s="64">
        <f t="shared" ref="I56:I58" si="9">G56*H56</f>
        <v>0</v>
      </c>
    </row>
    <row r="57" spans="1:9" x14ac:dyDescent="0.25">
      <c r="A57" s="121"/>
      <c r="B57" s="122"/>
      <c r="C57" s="123"/>
      <c r="D57" s="113" t="s">
        <v>98</v>
      </c>
      <c r="E57" s="124"/>
      <c r="F57" s="125" t="s">
        <v>32</v>
      </c>
      <c r="G57" s="112">
        <v>2</v>
      </c>
      <c r="H57" s="225">
        <v>0</v>
      </c>
      <c r="I57" s="64">
        <f t="shared" si="9"/>
        <v>0</v>
      </c>
    </row>
    <row r="58" spans="1:9" ht="15.75" thickBot="1" x14ac:dyDescent="0.3">
      <c r="A58" s="121"/>
      <c r="B58" s="122"/>
      <c r="C58" s="123"/>
      <c r="D58" s="113" t="s">
        <v>66</v>
      </c>
      <c r="E58" s="124"/>
      <c r="F58" s="125" t="s">
        <v>32</v>
      </c>
      <c r="G58" s="112">
        <v>1</v>
      </c>
      <c r="H58" s="225">
        <v>0</v>
      </c>
      <c r="I58" s="64">
        <f t="shared" si="9"/>
        <v>0</v>
      </c>
    </row>
    <row r="59" spans="1:9" ht="15.75" thickBot="1" x14ac:dyDescent="0.3">
      <c r="A59" s="126"/>
      <c r="B59" s="127"/>
      <c r="C59" s="123"/>
      <c r="D59" s="129"/>
      <c r="E59" s="141" t="s">
        <v>31</v>
      </c>
      <c r="F59" s="140" t="s">
        <v>67</v>
      </c>
      <c r="G59" s="129"/>
      <c r="H59" s="214"/>
      <c r="I59" s="201">
        <f>SUM(I55:I58)</f>
        <v>0</v>
      </c>
    </row>
    <row r="60" spans="1:9" x14ac:dyDescent="0.25">
      <c r="A60" s="116" t="s">
        <v>101</v>
      </c>
      <c r="B60" s="117" t="s">
        <v>61</v>
      </c>
      <c r="C60" s="142" t="s">
        <v>102</v>
      </c>
      <c r="D60" s="135" t="s">
        <v>63</v>
      </c>
      <c r="E60" s="136"/>
      <c r="F60" s="139"/>
      <c r="G60" s="133"/>
      <c r="H60" s="212"/>
      <c r="I60" s="64"/>
    </row>
    <row r="61" spans="1:9" x14ac:dyDescent="0.25">
      <c r="A61" s="121"/>
      <c r="B61" s="122"/>
      <c r="C61" s="123"/>
      <c r="D61" s="113" t="s">
        <v>64</v>
      </c>
      <c r="E61" s="124"/>
      <c r="F61" s="125" t="s">
        <v>32</v>
      </c>
      <c r="G61" s="112">
        <v>1</v>
      </c>
      <c r="H61" s="225">
        <v>0</v>
      </c>
      <c r="I61" s="64">
        <f t="shared" ref="I61:I63" si="10">G61*H61</f>
        <v>0</v>
      </c>
    </row>
    <row r="62" spans="1:9" x14ac:dyDescent="0.25">
      <c r="A62" s="121"/>
      <c r="B62" s="122"/>
      <c r="C62" s="123"/>
      <c r="D62" s="113" t="s">
        <v>103</v>
      </c>
      <c r="E62" s="124"/>
      <c r="F62" s="125" t="s">
        <v>32</v>
      </c>
      <c r="G62" s="112">
        <v>7</v>
      </c>
      <c r="H62" s="225">
        <v>0</v>
      </c>
      <c r="I62" s="64">
        <f t="shared" si="10"/>
        <v>0</v>
      </c>
    </row>
    <row r="63" spans="1:9" ht="15.75" thickBot="1" x14ac:dyDescent="0.3">
      <c r="A63" s="121"/>
      <c r="B63" s="122"/>
      <c r="C63" s="123"/>
      <c r="D63" s="113" t="s">
        <v>66</v>
      </c>
      <c r="E63" s="124"/>
      <c r="F63" s="125" t="s">
        <v>32</v>
      </c>
      <c r="G63" s="112">
        <v>1</v>
      </c>
      <c r="H63" s="225">
        <v>0</v>
      </c>
      <c r="I63" s="64">
        <f t="shared" si="10"/>
        <v>0</v>
      </c>
    </row>
    <row r="64" spans="1:9" ht="15.75" thickBot="1" x14ac:dyDescent="0.3">
      <c r="A64" s="126"/>
      <c r="B64" s="127"/>
      <c r="C64" s="128"/>
      <c r="D64" s="129"/>
      <c r="E64" s="141" t="s">
        <v>35</v>
      </c>
      <c r="F64" s="140" t="s">
        <v>67</v>
      </c>
      <c r="G64" s="129"/>
      <c r="H64" s="214"/>
      <c r="I64" s="201">
        <f>SUM(I61:I63)</f>
        <v>0</v>
      </c>
    </row>
    <row r="65" spans="1:9" x14ac:dyDescent="0.25">
      <c r="A65" s="116" t="s">
        <v>104</v>
      </c>
      <c r="B65" s="117" t="s">
        <v>61</v>
      </c>
      <c r="C65" s="118" t="s">
        <v>105</v>
      </c>
      <c r="D65" s="119" t="s">
        <v>63</v>
      </c>
      <c r="E65" s="136"/>
      <c r="F65" s="139"/>
      <c r="G65" s="143"/>
      <c r="H65" s="215"/>
      <c r="I65" s="64"/>
    </row>
    <row r="66" spans="1:9" x14ac:dyDescent="0.25">
      <c r="A66" s="121"/>
      <c r="B66" s="122"/>
      <c r="C66" s="123"/>
      <c r="D66" s="113" t="s">
        <v>64</v>
      </c>
      <c r="E66" s="124"/>
      <c r="F66" s="125" t="s">
        <v>32</v>
      </c>
      <c r="G66" s="112">
        <v>1</v>
      </c>
      <c r="H66" s="225">
        <v>0</v>
      </c>
      <c r="I66" s="64">
        <f t="shared" ref="I66:I70" si="11">G66*H66</f>
        <v>0</v>
      </c>
    </row>
    <row r="67" spans="1:9" x14ac:dyDescent="0.25">
      <c r="A67" s="121"/>
      <c r="B67" s="122"/>
      <c r="C67" s="123"/>
      <c r="D67" s="113" t="s">
        <v>70</v>
      </c>
      <c r="E67" s="124"/>
      <c r="F67" s="125" t="s">
        <v>32</v>
      </c>
      <c r="G67" s="112">
        <v>14</v>
      </c>
      <c r="H67" s="225">
        <v>0</v>
      </c>
      <c r="I67" s="64">
        <f t="shared" si="11"/>
        <v>0</v>
      </c>
    </row>
    <row r="68" spans="1:9" x14ac:dyDescent="0.25">
      <c r="A68" s="121"/>
      <c r="B68" s="122"/>
      <c r="C68" s="123"/>
      <c r="D68" s="113" t="s">
        <v>88</v>
      </c>
      <c r="E68" s="124"/>
      <c r="F68" s="125" t="s">
        <v>32</v>
      </c>
      <c r="G68" s="112">
        <v>4</v>
      </c>
      <c r="H68" s="225">
        <v>0</v>
      </c>
      <c r="I68" s="64">
        <f t="shared" si="11"/>
        <v>0</v>
      </c>
    </row>
    <row r="69" spans="1:9" x14ac:dyDescent="0.25">
      <c r="A69" s="121"/>
      <c r="B69" s="122"/>
      <c r="C69" s="123"/>
      <c r="D69" s="113" t="s">
        <v>106</v>
      </c>
      <c r="E69" s="124"/>
      <c r="F69" s="125" t="s">
        <v>32</v>
      </c>
      <c r="G69" s="112">
        <v>1</v>
      </c>
      <c r="H69" s="225">
        <v>0</v>
      </c>
      <c r="I69" s="64">
        <f t="shared" si="11"/>
        <v>0</v>
      </c>
    </row>
    <row r="70" spans="1:9" ht="15.75" thickBot="1" x14ac:dyDescent="0.3">
      <c r="A70" s="121"/>
      <c r="B70" s="122"/>
      <c r="C70" s="123"/>
      <c r="D70" s="113" t="s">
        <v>79</v>
      </c>
      <c r="E70" s="124"/>
      <c r="F70" s="125" t="s">
        <v>32</v>
      </c>
      <c r="G70" s="112">
        <v>1</v>
      </c>
      <c r="H70" s="225">
        <v>0</v>
      </c>
      <c r="I70" s="64">
        <f t="shared" si="11"/>
        <v>0</v>
      </c>
    </row>
    <row r="71" spans="1:9" ht="15.75" thickBot="1" x14ac:dyDescent="0.3">
      <c r="A71" s="126"/>
      <c r="B71" s="127"/>
      <c r="C71" s="128"/>
      <c r="D71" s="129"/>
      <c r="E71" s="141" t="s">
        <v>35</v>
      </c>
      <c r="F71" s="140" t="s">
        <v>67</v>
      </c>
      <c r="G71" s="129"/>
      <c r="H71" s="214"/>
      <c r="I71" s="201">
        <f>SUM(I65:I70)</f>
        <v>0</v>
      </c>
    </row>
    <row r="72" spans="1:9" x14ac:dyDescent="0.25">
      <c r="A72" s="116" t="s">
        <v>107</v>
      </c>
      <c r="B72" s="117" t="s">
        <v>61</v>
      </c>
      <c r="C72" s="118" t="s">
        <v>33</v>
      </c>
      <c r="D72" s="144" t="s">
        <v>63</v>
      </c>
      <c r="E72" s="145"/>
      <c r="F72" s="146"/>
      <c r="G72" s="147"/>
      <c r="H72" s="216"/>
      <c r="I72" s="202"/>
    </row>
    <row r="73" spans="1:9" x14ac:dyDescent="0.25">
      <c r="A73" s="121"/>
      <c r="B73" s="122"/>
      <c r="C73" s="123"/>
      <c r="D73" s="113" t="s">
        <v>64</v>
      </c>
      <c r="E73" s="148"/>
      <c r="F73" s="149" t="s">
        <v>32</v>
      </c>
      <c r="G73" s="114">
        <v>0</v>
      </c>
      <c r="H73" s="227">
        <v>0</v>
      </c>
      <c r="I73" s="202">
        <f t="shared" ref="I73:I77" si="12">G73*H73</f>
        <v>0</v>
      </c>
    </row>
    <row r="74" spans="1:9" x14ac:dyDescent="0.25">
      <c r="A74" s="121"/>
      <c r="B74" s="122"/>
      <c r="C74" s="123"/>
      <c r="D74" s="150" t="s">
        <v>108</v>
      </c>
      <c r="E74" s="148"/>
      <c r="F74" s="149" t="s">
        <v>32</v>
      </c>
      <c r="G74" s="114">
        <v>4</v>
      </c>
      <c r="H74" s="227">
        <v>0</v>
      </c>
      <c r="I74" s="202">
        <f t="shared" si="12"/>
        <v>0</v>
      </c>
    </row>
    <row r="75" spans="1:9" x14ac:dyDescent="0.25">
      <c r="A75" s="121"/>
      <c r="B75" s="122"/>
      <c r="C75" s="123"/>
      <c r="D75" s="150" t="s">
        <v>109</v>
      </c>
      <c r="E75" s="148"/>
      <c r="F75" s="149" t="s">
        <v>32</v>
      </c>
      <c r="G75" s="114">
        <v>3</v>
      </c>
      <c r="H75" s="227">
        <v>0</v>
      </c>
      <c r="I75" s="202">
        <f t="shared" si="12"/>
        <v>0</v>
      </c>
    </row>
    <row r="76" spans="1:9" x14ac:dyDescent="0.25">
      <c r="A76" s="121"/>
      <c r="B76" s="122"/>
      <c r="C76" s="123"/>
      <c r="D76" s="150" t="s">
        <v>110</v>
      </c>
      <c r="E76" s="148"/>
      <c r="F76" s="149" t="s">
        <v>32</v>
      </c>
      <c r="G76" s="114">
        <v>0</v>
      </c>
      <c r="H76" s="227">
        <v>0</v>
      </c>
      <c r="I76" s="202">
        <f t="shared" si="12"/>
        <v>0</v>
      </c>
    </row>
    <row r="77" spans="1:9" ht="15.75" thickBot="1" x14ac:dyDescent="0.3">
      <c r="A77" s="121"/>
      <c r="B77" s="122"/>
      <c r="C77" s="123"/>
      <c r="D77" s="113" t="s">
        <v>111</v>
      </c>
      <c r="E77" s="148"/>
      <c r="F77" s="149" t="s">
        <v>32</v>
      </c>
      <c r="G77" s="114">
        <v>0</v>
      </c>
      <c r="H77" s="227">
        <v>0</v>
      </c>
      <c r="I77" s="202">
        <f t="shared" si="12"/>
        <v>0</v>
      </c>
    </row>
    <row r="78" spans="1:9" ht="15.75" thickBot="1" x14ac:dyDescent="0.3">
      <c r="A78" s="126"/>
      <c r="B78" s="127"/>
      <c r="C78" s="128"/>
      <c r="D78" s="129"/>
      <c r="E78" s="141" t="s">
        <v>35</v>
      </c>
      <c r="F78" s="140" t="s">
        <v>67</v>
      </c>
      <c r="G78" s="129"/>
      <c r="H78" s="214"/>
      <c r="I78" s="201">
        <f>SUM(I72:I77)</f>
        <v>0</v>
      </c>
    </row>
    <row r="79" spans="1:9" x14ac:dyDescent="0.25">
      <c r="A79" s="116" t="s">
        <v>112</v>
      </c>
      <c r="B79" s="117" t="s">
        <v>61</v>
      </c>
      <c r="C79" s="118" t="s">
        <v>113</v>
      </c>
      <c r="D79" s="119" t="s">
        <v>63</v>
      </c>
      <c r="E79" s="136"/>
      <c r="F79" s="139"/>
      <c r="G79" s="143"/>
      <c r="H79" s="215"/>
      <c r="I79" s="64"/>
    </row>
    <row r="80" spans="1:9" x14ac:dyDescent="0.25">
      <c r="A80" s="121"/>
      <c r="B80" s="122"/>
      <c r="C80" s="123"/>
      <c r="D80" s="113" t="s">
        <v>64</v>
      </c>
      <c r="E80" s="124"/>
      <c r="F80" s="125" t="s">
        <v>32</v>
      </c>
      <c r="G80" s="112">
        <v>1</v>
      </c>
      <c r="H80" s="225">
        <v>0</v>
      </c>
      <c r="I80" s="64">
        <f t="shared" ref="I80:I81" si="13">G80*H80</f>
        <v>0</v>
      </c>
    </row>
    <row r="81" spans="1:12" ht="15.75" thickBot="1" x14ac:dyDescent="0.3">
      <c r="A81" s="121"/>
      <c r="B81" s="122"/>
      <c r="C81" s="123"/>
      <c r="D81" s="113" t="s">
        <v>114</v>
      </c>
      <c r="E81" s="124"/>
      <c r="F81" s="125" t="s">
        <v>32</v>
      </c>
      <c r="G81" s="112">
        <v>1</v>
      </c>
      <c r="H81" s="225">
        <v>0</v>
      </c>
      <c r="I81" s="64">
        <f t="shared" si="13"/>
        <v>0</v>
      </c>
    </row>
    <row r="82" spans="1:12" ht="15.75" thickBot="1" x14ac:dyDescent="0.3">
      <c r="A82" s="126"/>
      <c r="B82" s="127"/>
      <c r="C82" s="128"/>
      <c r="D82" s="129"/>
      <c r="E82" s="141" t="s">
        <v>31</v>
      </c>
      <c r="F82" s="140" t="s">
        <v>67</v>
      </c>
      <c r="G82" s="129"/>
      <c r="H82" s="214"/>
      <c r="I82" s="201">
        <f>SUM(I79:I81)</f>
        <v>0</v>
      </c>
    </row>
    <row r="83" spans="1:12" x14ac:dyDescent="0.25">
      <c r="A83" s="116" t="s">
        <v>115</v>
      </c>
      <c r="B83" s="117" t="s">
        <v>61</v>
      </c>
      <c r="C83" s="118" t="s">
        <v>116</v>
      </c>
      <c r="D83" s="119" t="s">
        <v>63</v>
      </c>
      <c r="E83" s="136"/>
      <c r="F83" s="139"/>
      <c r="G83" s="143"/>
      <c r="H83" s="215"/>
      <c r="I83" s="64"/>
    </row>
    <row r="84" spans="1:12" x14ac:dyDescent="0.25">
      <c r="A84" s="121"/>
      <c r="B84" s="122"/>
      <c r="C84" s="123"/>
      <c r="D84" s="113" t="s">
        <v>64</v>
      </c>
      <c r="E84" s="124"/>
      <c r="F84" s="125" t="s">
        <v>32</v>
      </c>
      <c r="G84" s="112">
        <v>1</v>
      </c>
      <c r="H84" s="225">
        <v>0</v>
      </c>
      <c r="I84" s="64">
        <f t="shared" ref="I84:I86" si="14">G84*H84</f>
        <v>0</v>
      </c>
      <c r="L84" s="151"/>
    </row>
    <row r="85" spans="1:12" x14ac:dyDescent="0.25">
      <c r="A85" s="121"/>
      <c r="B85" s="122"/>
      <c r="C85" s="123"/>
      <c r="D85" s="113" t="s">
        <v>117</v>
      </c>
      <c r="E85" s="124"/>
      <c r="F85" s="125" t="s">
        <v>32</v>
      </c>
      <c r="G85" s="112">
        <v>4</v>
      </c>
      <c r="H85" s="225">
        <v>0</v>
      </c>
      <c r="I85" s="64">
        <f t="shared" si="14"/>
        <v>0</v>
      </c>
    </row>
    <row r="86" spans="1:12" ht="15.75" thickBot="1" x14ac:dyDescent="0.3">
      <c r="A86" s="121"/>
      <c r="B86" s="122"/>
      <c r="C86" s="123"/>
      <c r="D86" s="113" t="s">
        <v>66</v>
      </c>
      <c r="E86" s="124"/>
      <c r="F86" s="125" t="s">
        <v>32</v>
      </c>
      <c r="G86" s="112">
        <v>1</v>
      </c>
      <c r="H86" s="225">
        <v>0</v>
      </c>
      <c r="I86" s="64">
        <f t="shared" si="14"/>
        <v>0</v>
      </c>
    </row>
    <row r="87" spans="1:12" ht="15.75" thickBot="1" x14ac:dyDescent="0.3">
      <c r="A87" s="121"/>
      <c r="B87" s="152"/>
      <c r="C87" s="123"/>
      <c r="D87" s="129"/>
      <c r="E87" s="141" t="s">
        <v>35</v>
      </c>
      <c r="F87" s="140" t="s">
        <v>67</v>
      </c>
      <c r="G87" s="129"/>
      <c r="H87" s="214"/>
      <c r="I87" s="201">
        <f>SUM(I83:I86)</f>
        <v>0</v>
      </c>
    </row>
    <row r="88" spans="1:12" x14ac:dyDescent="0.25">
      <c r="A88" s="153" t="s">
        <v>118</v>
      </c>
      <c r="B88" s="122" t="s">
        <v>61</v>
      </c>
      <c r="C88" s="142" t="s">
        <v>119</v>
      </c>
      <c r="D88" s="119" t="s">
        <v>63</v>
      </c>
      <c r="E88" s="136"/>
      <c r="F88" s="139"/>
      <c r="G88" s="143"/>
      <c r="H88" s="215"/>
      <c r="I88" s="64"/>
    </row>
    <row r="89" spans="1:12" x14ac:dyDescent="0.25">
      <c r="A89" s="121"/>
      <c r="B89" s="122"/>
      <c r="C89" s="123"/>
      <c r="D89" s="113" t="s">
        <v>64</v>
      </c>
      <c r="E89" s="124"/>
      <c r="F89" s="125" t="s">
        <v>32</v>
      </c>
      <c r="G89" s="112">
        <v>1</v>
      </c>
      <c r="H89" s="225">
        <v>0</v>
      </c>
      <c r="I89" s="64">
        <f t="shared" ref="I89:I92" si="15">G89*H89</f>
        <v>0</v>
      </c>
    </row>
    <row r="90" spans="1:12" x14ac:dyDescent="0.25">
      <c r="A90" s="121"/>
      <c r="B90" s="122"/>
      <c r="C90" s="123"/>
      <c r="D90" s="113" t="s">
        <v>98</v>
      </c>
      <c r="E90" s="124"/>
      <c r="F90" s="125" t="s">
        <v>32</v>
      </c>
      <c r="G90" s="112">
        <v>3</v>
      </c>
      <c r="H90" s="225">
        <v>0</v>
      </c>
      <c r="I90" s="64">
        <f t="shared" si="15"/>
        <v>0</v>
      </c>
    </row>
    <row r="91" spans="1:12" x14ac:dyDescent="0.25">
      <c r="A91" s="121"/>
      <c r="B91" s="122"/>
      <c r="C91" s="123"/>
      <c r="D91" s="113" t="s">
        <v>77</v>
      </c>
      <c r="E91" s="124"/>
      <c r="F91" s="125" t="s">
        <v>32</v>
      </c>
      <c r="G91" s="112">
        <v>1</v>
      </c>
      <c r="H91" s="225">
        <v>0</v>
      </c>
      <c r="I91" s="64">
        <f t="shared" si="15"/>
        <v>0</v>
      </c>
    </row>
    <row r="92" spans="1:12" ht="15.75" thickBot="1" x14ac:dyDescent="0.3">
      <c r="A92" s="121"/>
      <c r="B92" s="122"/>
      <c r="C92" s="123"/>
      <c r="D92" s="113" t="s">
        <v>120</v>
      </c>
      <c r="E92" s="124"/>
      <c r="F92" s="125" t="s">
        <v>32</v>
      </c>
      <c r="G92" s="112">
        <v>1</v>
      </c>
      <c r="H92" s="225">
        <v>0</v>
      </c>
      <c r="I92" s="64">
        <f t="shared" si="15"/>
        <v>0</v>
      </c>
    </row>
    <row r="93" spans="1:12" ht="15.75" thickBot="1" x14ac:dyDescent="0.3">
      <c r="A93" s="126"/>
      <c r="B93" s="127"/>
      <c r="C93" s="128"/>
      <c r="D93" s="129"/>
      <c r="E93" s="141" t="s">
        <v>35</v>
      </c>
      <c r="F93" s="140" t="s">
        <v>67</v>
      </c>
      <c r="G93" s="129"/>
      <c r="H93" s="214"/>
      <c r="I93" s="201">
        <f>SUM(I88:I92)</f>
        <v>0</v>
      </c>
    </row>
    <row r="94" spans="1:12" x14ac:dyDescent="0.25">
      <c r="A94" s="116" t="s">
        <v>121</v>
      </c>
      <c r="B94" s="117" t="s">
        <v>61</v>
      </c>
      <c r="C94" s="118" t="s">
        <v>122</v>
      </c>
      <c r="D94" s="119" t="s">
        <v>63</v>
      </c>
      <c r="E94" s="136"/>
      <c r="F94" s="139"/>
      <c r="G94" s="143"/>
      <c r="H94" s="215"/>
      <c r="I94" s="64"/>
    </row>
    <row r="95" spans="1:12" ht="15.75" thickBot="1" x14ac:dyDescent="0.3">
      <c r="A95" s="121"/>
      <c r="B95" s="122"/>
      <c r="C95" s="123"/>
      <c r="D95" s="113" t="s">
        <v>64</v>
      </c>
      <c r="E95" s="124"/>
      <c r="F95" s="125" t="s">
        <v>32</v>
      </c>
      <c r="G95" s="112">
        <v>1</v>
      </c>
      <c r="H95" s="225">
        <v>0</v>
      </c>
      <c r="I95" s="64">
        <f t="shared" ref="I95" si="16">G95*H95</f>
        <v>0</v>
      </c>
    </row>
    <row r="96" spans="1:12" ht="15.75" thickBot="1" x14ac:dyDescent="0.3">
      <c r="A96" s="126"/>
      <c r="B96" s="127"/>
      <c r="C96" s="128"/>
      <c r="D96" s="129"/>
      <c r="E96" s="141" t="s">
        <v>35</v>
      </c>
      <c r="F96" s="140" t="s">
        <v>67</v>
      </c>
      <c r="G96" s="129"/>
      <c r="H96" s="214"/>
      <c r="I96" s="201">
        <f>SUM(I94:I95)</f>
        <v>0</v>
      </c>
    </row>
    <row r="97" spans="1:9" x14ac:dyDescent="0.25">
      <c r="A97" s="116" t="s">
        <v>123</v>
      </c>
      <c r="B97" s="117" t="s">
        <v>61</v>
      </c>
      <c r="C97" s="118" t="s">
        <v>124</v>
      </c>
      <c r="D97" s="119" t="s">
        <v>63</v>
      </c>
      <c r="E97" s="136"/>
      <c r="F97" s="139"/>
      <c r="G97" s="143"/>
      <c r="H97" s="215"/>
      <c r="I97" s="64"/>
    </row>
    <row r="98" spans="1:9" x14ac:dyDescent="0.25">
      <c r="A98" s="121"/>
      <c r="B98" s="122"/>
      <c r="C98" s="123"/>
      <c r="D98" s="113" t="s">
        <v>64</v>
      </c>
      <c r="E98" s="124"/>
      <c r="F98" s="125" t="s">
        <v>32</v>
      </c>
      <c r="G98" s="112">
        <v>1</v>
      </c>
      <c r="H98" s="225">
        <v>0</v>
      </c>
      <c r="I98" s="64">
        <f t="shared" ref="I98:I100" si="17">G98*H98</f>
        <v>0</v>
      </c>
    </row>
    <row r="99" spans="1:9" x14ac:dyDescent="0.25">
      <c r="A99" s="121"/>
      <c r="B99" s="122"/>
      <c r="C99" s="123"/>
      <c r="D99" s="113" t="s">
        <v>125</v>
      </c>
      <c r="E99" s="124"/>
      <c r="F99" s="125" t="s">
        <v>32</v>
      </c>
      <c r="G99" s="112">
        <v>1</v>
      </c>
      <c r="H99" s="225">
        <v>0</v>
      </c>
      <c r="I99" s="64">
        <f t="shared" si="17"/>
        <v>0</v>
      </c>
    </row>
    <row r="100" spans="1:9" ht="15.75" thickBot="1" x14ac:dyDescent="0.3">
      <c r="A100" s="121"/>
      <c r="B100" s="122"/>
      <c r="C100" s="123"/>
      <c r="D100" s="113" t="s">
        <v>111</v>
      </c>
      <c r="E100" s="124"/>
      <c r="F100" s="125" t="s">
        <v>32</v>
      </c>
      <c r="G100" s="112">
        <v>1</v>
      </c>
      <c r="H100" s="225">
        <v>0</v>
      </c>
      <c r="I100" s="64">
        <f t="shared" si="17"/>
        <v>0</v>
      </c>
    </row>
    <row r="101" spans="1:9" ht="15.75" thickBot="1" x14ac:dyDescent="0.3">
      <c r="A101" s="126"/>
      <c r="B101" s="127"/>
      <c r="C101" s="128"/>
      <c r="D101" s="129"/>
      <c r="E101" s="141" t="s">
        <v>35</v>
      </c>
      <c r="F101" s="140" t="s">
        <v>67</v>
      </c>
      <c r="G101" s="129"/>
      <c r="H101" s="214"/>
      <c r="I101" s="201">
        <f>SUM(I97:I100)</f>
        <v>0</v>
      </c>
    </row>
    <row r="102" spans="1:9" x14ac:dyDescent="0.25">
      <c r="A102" s="116" t="s">
        <v>126</v>
      </c>
      <c r="B102" s="117" t="s">
        <v>61</v>
      </c>
      <c r="C102" s="118" t="s">
        <v>127</v>
      </c>
      <c r="D102" s="119" t="s">
        <v>63</v>
      </c>
      <c r="E102" s="136"/>
      <c r="F102" s="139"/>
      <c r="G102" s="143"/>
      <c r="H102" s="215"/>
      <c r="I102" s="64"/>
    </row>
    <row r="103" spans="1:9" x14ac:dyDescent="0.25">
      <c r="A103" s="121"/>
      <c r="B103" s="122"/>
      <c r="C103" s="123"/>
      <c r="D103" s="113" t="s">
        <v>64</v>
      </c>
      <c r="E103" s="124"/>
      <c r="F103" s="125" t="s">
        <v>32</v>
      </c>
      <c r="G103" s="112">
        <v>1</v>
      </c>
      <c r="H103" s="225">
        <v>0</v>
      </c>
      <c r="I103" s="64">
        <f t="shared" ref="I103:I108" si="18">G103*H103</f>
        <v>0</v>
      </c>
    </row>
    <row r="104" spans="1:9" x14ac:dyDescent="0.25">
      <c r="A104" s="121"/>
      <c r="B104" s="122"/>
      <c r="C104" s="123"/>
      <c r="D104" s="113" t="s">
        <v>128</v>
      </c>
      <c r="E104" s="124"/>
      <c r="F104" s="125" t="s">
        <v>32</v>
      </c>
      <c r="G104" s="137">
        <v>28</v>
      </c>
      <c r="H104" s="225">
        <v>0</v>
      </c>
      <c r="I104" s="64">
        <f t="shared" si="18"/>
        <v>0</v>
      </c>
    </row>
    <row r="105" spans="1:9" x14ac:dyDescent="0.25">
      <c r="A105" s="121"/>
      <c r="B105" s="122"/>
      <c r="C105" s="123"/>
      <c r="D105" s="113" t="s">
        <v>129</v>
      </c>
      <c r="E105" s="124"/>
      <c r="F105" s="125" t="s">
        <v>32</v>
      </c>
      <c r="G105" s="112">
        <v>14</v>
      </c>
      <c r="H105" s="225">
        <v>0</v>
      </c>
      <c r="I105" s="64">
        <f t="shared" si="18"/>
        <v>0</v>
      </c>
    </row>
    <row r="106" spans="1:9" x14ac:dyDescent="0.25">
      <c r="A106" s="121"/>
      <c r="B106" s="122"/>
      <c r="C106" s="123"/>
      <c r="D106" s="113" t="s">
        <v>130</v>
      </c>
      <c r="E106" s="124"/>
      <c r="F106" s="125" t="s">
        <v>32</v>
      </c>
      <c r="G106" s="112">
        <v>4</v>
      </c>
      <c r="H106" s="225">
        <v>0</v>
      </c>
      <c r="I106" s="64">
        <f t="shared" si="18"/>
        <v>0</v>
      </c>
    </row>
    <row r="107" spans="1:9" x14ac:dyDescent="0.25">
      <c r="A107" s="121"/>
      <c r="B107" s="122"/>
      <c r="C107" s="123"/>
      <c r="D107" s="113" t="s">
        <v>131</v>
      </c>
      <c r="E107" s="124"/>
      <c r="F107" s="125" t="s">
        <v>32</v>
      </c>
      <c r="G107" s="112">
        <v>1</v>
      </c>
      <c r="H107" s="225">
        <v>0</v>
      </c>
      <c r="I107" s="64">
        <f t="shared" si="18"/>
        <v>0</v>
      </c>
    </row>
    <row r="108" spans="1:9" ht="15.75" thickBot="1" x14ac:dyDescent="0.3">
      <c r="A108" s="121"/>
      <c r="B108" s="122"/>
      <c r="C108" s="123"/>
      <c r="D108" s="113" t="s">
        <v>111</v>
      </c>
      <c r="E108" s="124"/>
      <c r="F108" s="125" t="s">
        <v>32</v>
      </c>
      <c r="G108" s="112">
        <v>1</v>
      </c>
      <c r="H108" s="225">
        <v>0</v>
      </c>
      <c r="I108" s="64">
        <f t="shared" si="18"/>
        <v>0</v>
      </c>
    </row>
    <row r="109" spans="1:9" ht="15.75" thickBot="1" x14ac:dyDescent="0.3">
      <c r="A109" s="126"/>
      <c r="B109" s="127"/>
      <c r="C109" s="128"/>
      <c r="D109" s="140"/>
      <c r="E109" s="141" t="s">
        <v>35</v>
      </c>
      <c r="F109" s="140" t="s">
        <v>67</v>
      </c>
      <c r="G109" s="129"/>
      <c r="H109" s="214"/>
      <c r="I109" s="201">
        <f>SUM(I102:I108)</f>
        <v>0</v>
      </c>
    </row>
    <row r="110" spans="1:9" x14ac:dyDescent="0.25">
      <c r="A110" s="116" t="s">
        <v>132</v>
      </c>
      <c r="B110" s="117" t="s">
        <v>61</v>
      </c>
      <c r="C110" s="118" t="s">
        <v>133</v>
      </c>
      <c r="D110" s="119" t="s">
        <v>63</v>
      </c>
      <c r="E110" s="136"/>
      <c r="F110" s="139"/>
      <c r="G110" s="143"/>
      <c r="H110" s="215"/>
      <c r="I110" s="64"/>
    </row>
    <row r="111" spans="1:9" x14ac:dyDescent="0.25">
      <c r="A111" s="121"/>
      <c r="B111" s="122"/>
      <c r="C111" s="123"/>
      <c r="D111" s="113" t="s">
        <v>64</v>
      </c>
      <c r="E111" s="124"/>
      <c r="F111" s="125" t="s">
        <v>32</v>
      </c>
      <c r="G111" s="112">
        <v>1</v>
      </c>
      <c r="H111" s="225">
        <v>0</v>
      </c>
      <c r="I111" s="64">
        <f t="shared" ref="I111:I115" si="19">G111*H111</f>
        <v>0</v>
      </c>
    </row>
    <row r="112" spans="1:9" x14ac:dyDescent="0.25">
      <c r="A112" s="121"/>
      <c r="B112" s="122"/>
      <c r="C112" s="123"/>
      <c r="D112" s="113" t="s">
        <v>70</v>
      </c>
      <c r="E112" s="124"/>
      <c r="F112" s="125" t="s">
        <v>32</v>
      </c>
      <c r="G112" s="112">
        <v>14</v>
      </c>
      <c r="H112" s="225">
        <v>0</v>
      </c>
      <c r="I112" s="64">
        <f t="shared" si="19"/>
        <v>0</v>
      </c>
    </row>
    <row r="113" spans="1:9" x14ac:dyDescent="0.25">
      <c r="A113" s="121"/>
      <c r="B113" s="122"/>
      <c r="C113" s="123"/>
      <c r="D113" s="113" t="s">
        <v>106</v>
      </c>
      <c r="E113" s="124"/>
      <c r="F113" s="125" t="s">
        <v>32</v>
      </c>
      <c r="G113" s="112">
        <v>1</v>
      </c>
      <c r="H113" s="225">
        <v>0</v>
      </c>
      <c r="I113" s="64">
        <f t="shared" si="19"/>
        <v>0</v>
      </c>
    </row>
    <row r="114" spans="1:9" x14ac:dyDescent="0.25">
      <c r="A114" s="121"/>
      <c r="B114" s="122"/>
      <c r="C114" s="123"/>
      <c r="D114" s="113" t="s">
        <v>130</v>
      </c>
      <c r="E114" s="124"/>
      <c r="F114" s="125" t="s">
        <v>32</v>
      </c>
      <c r="G114" s="112">
        <v>4</v>
      </c>
      <c r="H114" s="225">
        <v>0</v>
      </c>
      <c r="I114" s="64">
        <f t="shared" si="19"/>
        <v>0</v>
      </c>
    </row>
    <row r="115" spans="1:9" ht="15.75" thickBot="1" x14ac:dyDescent="0.3">
      <c r="A115" s="121"/>
      <c r="B115" s="122"/>
      <c r="C115" s="123"/>
      <c r="D115" s="113" t="s">
        <v>111</v>
      </c>
      <c r="E115" s="124"/>
      <c r="F115" s="125" t="s">
        <v>32</v>
      </c>
      <c r="G115" s="112">
        <v>1</v>
      </c>
      <c r="H115" s="225">
        <v>0</v>
      </c>
      <c r="I115" s="64">
        <f t="shared" si="19"/>
        <v>0</v>
      </c>
    </row>
    <row r="116" spans="1:9" ht="15.75" thickBot="1" x14ac:dyDescent="0.3">
      <c r="A116" s="126"/>
      <c r="B116" s="127"/>
      <c r="C116" s="128"/>
      <c r="D116" s="154"/>
      <c r="E116" s="155" t="s">
        <v>35</v>
      </c>
      <c r="F116" s="156" t="s">
        <v>67</v>
      </c>
      <c r="G116" s="154"/>
      <c r="H116" s="217"/>
      <c r="I116" s="203">
        <f>SUM(I110:I115)</f>
        <v>0</v>
      </c>
    </row>
    <row r="117" spans="1:9" ht="15.75" thickBot="1" x14ac:dyDescent="0.3">
      <c r="A117" s="116" t="s">
        <v>134</v>
      </c>
      <c r="B117" s="117" t="s">
        <v>61</v>
      </c>
      <c r="C117" s="118" t="s">
        <v>135</v>
      </c>
      <c r="D117" s="113" t="s">
        <v>64</v>
      </c>
      <c r="E117" s="33"/>
      <c r="F117" s="143" t="s">
        <v>32</v>
      </c>
      <c r="G117" s="143">
        <v>1</v>
      </c>
      <c r="H117" s="228">
        <v>0</v>
      </c>
      <c r="I117" s="65">
        <f>G117*H117</f>
        <v>0</v>
      </c>
    </row>
    <row r="118" spans="1:9" ht="15.75" thickBot="1" x14ac:dyDescent="0.3">
      <c r="A118" s="121"/>
      <c r="B118" s="122"/>
      <c r="C118" s="123"/>
      <c r="D118" s="157" t="s">
        <v>136</v>
      </c>
      <c r="E118" s="158"/>
      <c r="F118" s="159" t="s">
        <v>32</v>
      </c>
      <c r="G118" s="159">
        <v>1</v>
      </c>
      <c r="H118" s="229">
        <v>0</v>
      </c>
      <c r="I118" s="65">
        <f>G118*H118</f>
        <v>0</v>
      </c>
    </row>
    <row r="119" spans="1:9" ht="15.75" thickBot="1" x14ac:dyDescent="0.3">
      <c r="A119" s="126"/>
      <c r="B119" s="127"/>
      <c r="C119" s="128"/>
      <c r="D119" s="160"/>
      <c r="E119" s="161" t="s">
        <v>31</v>
      </c>
      <c r="F119" s="162" t="s">
        <v>67</v>
      </c>
      <c r="G119" s="160"/>
      <c r="H119" s="218"/>
      <c r="I119" s="204">
        <f>SUM(I117:I118)</f>
        <v>0</v>
      </c>
    </row>
    <row r="120" spans="1:9" ht="15.75" thickBot="1" x14ac:dyDescent="0.3">
      <c r="A120" s="116" t="s">
        <v>137</v>
      </c>
      <c r="B120" s="117" t="s">
        <v>61</v>
      </c>
      <c r="C120" s="118" t="s">
        <v>138</v>
      </c>
      <c r="D120" s="113" t="s">
        <v>64</v>
      </c>
      <c r="E120" s="33"/>
      <c r="F120" s="143" t="s">
        <v>32</v>
      </c>
      <c r="G120" s="143">
        <v>1</v>
      </c>
      <c r="H120" s="228">
        <v>0</v>
      </c>
      <c r="I120" s="65">
        <f>G120*H120</f>
        <v>0</v>
      </c>
    </row>
    <row r="121" spans="1:9" ht="15.75" thickBot="1" x14ac:dyDescent="0.3">
      <c r="A121" s="121"/>
      <c r="B121" s="122"/>
      <c r="C121" s="123"/>
      <c r="D121" s="113" t="s">
        <v>65</v>
      </c>
      <c r="E121" s="163"/>
      <c r="F121" s="143" t="s">
        <v>32</v>
      </c>
      <c r="G121" s="143">
        <v>7</v>
      </c>
      <c r="H121" s="228">
        <v>0</v>
      </c>
      <c r="I121" s="65">
        <f>G121*H121</f>
        <v>0</v>
      </c>
    </row>
    <row r="122" spans="1:9" ht="15.75" thickBot="1" x14ac:dyDescent="0.3">
      <c r="A122" s="121"/>
      <c r="B122" s="122"/>
      <c r="C122" s="123"/>
      <c r="D122" s="113" t="s">
        <v>66</v>
      </c>
      <c r="E122" s="158"/>
      <c r="F122" s="159" t="s">
        <v>32</v>
      </c>
      <c r="G122" s="159">
        <v>1</v>
      </c>
      <c r="H122" s="229">
        <v>0</v>
      </c>
      <c r="I122" s="65">
        <f>G122*H122</f>
        <v>0</v>
      </c>
    </row>
    <row r="123" spans="1:9" ht="15.75" thickBot="1" x14ac:dyDescent="0.3">
      <c r="A123" s="126"/>
      <c r="B123" s="127"/>
      <c r="C123" s="128"/>
      <c r="D123" s="164"/>
      <c r="E123" s="165" t="s">
        <v>35</v>
      </c>
      <c r="F123" s="166" t="s">
        <v>67</v>
      </c>
      <c r="G123" s="164"/>
      <c r="H123" s="219"/>
      <c r="I123" s="205">
        <f>SUM(I120:I122)</f>
        <v>0</v>
      </c>
    </row>
    <row r="124" spans="1:9" x14ac:dyDescent="0.25">
      <c r="A124" s="116" t="s">
        <v>139</v>
      </c>
      <c r="B124" s="117" t="s">
        <v>61</v>
      </c>
      <c r="C124" s="118" t="s">
        <v>140</v>
      </c>
      <c r="D124" s="119" t="s">
        <v>63</v>
      </c>
      <c r="E124" s="136"/>
      <c r="F124" s="139"/>
      <c r="G124" s="143"/>
      <c r="H124" s="215"/>
      <c r="I124" s="64"/>
    </row>
    <row r="125" spans="1:9" x14ac:dyDescent="0.25">
      <c r="A125" s="121"/>
      <c r="B125" s="122"/>
      <c r="C125" s="123"/>
      <c r="D125" s="113" t="s">
        <v>64</v>
      </c>
      <c r="E125" s="124"/>
      <c r="F125" s="125" t="s">
        <v>32</v>
      </c>
      <c r="G125" s="112">
        <v>1</v>
      </c>
      <c r="H125" s="225">
        <v>0</v>
      </c>
      <c r="I125" s="64">
        <f t="shared" ref="I125:I129" si="20">G125*H125</f>
        <v>0</v>
      </c>
    </row>
    <row r="126" spans="1:9" x14ac:dyDescent="0.25">
      <c r="A126" s="121"/>
      <c r="B126" s="122"/>
      <c r="C126" s="123"/>
      <c r="D126" s="113" t="s">
        <v>70</v>
      </c>
      <c r="E126" s="124"/>
      <c r="F126" s="125" t="s">
        <v>32</v>
      </c>
      <c r="G126" s="112">
        <v>14</v>
      </c>
      <c r="H126" s="225">
        <v>0</v>
      </c>
      <c r="I126" s="64">
        <f t="shared" si="20"/>
        <v>0</v>
      </c>
    </row>
    <row r="127" spans="1:9" x14ac:dyDescent="0.25">
      <c r="A127" s="121"/>
      <c r="B127" s="122"/>
      <c r="C127" s="123"/>
      <c r="D127" s="113" t="s">
        <v>77</v>
      </c>
      <c r="E127" s="124"/>
      <c r="F127" s="125" t="s">
        <v>32</v>
      </c>
      <c r="G127" s="112">
        <v>1</v>
      </c>
      <c r="H127" s="225">
        <v>0</v>
      </c>
      <c r="I127" s="64">
        <f t="shared" si="20"/>
        <v>0</v>
      </c>
    </row>
    <row r="128" spans="1:9" x14ac:dyDescent="0.25">
      <c r="A128" s="121"/>
      <c r="B128" s="122"/>
      <c r="C128" s="123"/>
      <c r="D128" s="113" t="s">
        <v>78</v>
      </c>
      <c r="E128" s="124"/>
      <c r="F128" s="125" t="s">
        <v>32</v>
      </c>
      <c r="G128" s="112">
        <v>4</v>
      </c>
      <c r="H128" s="225">
        <v>0</v>
      </c>
      <c r="I128" s="64">
        <f t="shared" si="20"/>
        <v>0</v>
      </c>
    </row>
    <row r="129" spans="1:9" ht="15.75" thickBot="1" x14ac:dyDescent="0.3">
      <c r="A129" s="121"/>
      <c r="B129" s="122"/>
      <c r="C129" s="123"/>
      <c r="D129" s="113" t="s">
        <v>79</v>
      </c>
      <c r="E129" s="124"/>
      <c r="F129" s="125" t="s">
        <v>32</v>
      </c>
      <c r="G129" s="112">
        <v>1</v>
      </c>
      <c r="H129" s="225">
        <v>0</v>
      </c>
      <c r="I129" s="64">
        <f t="shared" si="20"/>
        <v>0</v>
      </c>
    </row>
    <row r="130" spans="1:9" ht="15.75" thickBot="1" x14ac:dyDescent="0.3">
      <c r="A130" s="126"/>
      <c r="B130" s="127"/>
      <c r="C130" s="128"/>
      <c r="D130" s="154"/>
      <c r="E130" s="155" t="s">
        <v>35</v>
      </c>
      <c r="F130" s="156" t="s">
        <v>67</v>
      </c>
      <c r="G130" s="154"/>
      <c r="H130" s="217"/>
      <c r="I130" s="203">
        <f>SUM(I124:I129)</f>
        <v>0</v>
      </c>
    </row>
    <row r="131" spans="1:9" x14ac:dyDescent="0.25">
      <c r="A131" s="116" t="s">
        <v>141</v>
      </c>
      <c r="B131" s="117" t="s">
        <v>142</v>
      </c>
      <c r="C131" s="167" t="s">
        <v>143</v>
      </c>
      <c r="D131" s="168" t="s">
        <v>144</v>
      </c>
      <c r="E131" s="169"/>
      <c r="F131" s="170"/>
      <c r="G131" s="143"/>
      <c r="H131" s="220"/>
      <c r="I131" s="206"/>
    </row>
    <row r="132" spans="1:9" x14ac:dyDescent="0.25">
      <c r="A132" s="121"/>
      <c r="B132" s="122"/>
      <c r="C132" s="171" t="s">
        <v>145</v>
      </c>
      <c r="D132" s="113" t="s">
        <v>146</v>
      </c>
      <c r="E132" s="124"/>
      <c r="F132" s="125" t="s">
        <v>32</v>
      </c>
      <c r="G132" s="112">
        <v>1</v>
      </c>
      <c r="H132" s="230">
        <v>0</v>
      </c>
      <c r="I132" s="64">
        <f t="shared" ref="I132:I134" si="21">G132*H132</f>
        <v>0</v>
      </c>
    </row>
    <row r="133" spans="1:9" x14ac:dyDescent="0.25">
      <c r="A133" s="121"/>
      <c r="B133" s="122"/>
      <c r="C133" s="171"/>
      <c r="D133" s="113" t="s">
        <v>65</v>
      </c>
      <c r="E133" s="124"/>
      <c r="F133" s="125" t="s">
        <v>32</v>
      </c>
      <c r="G133" s="112">
        <v>7</v>
      </c>
      <c r="H133" s="230">
        <v>0</v>
      </c>
      <c r="I133" s="64">
        <f t="shared" si="21"/>
        <v>0</v>
      </c>
    </row>
    <row r="134" spans="1:9" ht="15.75" thickBot="1" x14ac:dyDescent="0.3">
      <c r="A134" s="121"/>
      <c r="B134" s="122"/>
      <c r="C134" s="171"/>
      <c r="D134" s="113" t="s">
        <v>147</v>
      </c>
      <c r="E134" s="124"/>
      <c r="F134" s="125" t="s">
        <v>32</v>
      </c>
      <c r="G134" s="112">
        <v>1</v>
      </c>
      <c r="H134" s="230">
        <v>0</v>
      </c>
      <c r="I134" s="64">
        <f t="shared" si="21"/>
        <v>0</v>
      </c>
    </row>
    <row r="135" spans="1:9" ht="15.75" thickBot="1" x14ac:dyDescent="0.3">
      <c r="A135" s="126"/>
      <c r="B135" s="127"/>
      <c r="C135" s="172"/>
      <c r="D135" s="129"/>
      <c r="E135" s="141" t="s">
        <v>35</v>
      </c>
      <c r="F135" s="140" t="s">
        <v>67</v>
      </c>
      <c r="G135" s="129"/>
      <c r="H135" s="221"/>
      <c r="I135" s="201">
        <f>SUM(I131:I134)</f>
        <v>0</v>
      </c>
    </row>
    <row r="136" spans="1:9" x14ac:dyDescent="0.25">
      <c r="A136" s="116" t="s">
        <v>148</v>
      </c>
      <c r="B136" s="117" t="s">
        <v>142</v>
      </c>
      <c r="C136" s="171" t="s">
        <v>143</v>
      </c>
      <c r="D136" s="173" t="s">
        <v>144</v>
      </c>
      <c r="E136" s="174"/>
      <c r="F136" s="139"/>
      <c r="G136" s="133"/>
      <c r="H136" s="212"/>
      <c r="I136" s="206"/>
    </row>
    <row r="137" spans="1:9" x14ac:dyDescent="0.25">
      <c r="A137" s="121"/>
      <c r="B137" s="122"/>
      <c r="C137" s="171" t="s">
        <v>145</v>
      </c>
      <c r="D137" s="113" t="s">
        <v>146</v>
      </c>
      <c r="E137" s="124"/>
      <c r="F137" s="125" t="s">
        <v>32</v>
      </c>
      <c r="G137" s="112">
        <v>1</v>
      </c>
      <c r="H137" s="225">
        <v>0</v>
      </c>
      <c r="I137" s="64">
        <f t="shared" ref="I137:I139" si="22">G137*H137</f>
        <v>0</v>
      </c>
    </row>
    <row r="138" spans="1:9" x14ac:dyDescent="0.25">
      <c r="A138" s="121"/>
      <c r="B138" s="122"/>
      <c r="C138" s="171"/>
      <c r="D138" s="113" t="s">
        <v>65</v>
      </c>
      <c r="E138" s="124"/>
      <c r="F138" s="125" t="s">
        <v>32</v>
      </c>
      <c r="G138" s="112">
        <v>7</v>
      </c>
      <c r="H138" s="225">
        <v>0</v>
      </c>
      <c r="I138" s="64">
        <f t="shared" si="22"/>
        <v>0</v>
      </c>
    </row>
    <row r="139" spans="1:9" ht="15.75" thickBot="1" x14ac:dyDescent="0.3">
      <c r="A139" s="121"/>
      <c r="B139" s="122"/>
      <c r="C139" s="171"/>
      <c r="D139" s="113" t="s">
        <v>149</v>
      </c>
      <c r="E139" s="124"/>
      <c r="F139" s="125" t="s">
        <v>32</v>
      </c>
      <c r="G139" s="112">
        <v>1</v>
      </c>
      <c r="H139" s="225">
        <v>0</v>
      </c>
      <c r="I139" s="64">
        <f t="shared" si="22"/>
        <v>0</v>
      </c>
    </row>
    <row r="140" spans="1:9" ht="15.75" thickBot="1" x14ac:dyDescent="0.3">
      <c r="A140" s="126"/>
      <c r="B140" s="127"/>
      <c r="C140" s="171"/>
      <c r="D140" s="154"/>
      <c r="E140" s="155" t="s">
        <v>35</v>
      </c>
      <c r="F140" s="156" t="s">
        <v>67</v>
      </c>
      <c r="G140" s="154"/>
      <c r="H140" s="217"/>
      <c r="I140" s="201">
        <f>SUM(I136:I139)</f>
        <v>0</v>
      </c>
    </row>
    <row r="141" spans="1:9" x14ac:dyDescent="0.25">
      <c r="A141" s="116" t="s">
        <v>150</v>
      </c>
      <c r="B141" s="117" t="s">
        <v>142</v>
      </c>
      <c r="C141" s="118" t="s">
        <v>151</v>
      </c>
      <c r="D141" s="168" t="s">
        <v>144</v>
      </c>
      <c r="E141" s="169"/>
      <c r="F141" s="170"/>
      <c r="G141" s="143"/>
      <c r="H141" s="220"/>
      <c r="I141" s="207"/>
    </row>
    <row r="142" spans="1:9" x14ac:dyDescent="0.25">
      <c r="A142" s="121"/>
      <c r="B142" s="122"/>
      <c r="C142" s="123" t="s">
        <v>145</v>
      </c>
      <c r="D142" s="113" t="s">
        <v>146</v>
      </c>
      <c r="E142" s="124"/>
      <c r="F142" s="125" t="s">
        <v>32</v>
      </c>
      <c r="G142" s="112">
        <v>1</v>
      </c>
      <c r="H142" s="230">
        <v>0</v>
      </c>
      <c r="I142" s="64">
        <f t="shared" ref="I142:I144" si="23">G142*H142</f>
        <v>0</v>
      </c>
    </row>
    <row r="143" spans="1:9" x14ac:dyDescent="0.25">
      <c r="A143" s="121"/>
      <c r="B143" s="122"/>
      <c r="C143" s="123"/>
      <c r="D143" s="113" t="s">
        <v>70</v>
      </c>
      <c r="E143" s="124"/>
      <c r="F143" s="125" t="s">
        <v>32</v>
      </c>
      <c r="G143" s="112">
        <v>14</v>
      </c>
      <c r="H143" s="230">
        <v>0</v>
      </c>
      <c r="I143" s="64">
        <f t="shared" si="23"/>
        <v>0</v>
      </c>
    </row>
    <row r="144" spans="1:9" ht="15.75" thickBot="1" x14ac:dyDescent="0.3">
      <c r="A144" s="121"/>
      <c r="B144" s="122"/>
      <c r="C144" s="123"/>
      <c r="D144" s="113" t="s">
        <v>147</v>
      </c>
      <c r="E144" s="124"/>
      <c r="F144" s="125" t="s">
        <v>32</v>
      </c>
      <c r="G144" s="112">
        <v>1</v>
      </c>
      <c r="H144" s="230">
        <v>0</v>
      </c>
      <c r="I144" s="64">
        <f t="shared" si="23"/>
        <v>0</v>
      </c>
    </row>
    <row r="145" spans="1:9" ht="15.75" thickBot="1" x14ac:dyDescent="0.3">
      <c r="A145" s="126"/>
      <c r="B145" s="127"/>
      <c r="C145" s="128"/>
      <c r="D145" s="129"/>
      <c r="E145" s="141" t="s">
        <v>35</v>
      </c>
      <c r="F145" s="140" t="s">
        <v>67</v>
      </c>
      <c r="G145" s="129"/>
      <c r="H145" s="221"/>
      <c r="I145" s="201">
        <f>SUM(I141:I144)</f>
        <v>0</v>
      </c>
    </row>
    <row r="146" spans="1:9" x14ac:dyDescent="0.25">
      <c r="A146" s="175" t="s">
        <v>152</v>
      </c>
      <c r="B146" s="116" t="s">
        <v>142</v>
      </c>
      <c r="C146" s="176" t="s">
        <v>34</v>
      </c>
      <c r="D146" s="173" t="s">
        <v>144</v>
      </c>
      <c r="E146" s="174"/>
      <c r="F146" s="139"/>
      <c r="G146" s="133"/>
      <c r="H146" s="226">
        <v>0</v>
      </c>
      <c r="I146" s="206"/>
    </row>
    <row r="147" spans="1:9" x14ac:dyDescent="0.25">
      <c r="A147" s="177"/>
      <c r="B147" s="121"/>
      <c r="C147" s="123" t="s">
        <v>145</v>
      </c>
      <c r="D147" s="113" t="s">
        <v>146</v>
      </c>
      <c r="E147" s="124"/>
      <c r="F147" s="125" t="s">
        <v>32</v>
      </c>
      <c r="G147" s="112">
        <v>1</v>
      </c>
      <c r="H147" s="225">
        <v>0</v>
      </c>
      <c r="I147" s="64">
        <f t="shared" ref="I147:I149" si="24">G147*H147</f>
        <v>0</v>
      </c>
    </row>
    <row r="148" spans="1:9" x14ac:dyDescent="0.25">
      <c r="A148" s="177"/>
      <c r="B148" s="121"/>
      <c r="C148" s="123"/>
      <c r="D148" s="113" t="s">
        <v>70</v>
      </c>
      <c r="E148" s="124"/>
      <c r="F148" s="125" t="s">
        <v>32</v>
      </c>
      <c r="G148" s="112">
        <v>14</v>
      </c>
      <c r="H148" s="225">
        <v>0</v>
      </c>
      <c r="I148" s="64">
        <f t="shared" si="24"/>
        <v>0</v>
      </c>
    </row>
    <row r="149" spans="1:9" ht="15.75" thickBot="1" x14ac:dyDescent="0.3">
      <c r="A149" s="177"/>
      <c r="B149" s="121"/>
      <c r="C149" s="123"/>
      <c r="D149" s="113" t="s">
        <v>147</v>
      </c>
      <c r="E149" s="124"/>
      <c r="F149" s="125" t="s">
        <v>32</v>
      </c>
      <c r="G149" s="112">
        <v>1</v>
      </c>
      <c r="H149" s="225">
        <v>0</v>
      </c>
      <c r="I149" s="64">
        <f t="shared" si="24"/>
        <v>0</v>
      </c>
    </row>
    <row r="150" spans="1:9" ht="15.75" thickBot="1" x14ac:dyDescent="0.3">
      <c r="A150" s="178"/>
      <c r="B150" s="126"/>
      <c r="C150" s="123"/>
      <c r="D150" s="154"/>
      <c r="E150" s="155" t="s">
        <v>35</v>
      </c>
      <c r="F150" s="156" t="s">
        <v>67</v>
      </c>
      <c r="G150" s="154"/>
      <c r="H150" s="217"/>
      <c r="I150" s="201">
        <f>SUM(I146:I149)</f>
        <v>0</v>
      </c>
    </row>
    <row r="151" spans="1:9" x14ac:dyDescent="0.25">
      <c r="A151" s="116" t="s">
        <v>153</v>
      </c>
      <c r="B151" s="117" t="s">
        <v>142</v>
      </c>
      <c r="C151" s="118" t="s">
        <v>154</v>
      </c>
      <c r="D151" s="168" t="s">
        <v>144</v>
      </c>
      <c r="E151" s="169"/>
      <c r="F151" s="170"/>
      <c r="G151" s="143"/>
      <c r="H151" s="231">
        <v>0</v>
      </c>
      <c r="I151" s="206"/>
    </row>
    <row r="152" spans="1:9" x14ac:dyDescent="0.25">
      <c r="A152" s="121"/>
      <c r="B152" s="122"/>
      <c r="C152" s="123"/>
      <c r="D152" s="113" t="s">
        <v>146</v>
      </c>
      <c r="E152" s="124"/>
      <c r="F152" s="125" t="s">
        <v>32</v>
      </c>
      <c r="G152" s="112">
        <v>1</v>
      </c>
      <c r="H152" s="230">
        <v>0</v>
      </c>
      <c r="I152" s="64">
        <f t="shared" ref="I152:I154" si="25">G152*H152</f>
        <v>0</v>
      </c>
    </row>
    <row r="153" spans="1:9" x14ac:dyDescent="0.25">
      <c r="A153" s="121"/>
      <c r="B153" s="122"/>
      <c r="C153" s="123"/>
      <c r="D153" s="113" t="s">
        <v>65</v>
      </c>
      <c r="E153" s="124"/>
      <c r="F153" s="125" t="s">
        <v>32</v>
      </c>
      <c r="G153" s="112">
        <v>7</v>
      </c>
      <c r="H153" s="230">
        <v>0</v>
      </c>
      <c r="I153" s="64">
        <f t="shared" si="25"/>
        <v>0</v>
      </c>
    </row>
    <row r="154" spans="1:9" ht="15.75" thickBot="1" x14ac:dyDescent="0.3">
      <c r="A154" s="121"/>
      <c r="B154" s="122"/>
      <c r="C154" s="123"/>
      <c r="D154" s="113" t="s">
        <v>147</v>
      </c>
      <c r="E154" s="124"/>
      <c r="F154" s="125" t="s">
        <v>32</v>
      </c>
      <c r="G154" s="112">
        <v>1</v>
      </c>
      <c r="H154" s="230">
        <v>0</v>
      </c>
      <c r="I154" s="64">
        <f t="shared" si="25"/>
        <v>0</v>
      </c>
    </row>
    <row r="155" spans="1:9" ht="15.75" thickBot="1" x14ac:dyDescent="0.3">
      <c r="A155" s="126"/>
      <c r="B155" s="127"/>
      <c r="C155" s="128"/>
      <c r="D155" s="129"/>
      <c r="E155" s="141" t="s">
        <v>35</v>
      </c>
      <c r="F155" s="140" t="s">
        <v>67</v>
      </c>
      <c r="G155" s="129"/>
      <c r="H155" s="221"/>
      <c r="I155" s="201">
        <f>SUM(I151:I154)</f>
        <v>0</v>
      </c>
    </row>
    <row r="156" spans="1:9" x14ac:dyDescent="0.25">
      <c r="A156" s="116" t="s">
        <v>155</v>
      </c>
      <c r="B156" s="117" t="s">
        <v>142</v>
      </c>
      <c r="C156" s="118" t="s">
        <v>105</v>
      </c>
      <c r="D156" s="168" t="s">
        <v>144</v>
      </c>
      <c r="E156" s="169"/>
      <c r="F156" s="170"/>
      <c r="G156" s="143"/>
      <c r="H156" s="231">
        <v>0</v>
      </c>
      <c r="I156" s="206"/>
    </row>
    <row r="157" spans="1:9" x14ac:dyDescent="0.25">
      <c r="A157" s="121"/>
      <c r="B157" s="122"/>
      <c r="C157" s="123"/>
      <c r="D157" s="113" t="s">
        <v>146</v>
      </c>
      <c r="E157" s="124"/>
      <c r="F157" s="125" t="s">
        <v>32</v>
      </c>
      <c r="G157" s="112">
        <v>1</v>
      </c>
      <c r="H157" s="230">
        <v>0</v>
      </c>
      <c r="I157" s="64">
        <f t="shared" ref="I157:I159" si="26">G157*H157</f>
        <v>0</v>
      </c>
    </row>
    <row r="158" spans="1:9" x14ac:dyDescent="0.25">
      <c r="A158" s="121"/>
      <c r="B158" s="122"/>
      <c r="C158" s="123"/>
      <c r="D158" s="113" t="s">
        <v>65</v>
      </c>
      <c r="E158" s="124"/>
      <c r="F158" s="125" t="s">
        <v>32</v>
      </c>
      <c r="G158" s="112">
        <v>7</v>
      </c>
      <c r="H158" s="230">
        <v>0</v>
      </c>
      <c r="I158" s="64">
        <f t="shared" si="26"/>
        <v>0</v>
      </c>
    </row>
    <row r="159" spans="1:9" ht="15.75" thickBot="1" x14ac:dyDescent="0.3">
      <c r="A159" s="121"/>
      <c r="B159" s="122"/>
      <c r="C159" s="123"/>
      <c r="D159" s="113" t="s">
        <v>147</v>
      </c>
      <c r="E159" s="124"/>
      <c r="F159" s="125" t="s">
        <v>32</v>
      </c>
      <c r="G159" s="112">
        <v>1</v>
      </c>
      <c r="H159" s="230">
        <v>0</v>
      </c>
      <c r="I159" s="64">
        <f t="shared" si="26"/>
        <v>0</v>
      </c>
    </row>
    <row r="160" spans="1:9" ht="15.75" thickBot="1" x14ac:dyDescent="0.3">
      <c r="A160" s="126"/>
      <c r="B160" s="127"/>
      <c r="C160" s="128"/>
      <c r="D160" s="129"/>
      <c r="E160" s="141" t="s">
        <v>35</v>
      </c>
      <c r="F160" s="140" t="s">
        <v>67</v>
      </c>
      <c r="G160" s="129"/>
      <c r="H160" s="221"/>
      <c r="I160" s="201">
        <f>SUM(I156:I159)</f>
        <v>0</v>
      </c>
    </row>
    <row r="161" spans="1:9" x14ac:dyDescent="0.25">
      <c r="A161" s="116" t="s">
        <v>156</v>
      </c>
      <c r="B161" s="117" t="s">
        <v>142</v>
      </c>
      <c r="C161" s="179" t="s">
        <v>157</v>
      </c>
      <c r="D161" s="180" t="s">
        <v>146</v>
      </c>
      <c r="E161" s="181"/>
      <c r="F161" s="170" t="s">
        <v>32</v>
      </c>
      <c r="G161" s="143">
        <v>1</v>
      </c>
      <c r="H161" s="232">
        <v>0</v>
      </c>
      <c r="I161" s="64">
        <f>G161*H161</f>
        <v>0</v>
      </c>
    </row>
    <row r="162" spans="1:9" x14ac:dyDescent="0.25">
      <c r="A162" s="121"/>
      <c r="B162" s="122"/>
      <c r="C162" s="182"/>
      <c r="D162" s="113" t="s">
        <v>65</v>
      </c>
      <c r="E162" s="124"/>
      <c r="F162" s="125" t="s">
        <v>32</v>
      </c>
      <c r="G162" s="112">
        <v>7</v>
      </c>
      <c r="H162" s="233">
        <v>0</v>
      </c>
      <c r="I162" s="64">
        <f>G162*H162</f>
        <v>0</v>
      </c>
    </row>
    <row r="163" spans="1:9" ht="15.75" thickBot="1" x14ac:dyDescent="0.3">
      <c r="A163" s="121"/>
      <c r="B163" s="122"/>
      <c r="C163" s="182"/>
      <c r="D163" s="113" t="s">
        <v>147</v>
      </c>
      <c r="E163" s="34"/>
      <c r="F163" s="112" t="s">
        <v>32</v>
      </c>
      <c r="G163" s="112">
        <v>1</v>
      </c>
      <c r="H163" s="233">
        <v>0</v>
      </c>
      <c r="I163" s="64">
        <f>G163*H163</f>
        <v>0</v>
      </c>
    </row>
    <row r="164" spans="1:9" ht="15.75" thickBot="1" x14ac:dyDescent="0.3">
      <c r="A164" s="126"/>
      <c r="B164" s="127"/>
      <c r="C164" s="183"/>
      <c r="D164" s="129"/>
      <c r="E164" s="141" t="s">
        <v>35</v>
      </c>
      <c r="F164" s="140" t="s">
        <v>67</v>
      </c>
      <c r="G164" s="129"/>
      <c r="H164" s="221"/>
      <c r="I164" s="201">
        <f>SUM(I161:I163)</f>
        <v>0</v>
      </c>
    </row>
    <row r="165" spans="1:9" x14ac:dyDescent="0.25">
      <c r="A165" s="116" t="s">
        <v>158</v>
      </c>
      <c r="B165" s="117" t="s">
        <v>142</v>
      </c>
      <c r="C165" s="179" t="s">
        <v>159</v>
      </c>
      <c r="D165" s="113" t="s">
        <v>146</v>
      </c>
      <c r="E165" s="34"/>
      <c r="F165" s="125" t="s">
        <v>32</v>
      </c>
      <c r="G165" s="112">
        <v>1</v>
      </c>
      <c r="H165" s="234">
        <v>0</v>
      </c>
      <c r="I165" s="64">
        <f>G165*H165</f>
        <v>0</v>
      </c>
    </row>
    <row r="166" spans="1:9" ht="15.75" thickBot="1" x14ac:dyDescent="0.3">
      <c r="A166" s="121"/>
      <c r="B166" s="122"/>
      <c r="C166" s="182"/>
      <c r="D166" s="113" t="s">
        <v>136</v>
      </c>
      <c r="E166" s="34"/>
      <c r="F166" s="112" t="s">
        <v>32</v>
      </c>
      <c r="G166" s="112">
        <v>1</v>
      </c>
      <c r="H166" s="234">
        <v>0</v>
      </c>
      <c r="I166" s="64">
        <f>G166*H166</f>
        <v>0</v>
      </c>
    </row>
    <row r="167" spans="1:9" ht="15.75" thickBot="1" x14ac:dyDescent="0.3">
      <c r="A167" s="126"/>
      <c r="B167" s="127"/>
      <c r="C167" s="183"/>
      <c r="D167" s="129"/>
      <c r="E167" s="141" t="s">
        <v>35</v>
      </c>
      <c r="F167" s="140" t="s">
        <v>67</v>
      </c>
      <c r="G167" s="129"/>
      <c r="H167" s="214"/>
      <c r="I167" s="201">
        <f>SUM(I165:I166)</f>
        <v>0</v>
      </c>
    </row>
    <row r="168" spans="1:9" x14ac:dyDescent="0.25">
      <c r="A168" s="116" t="s">
        <v>160</v>
      </c>
      <c r="B168" s="117" t="s">
        <v>142</v>
      </c>
      <c r="C168" s="179" t="s">
        <v>161</v>
      </c>
      <c r="D168" s="113" t="s">
        <v>146</v>
      </c>
      <c r="E168" s="34"/>
      <c r="F168" s="125" t="s">
        <v>32</v>
      </c>
      <c r="G168" s="112">
        <v>1</v>
      </c>
      <c r="H168" s="234">
        <v>0</v>
      </c>
      <c r="I168" s="64">
        <f>G168*H168</f>
        <v>0</v>
      </c>
    </row>
    <row r="169" spans="1:9" ht="15.75" thickBot="1" x14ac:dyDescent="0.3">
      <c r="A169" s="121"/>
      <c r="B169" s="122"/>
      <c r="C169" s="182"/>
      <c r="D169" s="113" t="s">
        <v>136</v>
      </c>
      <c r="E169" s="34"/>
      <c r="F169" s="112" t="s">
        <v>32</v>
      </c>
      <c r="G169" s="112">
        <v>1</v>
      </c>
      <c r="H169" s="234">
        <v>0</v>
      </c>
      <c r="I169" s="64">
        <f>G169*H169</f>
        <v>0</v>
      </c>
    </row>
    <row r="170" spans="1:9" ht="15.75" thickBot="1" x14ac:dyDescent="0.3">
      <c r="A170" s="126"/>
      <c r="B170" s="127"/>
      <c r="C170" s="183"/>
      <c r="D170" s="129"/>
      <c r="E170" s="141" t="s">
        <v>35</v>
      </c>
      <c r="F170" s="140" t="s">
        <v>67</v>
      </c>
      <c r="G170" s="129"/>
      <c r="H170" s="214"/>
      <c r="I170" s="201">
        <f>SUM(I168:I169)</f>
        <v>0</v>
      </c>
    </row>
    <row r="171" spans="1:9" x14ac:dyDescent="0.25">
      <c r="A171" s="116" t="s">
        <v>162</v>
      </c>
      <c r="B171" s="117" t="s">
        <v>142</v>
      </c>
      <c r="C171" s="179" t="s">
        <v>163</v>
      </c>
      <c r="D171" s="113" t="s">
        <v>146</v>
      </c>
      <c r="E171" s="34"/>
      <c r="F171" s="125" t="s">
        <v>32</v>
      </c>
      <c r="G171" s="112">
        <v>1</v>
      </c>
      <c r="H171" s="234">
        <v>0</v>
      </c>
      <c r="I171" s="64">
        <f>G171*H171</f>
        <v>0</v>
      </c>
    </row>
    <row r="172" spans="1:9" ht="15.75" thickBot="1" x14ac:dyDescent="0.3">
      <c r="A172" s="121"/>
      <c r="B172" s="122"/>
      <c r="C172" s="182"/>
      <c r="D172" s="113" t="s">
        <v>136</v>
      </c>
      <c r="E172" s="34"/>
      <c r="F172" s="112" t="s">
        <v>32</v>
      </c>
      <c r="G172" s="112">
        <v>1</v>
      </c>
      <c r="H172" s="234">
        <v>0</v>
      </c>
      <c r="I172" s="64">
        <f>G172*H172</f>
        <v>0</v>
      </c>
    </row>
    <row r="173" spans="1:9" ht="15.75" thickBot="1" x14ac:dyDescent="0.3">
      <c r="A173" s="126"/>
      <c r="B173" s="127"/>
      <c r="C173" s="183"/>
      <c r="D173" s="129"/>
      <c r="E173" s="141" t="s">
        <v>35</v>
      </c>
      <c r="F173" s="140" t="s">
        <v>67</v>
      </c>
      <c r="G173" s="129"/>
      <c r="H173" s="214"/>
      <c r="I173" s="201">
        <f>SUM(I171:I172)</f>
        <v>0</v>
      </c>
    </row>
    <row r="174" spans="1:9" x14ac:dyDescent="0.25">
      <c r="A174" s="116" t="s">
        <v>164</v>
      </c>
      <c r="B174" s="117" t="s">
        <v>142</v>
      </c>
      <c r="C174" s="179" t="s">
        <v>165</v>
      </c>
      <c r="D174" s="113" t="s">
        <v>146</v>
      </c>
      <c r="E174" s="34"/>
      <c r="F174" s="125" t="s">
        <v>32</v>
      </c>
      <c r="G174" s="112">
        <v>1</v>
      </c>
      <c r="H174" s="234">
        <v>0</v>
      </c>
      <c r="I174" s="64">
        <f>G174*H174</f>
        <v>0</v>
      </c>
    </row>
    <row r="175" spans="1:9" ht="15.75" thickBot="1" x14ac:dyDescent="0.3">
      <c r="A175" s="121"/>
      <c r="B175" s="122"/>
      <c r="C175" s="182"/>
      <c r="D175" s="113" t="s">
        <v>136</v>
      </c>
      <c r="E175" s="34"/>
      <c r="F175" s="112" t="s">
        <v>32</v>
      </c>
      <c r="G175" s="112">
        <v>1</v>
      </c>
      <c r="H175" s="234">
        <v>0</v>
      </c>
      <c r="I175" s="64">
        <f>G175*H175</f>
        <v>0</v>
      </c>
    </row>
    <row r="176" spans="1:9" ht="15.75" thickBot="1" x14ac:dyDescent="0.3">
      <c r="A176" s="126"/>
      <c r="B176" s="127"/>
      <c r="C176" s="183"/>
      <c r="D176" s="129"/>
      <c r="E176" s="141" t="s">
        <v>35</v>
      </c>
      <c r="F176" s="140" t="s">
        <v>67</v>
      </c>
      <c r="G176" s="129"/>
      <c r="H176" s="214"/>
      <c r="I176" s="201">
        <f>SUM(I174:I175)</f>
        <v>0</v>
      </c>
    </row>
    <row r="177" spans="1:9" x14ac:dyDescent="0.25">
      <c r="A177" s="116" t="s">
        <v>166</v>
      </c>
      <c r="B177" s="117" t="s">
        <v>142</v>
      </c>
      <c r="C177" s="179" t="s">
        <v>167</v>
      </c>
      <c r="D177" s="113" t="s">
        <v>146</v>
      </c>
      <c r="E177" s="34"/>
      <c r="F177" s="125" t="s">
        <v>32</v>
      </c>
      <c r="G177" s="112">
        <v>1</v>
      </c>
      <c r="H177" s="234">
        <v>0</v>
      </c>
      <c r="I177" s="64">
        <f>G177*H177</f>
        <v>0</v>
      </c>
    </row>
    <row r="178" spans="1:9" ht="15.75" thickBot="1" x14ac:dyDescent="0.3">
      <c r="A178" s="121"/>
      <c r="B178" s="122"/>
      <c r="C178" s="182"/>
      <c r="D178" s="113" t="s">
        <v>136</v>
      </c>
      <c r="E178" s="34"/>
      <c r="F178" s="112" t="s">
        <v>32</v>
      </c>
      <c r="G178" s="112">
        <v>1</v>
      </c>
      <c r="H178" s="234">
        <v>0</v>
      </c>
      <c r="I178" s="64">
        <f>G178*H178</f>
        <v>0</v>
      </c>
    </row>
    <row r="179" spans="1:9" ht="15.75" thickBot="1" x14ac:dyDescent="0.3">
      <c r="A179" s="126"/>
      <c r="B179" s="127"/>
      <c r="C179" s="183"/>
      <c r="D179" s="129"/>
      <c r="E179" s="141" t="s">
        <v>35</v>
      </c>
      <c r="F179" s="140" t="s">
        <v>67</v>
      </c>
      <c r="G179" s="129"/>
      <c r="H179" s="214"/>
      <c r="I179" s="201">
        <f>SUM(I177:I178)</f>
        <v>0</v>
      </c>
    </row>
    <row r="180" spans="1:9" x14ac:dyDescent="0.25">
      <c r="A180" s="116" t="s">
        <v>168</v>
      </c>
      <c r="B180" s="117" t="s">
        <v>142</v>
      </c>
      <c r="C180" s="179" t="s">
        <v>169</v>
      </c>
      <c r="D180" s="113" t="s">
        <v>146</v>
      </c>
      <c r="E180" s="34"/>
      <c r="F180" s="125" t="s">
        <v>32</v>
      </c>
      <c r="G180" s="112">
        <v>1</v>
      </c>
      <c r="H180" s="234">
        <v>0</v>
      </c>
      <c r="I180" s="64">
        <f>G180*H180</f>
        <v>0</v>
      </c>
    </row>
    <row r="181" spans="1:9" ht="15.75" thickBot="1" x14ac:dyDescent="0.3">
      <c r="A181" s="121"/>
      <c r="B181" s="122"/>
      <c r="C181" s="182"/>
      <c r="D181" s="113" t="s">
        <v>136</v>
      </c>
      <c r="E181" s="34"/>
      <c r="F181" s="112" t="s">
        <v>32</v>
      </c>
      <c r="G181" s="112">
        <v>1</v>
      </c>
      <c r="H181" s="234">
        <v>0</v>
      </c>
      <c r="I181" s="64">
        <f>G181*H181</f>
        <v>0</v>
      </c>
    </row>
    <row r="182" spans="1:9" ht="15.75" thickBot="1" x14ac:dyDescent="0.3">
      <c r="A182" s="126"/>
      <c r="B182" s="127"/>
      <c r="C182" s="183"/>
      <c r="D182" s="129"/>
      <c r="E182" s="141" t="s">
        <v>35</v>
      </c>
      <c r="F182" s="140" t="s">
        <v>67</v>
      </c>
      <c r="G182" s="129"/>
      <c r="H182" s="214"/>
      <c r="I182" s="201">
        <f>SUM(I180:I181)</f>
        <v>0</v>
      </c>
    </row>
    <row r="183" spans="1:9" x14ac:dyDescent="0.25">
      <c r="A183" s="116" t="s">
        <v>170</v>
      </c>
      <c r="B183" s="117" t="s">
        <v>142</v>
      </c>
      <c r="C183" s="179" t="s">
        <v>171</v>
      </c>
      <c r="D183" s="113" t="s">
        <v>146</v>
      </c>
      <c r="E183" s="34"/>
      <c r="F183" s="125" t="s">
        <v>32</v>
      </c>
      <c r="G183" s="112">
        <v>1</v>
      </c>
      <c r="H183" s="234">
        <v>0</v>
      </c>
      <c r="I183" s="64">
        <f>G183*H183</f>
        <v>0</v>
      </c>
    </row>
    <row r="184" spans="1:9" ht="15.75" thickBot="1" x14ac:dyDescent="0.3">
      <c r="A184" s="121"/>
      <c r="B184" s="122"/>
      <c r="C184" s="182"/>
      <c r="D184" s="113" t="s">
        <v>136</v>
      </c>
      <c r="E184" s="34"/>
      <c r="F184" s="112" t="s">
        <v>32</v>
      </c>
      <c r="G184" s="112">
        <v>1</v>
      </c>
      <c r="H184" s="234">
        <v>0</v>
      </c>
      <c r="I184" s="64">
        <f>G184*H184</f>
        <v>0</v>
      </c>
    </row>
    <row r="185" spans="1:9" ht="15.75" thickBot="1" x14ac:dyDescent="0.3">
      <c r="A185" s="126"/>
      <c r="B185" s="127"/>
      <c r="C185" s="183"/>
      <c r="D185" s="129"/>
      <c r="E185" s="141" t="s">
        <v>35</v>
      </c>
      <c r="F185" s="140" t="s">
        <v>67</v>
      </c>
      <c r="G185" s="129"/>
      <c r="H185" s="214"/>
      <c r="I185" s="201">
        <f>SUM(I183:I184)</f>
        <v>0</v>
      </c>
    </row>
    <row r="186" spans="1:9" x14ac:dyDescent="0.25">
      <c r="A186" s="116" t="s">
        <v>172</v>
      </c>
      <c r="B186" s="117" t="s">
        <v>142</v>
      </c>
      <c r="C186" s="179" t="s">
        <v>173</v>
      </c>
      <c r="D186" s="113" t="s">
        <v>146</v>
      </c>
      <c r="E186" s="34"/>
      <c r="F186" s="125" t="s">
        <v>32</v>
      </c>
      <c r="G186" s="112">
        <v>1</v>
      </c>
      <c r="H186" s="234">
        <v>0</v>
      </c>
      <c r="I186" s="64">
        <f>G186*H186</f>
        <v>0</v>
      </c>
    </row>
    <row r="187" spans="1:9" ht="15.75" thickBot="1" x14ac:dyDescent="0.3">
      <c r="A187" s="121"/>
      <c r="B187" s="122"/>
      <c r="C187" s="182"/>
      <c r="D187" s="113" t="s">
        <v>136</v>
      </c>
      <c r="E187" s="34"/>
      <c r="F187" s="112" t="s">
        <v>32</v>
      </c>
      <c r="G187" s="112">
        <v>1</v>
      </c>
      <c r="H187" s="234">
        <v>0</v>
      </c>
      <c r="I187" s="64">
        <f>G187*H187</f>
        <v>0</v>
      </c>
    </row>
    <row r="188" spans="1:9" ht="15.75" thickBot="1" x14ac:dyDescent="0.3">
      <c r="A188" s="126"/>
      <c r="B188" s="127"/>
      <c r="C188" s="183"/>
      <c r="D188" s="129"/>
      <c r="E188" s="141" t="s">
        <v>35</v>
      </c>
      <c r="F188" s="140" t="s">
        <v>67</v>
      </c>
      <c r="G188" s="129"/>
      <c r="H188" s="214"/>
      <c r="I188" s="201"/>
    </row>
    <row r="189" spans="1:9" x14ac:dyDescent="0.25">
      <c r="A189" s="116" t="s">
        <v>174</v>
      </c>
      <c r="B189" s="117" t="s">
        <v>142</v>
      </c>
      <c r="C189" s="179" t="s">
        <v>175</v>
      </c>
      <c r="D189" s="113" t="s">
        <v>146</v>
      </c>
      <c r="E189" s="34"/>
      <c r="F189" s="125" t="s">
        <v>32</v>
      </c>
      <c r="G189" s="112">
        <v>1</v>
      </c>
      <c r="H189" s="234">
        <v>0</v>
      </c>
      <c r="I189" s="64">
        <f>G189*H189</f>
        <v>0</v>
      </c>
    </row>
    <row r="190" spans="1:9" ht="15.75" thickBot="1" x14ac:dyDescent="0.3">
      <c r="A190" s="121"/>
      <c r="B190" s="122"/>
      <c r="C190" s="182"/>
      <c r="D190" s="113" t="s">
        <v>136</v>
      </c>
      <c r="E190" s="34"/>
      <c r="F190" s="112" t="s">
        <v>32</v>
      </c>
      <c r="G190" s="112">
        <v>1</v>
      </c>
      <c r="H190" s="234">
        <v>0</v>
      </c>
      <c r="I190" s="64">
        <f>G190*H190</f>
        <v>0</v>
      </c>
    </row>
    <row r="191" spans="1:9" ht="15.75" thickBot="1" x14ac:dyDescent="0.3">
      <c r="A191" s="126"/>
      <c r="B191" s="127"/>
      <c r="C191" s="183"/>
      <c r="D191" s="129"/>
      <c r="E191" s="141" t="s">
        <v>35</v>
      </c>
      <c r="F191" s="140" t="s">
        <v>67</v>
      </c>
      <c r="G191" s="129"/>
      <c r="H191" s="214"/>
      <c r="I191" s="201">
        <f>SUM(I189:I190)</f>
        <v>0</v>
      </c>
    </row>
    <row r="192" spans="1:9" x14ac:dyDescent="0.25">
      <c r="A192" s="116" t="s">
        <v>176</v>
      </c>
      <c r="B192" s="117" t="s">
        <v>142</v>
      </c>
      <c r="C192" s="179" t="s">
        <v>177</v>
      </c>
      <c r="D192" s="113" t="s">
        <v>146</v>
      </c>
      <c r="E192" s="34"/>
      <c r="F192" s="125" t="s">
        <v>32</v>
      </c>
      <c r="G192" s="112">
        <v>1</v>
      </c>
      <c r="H192" s="234">
        <v>0</v>
      </c>
      <c r="I192" s="64">
        <f>G192*H192</f>
        <v>0</v>
      </c>
    </row>
    <row r="193" spans="1:15" x14ac:dyDescent="0.25">
      <c r="A193" s="121"/>
      <c r="B193" s="122"/>
      <c r="C193" s="182"/>
      <c r="D193" s="113" t="s">
        <v>103</v>
      </c>
      <c r="E193" s="124"/>
      <c r="F193" s="125" t="s">
        <v>32</v>
      </c>
      <c r="G193" s="112">
        <v>7</v>
      </c>
      <c r="H193" s="225">
        <v>0</v>
      </c>
      <c r="I193" s="64">
        <f t="shared" ref="I193" si="27">G193*H193</f>
        <v>0</v>
      </c>
    </row>
    <row r="194" spans="1:15" ht="15.75" thickBot="1" x14ac:dyDescent="0.3">
      <c r="A194" s="121"/>
      <c r="B194" s="122"/>
      <c r="C194" s="182"/>
      <c r="D194" s="113" t="s">
        <v>136</v>
      </c>
      <c r="E194" s="34"/>
      <c r="F194" s="112" t="s">
        <v>32</v>
      </c>
      <c r="G194" s="112">
        <v>1</v>
      </c>
      <c r="H194" s="234">
        <v>0</v>
      </c>
      <c r="I194" s="64">
        <f>G194*H194</f>
        <v>0</v>
      </c>
    </row>
    <row r="195" spans="1:15" ht="15.75" thickBot="1" x14ac:dyDescent="0.3">
      <c r="A195" s="126"/>
      <c r="B195" s="127"/>
      <c r="C195" s="183"/>
      <c r="D195" s="129"/>
      <c r="E195" s="141" t="s">
        <v>35</v>
      </c>
      <c r="F195" s="140" t="s">
        <v>67</v>
      </c>
      <c r="G195" s="129"/>
      <c r="H195" s="214"/>
      <c r="I195" s="201">
        <f>SUM(I192:I194)</f>
        <v>0</v>
      </c>
    </row>
    <row r="196" spans="1:15" x14ac:dyDescent="0.25">
      <c r="A196" s="116" t="s">
        <v>178</v>
      </c>
      <c r="B196" s="117" t="s">
        <v>142</v>
      </c>
      <c r="C196" s="179" t="s">
        <v>179</v>
      </c>
      <c r="D196" s="113" t="s">
        <v>146</v>
      </c>
      <c r="E196" s="34"/>
      <c r="F196" s="125" t="s">
        <v>32</v>
      </c>
      <c r="G196" s="112">
        <v>1</v>
      </c>
      <c r="H196" s="234">
        <v>0</v>
      </c>
      <c r="I196" s="64">
        <f>G196*H196</f>
        <v>0</v>
      </c>
    </row>
    <row r="197" spans="1:15" ht="15.75" thickBot="1" x14ac:dyDescent="0.3">
      <c r="A197" s="121"/>
      <c r="B197" s="122"/>
      <c r="C197" s="182"/>
      <c r="D197" s="113" t="s">
        <v>136</v>
      </c>
      <c r="E197" s="34"/>
      <c r="F197" s="112" t="s">
        <v>32</v>
      </c>
      <c r="G197" s="112">
        <v>1</v>
      </c>
      <c r="H197" s="234">
        <v>0</v>
      </c>
      <c r="I197" s="64">
        <f>G197*H197</f>
        <v>0</v>
      </c>
    </row>
    <row r="198" spans="1:15" ht="15.75" thickBot="1" x14ac:dyDescent="0.3">
      <c r="A198" s="126"/>
      <c r="B198" s="127"/>
      <c r="C198" s="183"/>
      <c r="D198" s="129"/>
      <c r="E198" s="141" t="s">
        <v>35</v>
      </c>
      <c r="F198" s="140" t="s">
        <v>67</v>
      </c>
      <c r="G198" s="129"/>
      <c r="H198" s="214"/>
      <c r="I198" s="201">
        <f>SUM(I196:I197)</f>
        <v>0</v>
      </c>
    </row>
    <row r="199" spans="1:15" ht="15.75" thickBot="1" x14ac:dyDescent="0.3">
      <c r="H199" s="222" t="s">
        <v>36</v>
      </c>
      <c r="I199" s="66">
        <f>SUMIFS($I$2:$I$201,$F$2:$F$201,"Subtotaal",$E$2:$E$201,"niet-GRP;GRP")</f>
        <v>0</v>
      </c>
    </row>
    <row r="201" spans="1:15" ht="15.75" thickBot="1" x14ac:dyDescent="0.3"/>
    <row r="202" spans="1:15" ht="41.25" thickBot="1" x14ac:dyDescent="0.3">
      <c r="C202" s="35" t="s">
        <v>23</v>
      </c>
      <c r="D202" s="36" t="s">
        <v>37</v>
      </c>
      <c r="E202" s="36"/>
      <c r="F202" s="37" t="s">
        <v>38</v>
      </c>
      <c r="G202" s="37" t="s">
        <v>39</v>
      </c>
      <c r="H202" s="224" t="s">
        <v>40</v>
      </c>
      <c r="I202" s="68" t="s">
        <v>31</v>
      </c>
      <c r="J202" s="38" t="s">
        <v>35</v>
      </c>
      <c r="K202" s="39" t="s">
        <v>41</v>
      </c>
    </row>
    <row r="203" spans="1:15" x14ac:dyDescent="0.25">
      <c r="C203" s="184" t="s">
        <v>180</v>
      </c>
      <c r="D203" s="185" t="s">
        <v>61</v>
      </c>
      <c r="E203" s="186"/>
      <c r="F203" s="187" t="s">
        <v>42</v>
      </c>
      <c r="G203" s="188">
        <f>COUNTIF($B$2:$K$201,D203)</f>
        <v>23</v>
      </c>
      <c r="H203" s="208">
        <f>K203/G203</f>
        <v>0</v>
      </c>
      <c r="I203" s="209">
        <f>SUMIFS($I$2:$I$201,$B$2:$B$201,"Fontein",$E$2:$E$201,"GRP")</f>
        <v>0</v>
      </c>
      <c r="J203" s="189">
        <f>SUMIFS($I$2:$I$201,$B$2:$B$201,"Fontein",$E$2:$E$201,"niet-GRP")</f>
        <v>0</v>
      </c>
      <c r="K203" s="236">
        <f>SUMIF($B$2:$B$201,D203,$I$2:$I$201)</f>
        <v>0</v>
      </c>
    </row>
    <row r="204" spans="1:15" ht="15.75" thickBot="1" x14ac:dyDescent="0.3">
      <c r="C204" s="190" t="s">
        <v>181</v>
      </c>
      <c r="D204" s="191" t="s">
        <v>142</v>
      </c>
      <c r="E204" s="192"/>
      <c r="F204" s="193" t="s">
        <v>42</v>
      </c>
      <c r="G204" s="237">
        <f>COUNTIF($B$2:$K$201,D204)</f>
        <v>18</v>
      </c>
      <c r="H204" s="238">
        <f>K204/G204</f>
        <v>0</v>
      </c>
      <c r="I204" s="239">
        <f>SUMIFS($I$2:$I$201,$B$2:$B$201,"Watergeefinstallatie",$E$2:$E$201,"GRP")</f>
        <v>0</v>
      </c>
      <c r="J204" s="240">
        <f>SUMIFS($I$2:$I$201,$B$2:$B$201,"Watergeefinstallaties",$E$2:$E$201,"niet-GRP")</f>
        <v>0</v>
      </c>
      <c r="K204" s="241">
        <f>SUMIF($B$2:$B$201,D204,$I$2:$I$201)</f>
        <v>0</v>
      </c>
    </row>
    <row r="205" spans="1:15" ht="15.75" x14ac:dyDescent="0.25">
      <c r="G205" s="242"/>
      <c r="H205" s="243"/>
      <c r="I205" s="244"/>
      <c r="J205" s="245" t="s">
        <v>43</v>
      </c>
      <c r="K205" s="246">
        <f>K203+K204</f>
        <v>0</v>
      </c>
      <c r="L205" s="235"/>
      <c r="M205" s="235"/>
      <c r="N205" s="235"/>
      <c r="O205" s="235"/>
    </row>
  </sheetData>
  <mergeCells count="128">
    <mergeCell ref="A192:A195"/>
    <mergeCell ref="B192:B195"/>
    <mergeCell ref="C192:C195"/>
    <mergeCell ref="A196:A198"/>
    <mergeCell ref="B196:B198"/>
    <mergeCell ref="C196:C198"/>
    <mergeCell ref="A186:A188"/>
    <mergeCell ref="B186:B188"/>
    <mergeCell ref="C186:C188"/>
    <mergeCell ref="A189:A191"/>
    <mergeCell ref="B189:B191"/>
    <mergeCell ref="C189:C191"/>
    <mergeCell ref="A180:A182"/>
    <mergeCell ref="B180:B182"/>
    <mergeCell ref="C180:C182"/>
    <mergeCell ref="A183:A185"/>
    <mergeCell ref="B183:B185"/>
    <mergeCell ref="C183:C185"/>
    <mergeCell ref="A174:A176"/>
    <mergeCell ref="B174:B176"/>
    <mergeCell ref="C174:C176"/>
    <mergeCell ref="A177:A179"/>
    <mergeCell ref="B177:B179"/>
    <mergeCell ref="C177:C179"/>
    <mergeCell ref="A168:A170"/>
    <mergeCell ref="B168:B170"/>
    <mergeCell ref="C168:C170"/>
    <mergeCell ref="A171:A173"/>
    <mergeCell ref="B171:B173"/>
    <mergeCell ref="C171:C173"/>
    <mergeCell ref="A161:A164"/>
    <mergeCell ref="B161:B164"/>
    <mergeCell ref="C161:C164"/>
    <mergeCell ref="A165:A167"/>
    <mergeCell ref="B165:B167"/>
    <mergeCell ref="C165:C167"/>
    <mergeCell ref="A151:A155"/>
    <mergeCell ref="B151:B155"/>
    <mergeCell ref="C151:C155"/>
    <mergeCell ref="A156:A160"/>
    <mergeCell ref="B156:B160"/>
    <mergeCell ref="C156:C160"/>
    <mergeCell ref="A141:A145"/>
    <mergeCell ref="B141:B145"/>
    <mergeCell ref="C141:C145"/>
    <mergeCell ref="A146:A150"/>
    <mergeCell ref="B146:B150"/>
    <mergeCell ref="C146:C150"/>
    <mergeCell ref="A131:A135"/>
    <mergeCell ref="B131:B135"/>
    <mergeCell ref="C131:C135"/>
    <mergeCell ref="A136:A140"/>
    <mergeCell ref="B136:B140"/>
    <mergeCell ref="C136:C140"/>
    <mergeCell ref="A120:A123"/>
    <mergeCell ref="B120:B123"/>
    <mergeCell ref="C120:C123"/>
    <mergeCell ref="A124:A130"/>
    <mergeCell ref="B124:B130"/>
    <mergeCell ref="C124:C130"/>
    <mergeCell ref="A110:A116"/>
    <mergeCell ref="B110:B116"/>
    <mergeCell ref="C110:C116"/>
    <mergeCell ref="A117:A119"/>
    <mergeCell ref="B117:B119"/>
    <mergeCell ref="C117:C119"/>
    <mergeCell ref="A97:A101"/>
    <mergeCell ref="B97:B101"/>
    <mergeCell ref="C97:C101"/>
    <mergeCell ref="A102:A109"/>
    <mergeCell ref="B102:B109"/>
    <mergeCell ref="C102:C109"/>
    <mergeCell ref="A88:A93"/>
    <mergeCell ref="B88:B93"/>
    <mergeCell ref="C88:C93"/>
    <mergeCell ref="A94:A96"/>
    <mergeCell ref="B94:B96"/>
    <mergeCell ref="C94:C96"/>
    <mergeCell ref="A79:A82"/>
    <mergeCell ref="B79:B82"/>
    <mergeCell ref="C79:C82"/>
    <mergeCell ref="A83:A87"/>
    <mergeCell ref="B83:B87"/>
    <mergeCell ref="C83:C87"/>
    <mergeCell ref="A65:A71"/>
    <mergeCell ref="B65:B71"/>
    <mergeCell ref="C65:C71"/>
    <mergeCell ref="A72:A78"/>
    <mergeCell ref="B72:B78"/>
    <mergeCell ref="C72:C78"/>
    <mergeCell ref="A55:A59"/>
    <mergeCell ref="B55:B59"/>
    <mergeCell ref="C55:C59"/>
    <mergeCell ref="A60:A64"/>
    <mergeCell ref="B60:B64"/>
    <mergeCell ref="C60:C64"/>
    <mergeCell ref="A44:A49"/>
    <mergeCell ref="B44:B49"/>
    <mergeCell ref="C44:C49"/>
    <mergeCell ref="A50:A54"/>
    <mergeCell ref="B50:B54"/>
    <mergeCell ref="C50:C54"/>
    <mergeCell ref="A31:A36"/>
    <mergeCell ref="B31:B36"/>
    <mergeCell ref="C31:C36"/>
    <mergeCell ref="A37:A43"/>
    <mergeCell ref="B37:B43"/>
    <mergeCell ref="C37:C43"/>
    <mergeCell ref="F25:H25"/>
    <mergeCell ref="A26:A30"/>
    <mergeCell ref="B26:B30"/>
    <mergeCell ref="C26:C30"/>
    <mergeCell ref="F30:H30"/>
    <mergeCell ref="A2:A6"/>
    <mergeCell ref="B2:B6"/>
    <mergeCell ref="C2:C6"/>
    <mergeCell ref="F6:H6"/>
    <mergeCell ref="A7:A12"/>
    <mergeCell ref="B7:B12"/>
    <mergeCell ref="C7:C12"/>
    <mergeCell ref="F12:H12"/>
    <mergeCell ref="A13:A20"/>
    <mergeCell ref="B13:B20"/>
    <mergeCell ref="C13:C20"/>
    <mergeCell ref="F20:H20"/>
    <mergeCell ref="A21:A25"/>
    <mergeCell ref="B21:B25"/>
    <mergeCell ref="C21:C25"/>
  </mergeCells>
  <dataValidations count="1">
    <dataValidation type="list" allowBlank="1" showInputMessage="1" showErrorMessage="1" sqref="B2 B7 B13 B21 B26 B31 B37 B44 B50 B55 B60 B65 B72 B79 B83 B88 B94 B97 B102 E116:E123 B141 B146 B156 B161 B165 B168 B171 B174 B177 B180 B183 B186 B151 B131 B136 B196 E109 E12 E6 E25 E20 E36 E43 E49 E30 E54 E64 E71 E59 E78 E87 E93 E96 E101 E82 E198 E155 E145 E150 E160 E164 E167 E170 E173 E176 E179 E182 E185 E188 E135 E140 B189 E130 B124 I202 B110 B117 B120 E191 E195 B192:B193"/>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C20" sqref="C20"/>
    </sheetView>
  </sheetViews>
  <sheetFormatPr defaultColWidth="9.28515625" defaultRowHeight="13.5" x14ac:dyDescent="0.25"/>
  <cols>
    <col min="1" max="1" width="41.7109375" style="44" customWidth="1"/>
    <col min="2" max="2" width="5" style="44" bestFit="1" customWidth="1"/>
    <col min="3" max="3" width="13.42578125" style="49" bestFit="1" customWidth="1"/>
    <col min="4" max="4" width="10.5703125" style="50" bestFit="1" customWidth="1"/>
    <col min="5" max="5" width="17" style="51" customWidth="1"/>
    <col min="6" max="6" width="17.5703125" style="44" customWidth="1"/>
    <col min="7" max="16384" width="9.28515625" style="44"/>
  </cols>
  <sheetData>
    <row r="1" spans="1:5" ht="40.5" x14ac:dyDescent="0.25">
      <c r="A1" s="40" t="s">
        <v>44</v>
      </c>
      <c r="B1" s="41" t="s">
        <v>45</v>
      </c>
      <c r="C1" s="42" t="s">
        <v>46</v>
      </c>
      <c r="D1" s="43" t="s">
        <v>47</v>
      </c>
      <c r="E1" s="43" t="s">
        <v>48</v>
      </c>
    </row>
    <row r="2" spans="1:5" x14ac:dyDescent="0.25">
      <c r="A2" s="52" t="s">
        <v>49</v>
      </c>
      <c r="B2" s="53"/>
      <c r="C2" s="53"/>
      <c r="D2" s="53"/>
      <c r="E2" s="54"/>
    </row>
    <row r="3" spans="1:5" x14ac:dyDescent="0.25">
      <c r="A3" s="45" t="s">
        <v>50</v>
      </c>
      <c r="B3" s="46" t="s">
        <v>51</v>
      </c>
      <c r="C3" s="47">
        <v>200</v>
      </c>
      <c r="D3" s="63">
        <v>0</v>
      </c>
      <c r="E3" s="48">
        <f>D3*C3</f>
        <v>0</v>
      </c>
    </row>
    <row r="4" spans="1:5" x14ac:dyDescent="0.25">
      <c r="A4" s="45" t="s">
        <v>52</v>
      </c>
      <c r="B4" s="46" t="s">
        <v>51</v>
      </c>
      <c r="C4" s="47">
        <v>20</v>
      </c>
      <c r="D4" s="63">
        <v>0</v>
      </c>
      <c r="E4" s="48">
        <f t="shared" ref="E4:E5" si="0">D4*C4</f>
        <v>0</v>
      </c>
    </row>
    <row r="5" spans="1:5" x14ac:dyDescent="0.25">
      <c r="A5" s="45" t="s">
        <v>53</v>
      </c>
      <c r="B5" s="46" t="s">
        <v>51</v>
      </c>
      <c r="C5" s="47">
        <v>10</v>
      </c>
      <c r="D5" s="63">
        <v>0</v>
      </c>
      <c r="E5" s="48">
        <f t="shared" si="0"/>
        <v>0</v>
      </c>
    </row>
    <row r="6" spans="1:5" x14ac:dyDescent="0.25">
      <c r="A6" s="52" t="s">
        <v>54</v>
      </c>
      <c r="B6" s="53"/>
      <c r="C6" s="53"/>
      <c r="D6" s="53"/>
      <c r="E6" s="54"/>
    </row>
    <row r="7" spans="1:5" x14ac:dyDescent="0.25">
      <c r="A7" s="45" t="s">
        <v>50</v>
      </c>
      <c r="B7" s="46" t="s">
        <v>51</v>
      </c>
      <c r="C7" s="47">
        <v>20</v>
      </c>
      <c r="D7" s="63">
        <v>0</v>
      </c>
      <c r="E7" s="48">
        <f t="shared" ref="E7:E9" si="1">D7*C7</f>
        <v>0</v>
      </c>
    </row>
    <row r="8" spans="1:5" x14ac:dyDescent="0.25">
      <c r="A8" s="45" t="s">
        <v>52</v>
      </c>
      <c r="B8" s="46" t="s">
        <v>51</v>
      </c>
      <c r="C8" s="47">
        <v>5</v>
      </c>
      <c r="D8" s="63">
        <v>0</v>
      </c>
      <c r="E8" s="48">
        <f t="shared" si="1"/>
        <v>0</v>
      </c>
    </row>
    <row r="9" spans="1:5" x14ac:dyDescent="0.25">
      <c r="A9" s="45" t="s">
        <v>53</v>
      </c>
      <c r="B9" s="46" t="s">
        <v>51</v>
      </c>
      <c r="C9" s="47">
        <v>5</v>
      </c>
      <c r="D9" s="63">
        <v>0</v>
      </c>
      <c r="E9" s="48">
        <f t="shared" si="1"/>
        <v>0</v>
      </c>
    </row>
    <row r="10" spans="1:5" x14ac:dyDescent="0.25">
      <c r="A10" s="52" t="s">
        <v>55</v>
      </c>
      <c r="B10" s="53"/>
      <c r="C10" s="53"/>
      <c r="D10" s="53"/>
      <c r="E10" s="54"/>
    </row>
    <row r="11" spans="1:5" x14ac:dyDescent="0.25">
      <c r="A11" s="45" t="s">
        <v>50</v>
      </c>
      <c r="B11" s="46" t="s">
        <v>51</v>
      </c>
      <c r="C11" s="47">
        <v>25</v>
      </c>
      <c r="D11" s="63">
        <v>0</v>
      </c>
      <c r="E11" s="48">
        <f t="shared" ref="E11:E13" si="2">D11*C11</f>
        <v>0</v>
      </c>
    </row>
    <row r="12" spans="1:5" x14ac:dyDescent="0.25">
      <c r="A12" s="45" t="s">
        <v>52</v>
      </c>
      <c r="B12" s="46" t="s">
        <v>51</v>
      </c>
      <c r="C12" s="47">
        <v>3</v>
      </c>
      <c r="D12" s="63">
        <v>0</v>
      </c>
      <c r="E12" s="48">
        <f t="shared" si="2"/>
        <v>0</v>
      </c>
    </row>
    <row r="13" spans="1:5" x14ac:dyDescent="0.25">
      <c r="A13" s="45" t="s">
        <v>53</v>
      </c>
      <c r="B13" s="46" t="s">
        <v>51</v>
      </c>
      <c r="C13" s="47">
        <v>2</v>
      </c>
      <c r="D13" s="63">
        <v>0</v>
      </c>
      <c r="E13" s="48">
        <f t="shared" si="2"/>
        <v>0</v>
      </c>
    </row>
    <row r="14" spans="1:5" x14ac:dyDescent="0.25">
      <c r="A14" s="52" t="s">
        <v>56</v>
      </c>
      <c r="B14" s="53"/>
      <c r="C14" s="53"/>
      <c r="D14" s="53"/>
      <c r="E14" s="54"/>
    </row>
    <row r="15" spans="1:5" x14ac:dyDescent="0.25">
      <c r="A15" s="45" t="s">
        <v>50</v>
      </c>
      <c r="B15" s="46" t="s">
        <v>51</v>
      </c>
      <c r="C15" s="47">
        <v>15</v>
      </c>
      <c r="D15" s="63">
        <v>0</v>
      </c>
      <c r="E15" s="48">
        <f t="shared" ref="E15:E17" si="3">D15*C15</f>
        <v>0</v>
      </c>
    </row>
    <row r="16" spans="1:5" x14ac:dyDescent="0.25">
      <c r="A16" s="45" t="s">
        <v>52</v>
      </c>
      <c r="B16" s="46" t="s">
        <v>51</v>
      </c>
      <c r="C16" s="47">
        <v>5</v>
      </c>
      <c r="D16" s="63">
        <v>0</v>
      </c>
      <c r="E16" s="48">
        <f t="shared" si="3"/>
        <v>0</v>
      </c>
    </row>
    <row r="17" spans="1:9" x14ac:dyDescent="0.25">
      <c r="A17" s="45" t="s">
        <v>53</v>
      </c>
      <c r="B17" s="46" t="s">
        <v>51</v>
      </c>
      <c r="C17" s="47">
        <v>5</v>
      </c>
      <c r="D17" s="63">
        <v>0</v>
      </c>
      <c r="E17" s="48">
        <f t="shared" si="3"/>
        <v>0</v>
      </c>
    </row>
    <row r="18" spans="1:9" x14ac:dyDescent="0.25">
      <c r="A18" s="55" t="s">
        <v>57</v>
      </c>
      <c r="B18" s="56"/>
      <c r="C18" s="57"/>
      <c r="D18" s="58"/>
      <c r="E18" s="59"/>
    </row>
    <row r="19" spans="1:9" x14ac:dyDescent="0.25">
      <c r="A19" s="45" t="s">
        <v>50</v>
      </c>
      <c r="B19" s="46" t="s">
        <v>51</v>
      </c>
      <c r="C19" s="47">
        <v>6</v>
      </c>
      <c r="D19" s="63">
        <v>0</v>
      </c>
      <c r="E19" s="48">
        <f t="shared" ref="E19" si="4">D19*C19</f>
        <v>0</v>
      </c>
    </row>
    <row r="20" spans="1:9" ht="15.75" x14ac:dyDescent="0.25">
      <c r="A20" s="32"/>
      <c r="B20" s="32"/>
      <c r="C20" s="47"/>
      <c r="D20" s="61" t="s">
        <v>58</v>
      </c>
      <c r="E20" s="62">
        <f>SUM(E3:E19)</f>
        <v>0</v>
      </c>
      <c r="F20" s="60"/>
      <c r="G20" s="60"/>
      <c r="H20" s="60"/>
      <c r="I20" s="6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3c8273-071e-4547-a01d-55e61072b64e" xsi:nil="true"/>
    <lcf76f155ced4ddcb4097134ff3c332f xmlns="5ab9dc61-e744-4a04-b15d-452d94d2d5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A7885DFDF80A4B97E299754B811CD2" ma:contentTypeVersion="15" ma:contentTypeDescription="Een nieuw document maken." ma:contentTypeScope="" ma:versionID="62dced6c7b38f07b0f52f84c4fde2bf1">
  <xsd:schema xmlns:xsd="http://www.w3.org/2001/XMLSchema" xmlns:xs="http://www.w3.org/2001/XMLSchema" xmlns:p="http://schemas.microsoft.com/office/2006/metadata/properties" xmlns:ns2="5ab9dc61-e744-4a04-b15d-452d94d2d5c8" xmlns:ns3="393c8273-071e-4547-a01d-55e61072b64e" targetNamespace="http://schemas.microsoft.com/office/2006/metadata/properties" ma:root="true" ma:fieldsID="6da73820b4ef2ea8e534b03167672709" ns2:_="" ns3:_="">
    <xsd:import namespace="5ab9dc61-e744-4a04-b15d-452d94d2d5c8"/>
    <xsd:import namespace="393c8273-071e-4547-a01d-55e61072b64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b9dc61-e744-4a04-b15d-452d94d2d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2630e0a-f0d2-4b1e-8c4d-11b76354b09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3c8273-071e-4547-a01d-55e61072b64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87edf4d9-45f9-4f2b-8eca-f066f9d9884b}" ma:internalName="TaxCatchAll" ma:showField="CatchAllData" ma:web="393c8273-071e-4547-a01d-55e61072b6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E91147-930D-48CE-BB0A-525F4F2942F9}">
  <ds:schemaRefs>
    <ds:schemaRef ds:uri="http://schemas.microsoft.com/office/2006/metadata/properties"/>
    <ds:schemaRef ds:uri="http://purl.org/dc/terms/"/>
    <ds:schemaRef ds:uri="393c8273-071e-4547-a01d-55e61072b64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5ab9dc61-e744-4a04-b15d-452d94d2d5c8"/>
    <ds:schemaRef ds:uri="http://www.w3.org/XML/1998/namespace"/>
    <ds:schemaRef ds:uri="http://purl.org/dc/dcmitype/"/>
  </ds:schemaRefs>
</ds:datastoreItem>
</file>

<file path=customXml/itemProps2.xml><?xml version="1.0" encoding="utf-8"?>
<ds:datastoreItem xmlns:ds="http://schemas.openxmlformats.org/officeDocument/2006/customXml" ds:itemID="{2DD9B519-0A87-49D1-B936-E234FA078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b9dc61-e744-4a04-b15d-452d94d2d5c8"/>
    <ds:schemaRef ds:uri="393c8273-071e-4547-a01d-55e61072b6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24A7B4-3B5E-499F-BF7B-E1D044E6EF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Schrijfwijzer</vt:lpstr>
      <vt:lpstr>Totaal en ondertekening</vt:lpstr>
      <vt:lpstr>Totaal Preventief onderhoud</vt:lpstr>
      <vt:lpstr>Totaal Curatief onderhoud</vt:lpstr>
    </vt:vector>
  </TitlesOfParts>
  <Manager/>
  <Company>Van Lanschot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k1.van.pinxteren@nijmegen.nl</dc:creator>
  <cp:keywords/>
  <dc:description/>
  <cp:lastModifiedBy>pinxk1</cp:lastModifiedBy>
  <cp:revision/>
  <cp:lastPrinted>2022-11-24T19:06:24Z</cp:lastPrinted>
  <dcterms:created xsi:type="dcterms:W3CDTF">2020-07-01T14:14:07Z</dcterms:created>
  <dcterms:modified xsi:type="dcterms:W3CDTF">2024-08-30T19:31:50Z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0x010100E7A7885DFDF80A4B97E299754B811CD2</vt:lpwstr>
  </property>
  <property fmtid="{D5CDD505-2E9C-101B-9397-08002B2CF9AE}" pid="3" name="MediaServiceImageTags">
    <vt:lpwstr/>
  </property>
</Properties>
</file>