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adjustconsulting-my.sharepoint.com/personal/kim_van_de_kolk_adjust_nl/Documents/VRU gezamenlijk/Catering/Nieuwe versies/"/>
    </mc:Choice>
  </mc:AlternateContent>
  <xr:revisionPtr revIDLastSave="0" documentId="8_{AF0FF5B7-8DF2-4796-9CCB-22CE28CF0607}" xr6:coauthVersionLast="47" xr6:coauthVersionMax="47" xr10:uidLastSave="{00000000-0000-0000-0000-000000000000}"/>
  <bookViews>
    <workbookView xWindow="-108" yWindow="-108" windowWidth="23256" windowHeight="12456" activeTab="2" xr2:uid="{47289A3A-04DA-40B5-A0E3-C3EF5733CD6F}"/>
  </bookViews>
  <sheets>
    <sheet name="Instructie" sheetId="2" r:id="rId1"/>
    <sheet name="Prijzenblad totaal" sheetId="6" r:id="rId2"/>
    <sheet name="Prijzenblad invul"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H14" i="1"/>
  <c r="F16" i="1"/>
  <c r="H16" i="1" s="1"/>
  <c r="F15" i="1"/>
  <c r="H15" i="1" s="1"/>
  <c r="F21" i="1"/>
  <c r="H21" i="1" s="1"/>
  <c r="F49" i="1"/>
  <c r="H49" i="1" s="1"/>
  <c r="F45" i="1"/>
  <c r="H45" i="1" s="1"/>
  <c r="F20" i="1"/>
  <c r="H20" i="1" s="1"/>
  <c r="F19" i="1"/>
  <c r="H19" i="1" s="1"/>
  <c r="F22" i="1"/>
  <c r="H22" i="1" s="1"/>
  <c r="F48" i="1"/>
  <c r="H48" i="1" s="1"/>
  <c r="F38" i="1"/>
  <c r="H38" i="1" s="1"/>
  <c r="F44" i="1"/>
  <c r="H44" i="1" s="1"/>
  <c r="F8" i="1"/>
  <c r="H8" i="1" s="1"/>
  <c r="F9" i="1"/>
  <c r="H9" i="1" s="1"/>
  <c r="F10" i="1"/>
  <c r="H10" i="1" s="1"/>
  <c r="F11" i="1"/>
  <c r="H11" i="1" s="1"/>
  <c r="F12" i="1"/>
  <c r="H12" i="1" s="1"/>
  <c r="F13" i="1"/>
  <c r="H13" i="1" s="1"/>
  <c r="F17" i="1"/>
  <c r="H17" i="1" s="1"/>
  <c r="F18" i="1"/>
  <c r="H18" i="1" s="1"/>
  <c r="F25" i="1"/>
  <c r="H25" i="1" s="1"/>
  <c r="F31" i="1"/>
  <c r="H31" i="1" s="1"/>
  <c r="F32" i="1"/>
  <c r="H32" i="1" s="1"/>
  <c r="F33" i="1"/>
  <c r="H33" i="1" s="1"/>
  <c r="F34" i="1"/>
  <c r="H34" i="1" s="1"/>
  <c r="F35" i="1"/>
  <c r="H35" i="1" s="1"/>
  <c r="F36" i="1"/>
  <c r="H36" i="1" s="1"/>
  <c r="F37" i="1"/>
  <c r="H37" i="1" s="1"/>
  <c r="F39" i="1"/>
  <c r="H39" i="1" s="1"/>
  <c r="F30" i="1"/>
  <c r="H30" i="1" s="1"/>
  <c r="H41" i="1" l="1"/>
  <c r="H51" i="1" s="1"/>
  <c r="F5" i="6" s="1"/>
  <c r="F41" i="1"/>
  <c r="F51" i="1" l="1"/>
</calcChain>
</file>

<file path=xl/sharedStrings.xml><?xml version="1.0" encoding="utf-8"?>
<sst xmlns="http://schemas.openxmlformats.org/spreadsheetml/2006/main" count="117" uniqueCount="89">
  <si>
    <t>PRIJZENBLAD CATERINGDIENSTVERLENING VEILIGHEIDSREGIO UTRECHT</t>
  </si>
  <si>
    <t>ARTIKEL</t>
  </si>
  <si>
    <t>VERPAKKINGSEENHEID</t>
  </si>
  <si>
    <t>BEDRAG PER EENHEID</t>
  </si>
  <si>
    <t>INDICATIE AFNAME PER JAAR</t>
  </si>
  <si>
    <t>Sla Melange</t>
  </si>
  <si>
    <t>Komkommer</t>
  </si>
  <si>
    <t>Courgette salade</t>
  </si>
  <si>
    <t>Brood heel wit gesneden</t>
  </si>
  <si>
    <t>Brood heel bruin gesneden</t>
  </si>
  <si>
    <t>Vleeswaren kipfilet gesneden</t>
  </si>
  <si>
    <t>Vleeswaren grillham gesneden</t>
  </si>
  <si>
    <t>Kaas jong gesneden</t>
  </si>
  <si>
    <t>Yoghurt</t>
  </si>
  <si>
    <t>Handfruit</t>
  </si>
  <si>
    <t>Emmer eieren</t>
  </si>
  <si>
    <t>Naturel sla saus</t>
  </si>
  <si>
    <t>Honing mosterd sla saus</t>
  </si>
  <si>
    <t>Balsamico sla saus</t>
  </si>
  <si>
    <t>Koolsalade</t>
  </si>
  <si>
    <t>Tomaat</t>
  </si>
  <si>
    <t>INSTRUCTIE PIJZENBLAD</t>
  </si>
  <si>
    <t>Inschrijvers dienen het bijgevoegde prijzenblad volledig in te vullen en in Tenderned te uploaden als .xls(x)- en .pdf-bestand. Het niet volledig invullen of wijzigen van het Prijzenblad kan leiden tot uitsluiting van de Inschrijving.</t>
  </si>
  <si>
    <t>Alle prijzen moeten worden opgegeven in Euro’s.</t>
  </si>
  <si>
    <t>Het indienen van een irreëel of manipulatieve Inschrijving is verboden. Van een manipulatieve Inschrijving is in ieder geval sprake als uit de Inschrijving blijkt dat de beoordelingssystematiek op zodanige wijze door Inschrijver is gemanipuleerd dat daardoor het met die systematiek beoogde doel is verstoord.</t>
  </si>
  <si>
    <t>Het inschrijven met een onrealistische totaalprijs is verboden. Inschrijver mag dus niet onder zijn kostprijs inschrijven. Onrealistische prijzen zijn prijzen die niet vanuit het kostenperspectief van de Inschrijver te verantwoorden zijn.</t>
  </si>
  <si>
    <t>De Aanbestedende Dienst controleert niet of de prijzen juist zijn ingevuld en doorberekend.</t>
  </si>
  <si>
    <t>De Inschrijver is zelf verantwoordelijk voor de juistheid en volledigheid van de ingevulde gegevens.</t>
  </si>
  <si>
    <t>Het is Inschrijver niet toegestaan de prijzen op een andere wijze aan te bieden dan door middel van het voorgeschreven prijzenblad Invulformulier 7 prijzenblad. Het prijsformulier dient volledig te worden ingevuld.</t>
  </si>
  <si>
    <t>Alle prijzen moeten worden afgerond op twee cijfers achter de komma.</t>
  </si>
  <si>
    <r>
      <t xml:space="preserve">Alle prijzen moeten worden opgegeven </t>
    </r>
    <r>
      <rPr>
        <i/>
        <sz val="11"/>
        <rFont val="Calibri"/>
        <family val="2"/>
      </rPr>
      <t>inclusief omzetbelasting (btw)</t>
    </r>
    <r>
      <rPr>
        <sz val="11"/>
        <rFont val="Calibri"/>
        <family val="2"/>
      </rPr>
      <t>. Eventuele fiscale classificering komt voor rekening en risico van de Inschrijver.</t>
    </r>
  </si>
  <si>
    <t>Alle prijzen zijn inclusief alle bijkomende kosten, zoals omschreven in het prgramma van eisen. Dit betekent dat de Aanbestedende Dienst, behalve de door de Inschrijver geoffreerde tarieven, niets aan de Inschrijver verschuldigd is.</t>
  </si>
  <si>
    <t>Het inschrijven met negatieve- of nultarieven en/of symbolische prijzen/tarieven/percentages is niet toegestaan.</t>
  </si>
  <si>
    <t>Opvanglocaties</t>
  </si>
  <si>
    <t>Specifiek voor Jaarbeurs Utrecht</t>
  </si>
  <si>
    <t>TOTAAL PER JAAR INCLUSIEF BEZORGKOSTEN</t>
  </si>
  <si>
    <t>Locatie Inschrijver - locatie Jaarbeurs V.V</t>
  </si>
  <si>
    <t>Locatie Inschrijver - locatie Nieuwegein V.V</t>
  </si>
  <si>
    <t>Prijs per kilometer</t>
  </si>
  <si>
    <t>Aantal dagen per jaar</t>
  </si>
  <si>
    <t>Aantal kilometers per dag*</t>
  </si>
  <si>
    <t>*Indien Inschrijver ervoor kiest een locatie tweemaal daags te beleveren, dan dient het dubbele aantal kilometers genoteerd te worden</t>
  </si>
  <si>
    <t>Bezorgkosten per locatie</t>
  </si>
  <si>
    <t>Diner op jaarbasis</t>
  </si>
  <si>
    <t>Productcomponenten ontbijt en lunch op jaarbasis</t>
  </si>
  <si>
    <t>Soep</t>
  </si>
  <si>
    <t>Productcomponenten lunch op jaarbasis</t>
  </si>
  <si>
    <t>SUBTOTAAL</t>
  </si>
  <si>
    <t>Koffie- en theebeker per persoon</t>
  </si>
  <si>
    <t>Prijs per persoon</t>
  </si>
  <si>
    <t>Locatie Jaarbeurs</t>
  </si>
  <si>
    <t>Locatie Nieuwegein</t>
  </si>
  <si>
    <t>Aantal personen**</t>
  </si>
  <si>
    <t>** In dit rekenvoorbeeld houden wij rekening de medewerkers van de Opdrachtgever; In de Jaarbeurs 20 medewerkers en Nieuwegein 30 medewerkers.</t>
  </si>
  <si>
    <t>Appelsap</t>
  </si>
  <si>
    <t>per pak van 1 liter</t>
  </si>
  <si>
    <t>per brood</t>
  </si>
  <si>
    <t>per plak</t>
  </si>
  <si>
    <t>per stuk</t>
  </si>
  <si>
    <t>zakken a 500 gram</t>
  </si>
  <si>
    <t>per kilo</t>
  </si>
  <si>
    <t>per ei</t>
  </si>
  <si>
    <t xml:space="preserve">per 750 ml </t>
  </si>
  <si>
    <t>per bakje 150 ml</t>
  </si>
  <si>
    <t>per 750 ml</t>
  </si>
  <si>
    <t>per omdoos</t>
  </si>
  <si>
    <t>Warme avondmaaltijd</t>
  </si>
  <si>
    <t>Aan dit prijzenblad kunnen geen rechten ontleent worden</t>
  </si>
  <si>
    <t>Dit prijzenblad is deels gebaseerd op werkelijk verbruik en deels op basis van een schatting. De reden hiervoor is dat het aantal asielzoekers en vluchtelingen fluctueert en niet elke locatie is al een jaar open.</t>
  </si>
  <si>
    <t>TOTALE INSCHRIJFPRIJS</t>
  </si>
  <si>
    <t>Naam Inschrijver</t>
  </si>
  <si>
    <t>Naam ondertekenaar</t>
  </si>
  <si>
    <t>Datum</t>
  </si>
  <si>
    <t>Plaats</t>
  </si>
  <si>
    <t>Handtekening</t>
  </si>
  <si>
    <t>per 1 liter</t>
  </si>
  <si>
    <r>
      <t xml:space="preserve">Vruchtensap </t>
    </r>
    <r>
      <rPr>
        <b/>
        <sz val="11"/>
        <color theme="1"/>
        <rFont val="Calibri"/>
        <family val="2"/>
      </rPr>
      <t>(siroop)</t>
    </r>
  </si>
  <si>
    <t>TOTAAL exclusief BTW</t>
  </si>
  <si>
    <t>BTW percentage</t>
  </si>
  <si>
    <t>Zoetwaren (omdoos: 80 mini chocopasta, 120 mini jam &amp; 200 mini pindakaas)</t>
  </si>
  <si>
    <t>Inschrijver vult in het prijzenblad enkel de eenheidsprijs (Kolom E) in. Op regel 40 en 41 (kolom D) vult Inschrijver de prijs per gereden kilometer en het totaal aantal kilometer per jaar in op basis van de twee omschreven locaties</t>
  </si>
  <si>
    <t>Inschrijver vult in het prijzenblad op regel 44 en 45 (kolom D) de prijs per persoon in voor het reinigen en aanvullen van de koffie- en theebekers</t>
  </si>
  <si>
    <t xml:space="preserve">Inschrijver dient alle gele velden in 'Tabblad Prijzenblad invul' in te vullen. Het Tabblad Prijzenblad totaal geeft de totale inschrijfprijs weer en dient rechtsgeldig ondertekend te worden. </t>
  </si>
  <si>
    <t>TOTAAL Inclusief BTW</t>
  </si>
  <si>
    <t>Sinaasappelsap</t>
  </si>
  <si>
    <t>Verse melk</t>
  </si>
  <si>
    <t>Peper (omdoos 750 stuks)</t>
  </si>
  <si>
    <t>Zout (omdoos 750 stuks)</t>
  </si>
  <si>
    <t>Kuipjes boter (omdoos 200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</si>
</sst>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Aptos Narrow"/>
      <family val="2"/>
      <scheme val="minor"/>
    </font>
    <font>
      <sz val="11"/>
      <color theme="1"/>
      <name val="Calibri"/>
      <family val="2"/>
    </font>
    <font>
      <b/>
      <sz val="11"/>
      <color theme="0"/>
      <name val="Calibri"/>
      <family val="2"/>
    </font>
    <font>
      <sz val="11"/>
      <name val="Calibri"/>
      <family val="2"/>
    </font>
    <font>
      <i/>
      <sz val="11"/>
      <name val="Calibri"/>
      <family val="2"/>
    </font>
    <font>
      <b/>
      <sz val="11"/>
      <name val="Calibri"/>
      <family val="2"/>
    </font>
    <font>
      <b/>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rgb="FFF28D00"/>
        <bgColor indexed="64"/>
      </patternFill>
    </fill>
    <fill>
      <patternFill patternType="solid">
        <fgColor rgb="FFD10A1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1" fillId="2" borderId="0" xfId="0" applyFont="1" applyFill="1"/>
    <xf numFmtId="0" fontId="1" fillId="2" borderId="2" xfId="0" applyFont="1" applyFill="1" applyBorder="1"/>
    <xf numFmtId="0" fontId="1" fillId="2" borderId="3" xfId="0" applyFont="1" applyFill="1" applyBorder="1"/>
    <xf numFmtId="0" fontId="1" fillId="2" borderId="4" xfId="0" applyFont="1" applyFill="1" applyBorder="1"/>
    <xf numFmtId="164" fontId="1" fillId="2" borderId="2" xfId="0" applyNumberFormat="1" applyFont="1" applyFill="1" applyBorder="1"/>
    <xf numFmtId="164" fontId="1" fillId="2" borderId="3" xfId="0" applyNumberFormat="1" applyFont="1" applyFill="1" applyBorder="1"/>
    <xf numFmtId="164" fontId="1" fillId="2" borderId="4" xfId="0" applyNumberFormat="1" applyFont="1" applyFill="1" applyBorder="1"/>
    <xf numFmtId="164" fontId="1" fillId="2" borderId="0" xfId="0" applyNumberFormat="1" applyFont="1" applyFill="1"/>
    <xf numFmtId="0" fontId="2" fillId="4" borderId="8" xfId="0" applyFont="1" applyFill="1" applyBorder="1"/>
    <xf numFmtId="0" fontId="2" fillId="4" borderId="9" xfId="0" applyFont="1" applyFill="1" applyBorder="1"/>
    <xf numFmtId="0" fontId="2" fillId="4" borderId="10" xfId="0" applyFont="1" applyFill="1" applyBorder="1"/>
    <xf numFmtId="0" fontId="2" fillId="3" borderId="8"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8" xfId="0" applyFont="1" applyFill="1" applyBorder="1"/>
    <xf numFmtId="0" fontId="2" fillId="3" borderId="10" xfId="0" applyFont="1" applyFill="1" applyBorder="1"/>
    <xf numFmtId="0" fontId="1" fillId="2" borderId="4" xfId="0" applyFont="1" applyFill="1" applyBorder="1" applyAlignment="1">
      <alignment horizontal="center"/>
    </xf>
    <xf numFmtId="0" fontId="2" fillId="3" borderId="9" xfId="0" applyFont="1" applyFill="1" applyBorder="1"/>
    <xf numFmtId="164" fontId="2" fillId="3" borderId="10" xfId="0" applyNumberFormat="1" applyFont="1" applyFill="1" applyBorder="1"/>
    <xf numFmtId="0" fontId="1" fillId="2" borderId="0" xfId="0" applyFont="1" applyFill="1" applyAlignment="1">
      <alignment horizontal="center"/>
    </xf>
    <xf numFmtId="164" fontId="1" fillId="2" borderId="10" xfId="0" applyNumberFormat="1" applyFont="1" applyFill="1" applyBorder="1"/>
    <xf numFmtId="0" fontId="3" fillId="2" borderId="0" xfId="0" applyFont="1" applyFill="1"/>
    <xf numFmtId="0" fontId="2" fillId="3" borderId="2" xfId="0" applyFont="1" applyFill="1" applyBorder="1"/>
    <xf numFmtId="0" fontId="2" fillId="4" borderId="4" xfId="0" applyFont="1" applyFill="1" applyBorder="1" applyAlignment="1">
      <alignment vertical="center"/>
    </xf>
    <xf numFmtId="0" fontId="3" fillId="2" borderId="0" xfId="0" applyFont="1" applyFill="1" applyAlignment="1">
      <alignment wrapText="1"/>
    </xf>
    <xf numFmtId="0" fontId="2" fillId="3" borderId="8" xfId="0" applyFont="1" applyFill="1" applyBorder="1" applyAlignment="1">
      <alignment horizontal="left"/>
    </xf>
    <xf numFmtId="164" fontId="1" fillId="2" borderId="1" xfId="0" applyNumberFormat="1" applyFont="1" applyFill="1" applyBorder="1"/>
    <xf numFmtId="3" fontId="1" fillId="2" borderId="1" xfId="0" applyNumberFormat="1" applyFont="1" applyFill="1" applyBorder="1"/>
    <xf numFmtId="3" fontId="1" fillId="2" borderId="0" xfId="0" applyNumberFormat="1" applyFont="1" applyFill="1"/>
    <xf numFmtId="164" fontId="2" fillId="3" borderId="1" xfId="0" applyNumberFormat="1" applyFont="1" applyFill="1" applyBorder="1" applyAlignment="1">
      <alignment horizontal="center"/>
    </xf>
    <xf numFmtId="3" fontId="2" fillId="3" borderId="1" xfId="0" applyNumberFormat="1" applyFont="1" applyFill="1" applyBorder="1" applyAlignment="1">
      <alignment horizontal="center"/>
    </xf>
    <xf numFmtId="3" fontId="1" fillId="2" borderId="1" xfId="0" applyNumberFormat="1" applyFont="1" applyFill="1" applyBorder="1" applyAlignment="1">
      <alignment horizontal="center"/>
    </xf>
    <xf numFmtId="3" fontId="1" fillId="2" borderId="3" xfId="0" applyNumberFormat="1" applyFont="1" applyFill="1" applyBorder="1"/>
    <xf numFmtId="3" fontId="1" fillId="2" borderId="4" xfId="0" applyNumberFormat="1" applyFont="1" applyFill="1" applyBorder="1"/>
    <xf numFmtId="3" fontId="1" fillId="2" borderId="3" xfId="0" applyNumberFormat="1" applyFont="1" applyFill="1" applyBorder="1" applyAlignment="1">
      <alignment horizontal="center"/>
    </xf>
    <xf numFmtId="0" fontId="1" fillId="2" borderId="3" xfId="0" applyFont="1" applyFill="1" applyBorder="1" applyAlignment="1">
      <alignment horizontal="center"/>
    </xf>
    <xf numFmtId="0" fontId="1" fillId="2" borderId="2" xfId="0" applyFont="1" applyFill="1" applyBorder="1" applyAlignment="1">
      <alignment horizontal="center"/>
    </xf>
    <xf numFmtId="0" fontId="1" fillId="2" borderId="7" xfId="0" applyFont="1" applyFill="1" applyBorder="1"/>
    <xf numFmtId="164" fontId="1" fillId="2" borderId="11" xfId="0" applyNumberFormat="1" applyFont="1" applyFill="1" applyBorder="1"/>
    <xf numFmtId="0" fontId="1" fillId="0" borderId="3" xfId="0" applyFont="1" applyBorder="1"/>
    <xf numFmtId="3" fontId="1" fillId="0" borderId="3" xfId="0" applyNumberFormat="1" applyFont="1" applyBorder="1"/>
    <xf numFmtId="164" fontId="1" fillId="0" borderId="3" xfId="0" applyNumberFormat="1" applyFont="1" applyBorder="1"/>
    <xf numFmtId="0" fontId="1" fillId="0" borderId="0" xfId="0" applyFont="1"/>
    <xf numFmtId="10" fontId="1" fillId="2" borderId="0" xfId="0" applyNumberFormat="1" applyFont="1" applyFill="1"/>
    <xf numFmtId="164" fontId="1" fillId="5" borderId="6" xfId="0" applyNumberFormat="1" applyFont="1" applyFill="1" applyBorder="1"/>
    <xf numFmtId="164" fontId="1" fillId="5" borderId="4" xfId="0" applyNumberFormat="1" applyFont="1" applyFill="1" applyBorder="1"/>
    <xf numFmtId="10" fontId="1" fillId="5" borderId="3" xfId="0" applyNumberFormat="1" applyFont="1" applyFill="1" applyBorder="1"/>
    <xf numFmtId="10" fontId="1" fillId="5" borderId="4" xfId="0" applyNumberFormat="1" applyFont="1" applyFill="1" applyBorder="1"/>
    <xf numFmtId="164" fontId="1" fillId="5" borderId="7" xfId="0" applyNumberFormat="1" applyFont="1" applyFill="1" applyBorder="1"/>
    <xf numFmtId="164" fontId="1" fillId="5" borderId="5" xfId="0" applyNumberFormat="1" applyFont="1" applyFill="1" applyBorder="1"/>
    <xf numFmtId="10" fontId="1" fillId="5" borderId="2" xfId="0" applyNumberFormat="1" applyFont="1" applyFill="1" applyBorder="1"/>
    <xf numFmtId="10" fontId="1" fillId="5" borderId="6" xfId="0" applyNumberFormat="1" applyFont="1" applyFill="1" applyBorder="1"/>
    <xf numFmtId="10" fontId="1" fillId="5" borderId="10" xfId="0" applyNumberFormat="1" applyFont="1" applyFill="1" applyBorder="1"/>
    <xf numFmtId="3" fontId="1" fillId="5" borderId="1" xfId="0" applyNumberFormat="1" applyFont="1" applyFill="1" applyBorder="1"/>
    <xf numFmtId="164" fontId="1" fillId="5" borderId="1" xfId="0" applyNumberFormat="1" applyFont="1" applyFill="1" applyBorder="1"/>
    <xf numFmtId="0" fontId="2" fillId="5" borderId="8" xfId="0" applyFont="1" applyFill="1" applyBorder="1"/>
    <xf numFmtId="0" fontId="2" fillId="5" borderId="5" xfId="0" applyFont="1" applyFill="1" applyBorder="1" applyAlignment="1">
      <alignment horizontal="center"/>
    </xf>
    <xf numFmtId="0" fontId="2" fillId="5" borderId="6" xfId="0" applyFont="1" applyFill="1" applyBorder="1" applyAlignment="1">
      <alignment horizontal="center"/>
    </xf>
    <xf numFmtId="0" fontId="2" fillId="5" borderId="7" xfId="0" applyFont="1" applyFill="1" applyBorder="1" applyAlignment="1">
      <alignment horizont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F28D00"/>
      <color rgb="FFD10A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129540</xdr:colOff>
      <xdr:row>1</xdr:row>
      <xdr:rowOff>60960</xdr:rowOff>
    </xdr:from>
    <xdr:to>
      <xdr:col>12</xdr:col>
      <xdr:colOff>579120</xdr:colOff>
      <xdr:row>3</xdr:row>
      <xdr:rowOff>91440</xdr:rowOff>
    </xdr:to>
    <xdr:sp macro="" textlink="">
      <xdr:nvSpPr>
        <xdr:cNvPr id="2" name="Rechthoek 1">
          <a:extLst>
            <a:ext uri="{FF2B5EF4-FFF2-40B4-BE49-F238E27FC236}">
              <a16:creationId xmlns:a16="http://schemas.microsoft.com/office/drawing/2014/main" id="{C4949954-92D2-4D6E-BE64-017D8602F9D7}"/>
            </a:ext>
          </a:extLst>
        </xdr:cNvPr>
        <xdr:cNvSpPr/>
      </xdr:nvSpPr>
      <xdr:spPr>
        <a:xfrm>
          <a:off x="15331440" y="243840"/>
          <a:ext cx="1668780" cy="396240"/>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129540</xdr:colOff>
      <xdr:row>1</xdr:row>
      <xdr:rowOff>60960</xdr:rowOff>
    </xdr:from>
    <xdr:to>
      <xdr:col>12</xdr:col>
      <xdr:colOff>579120</xdr:colOff>
      <xdr:row>3</xdr:row>
      <xdr:rowOff>91440</xdr:rowOff>
    </xdr:to>
    <xdr:sp macro="" textlink="">
      <xdr:nvSpPr>
        <xdr:cNvPr id="4" name="Rechthoek 3">
          <a:extLst>
            <a:ext uri="{FF2B5EF4-FFF2-40B4-BE49-F238E27FC236}">
              <a16:creationId xmlns:a16="http://schemas.microsoft.com/office/drawing/2014/main" id="{F1C31230-79CC-311E-89E4-6EE5BF729BD6}"/>
            </a:ext>
          </a:extLst>
        </xdr:cNvPr>
        <xdr:cNvSpPr/>
      </xdr:nvSpPr>
      <xdr:spPr>
        <a:xfrm>
          <a:off x="5615940" y="243840"/>
          <a:ext cx="1668780" cy="579120"/>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E016-07A3-4FCE-84B8-C6779B95EF5C}">
  <dimension ref="B2:B33"/>
  <sheetViews>
    <sheetView topLeftCell="B17" workbookViewId="0">
      <selection activeCell="B40" sqref="B40"/>
    </sheetView>
  </sheetViews>
  <sheetFormatPr defaultRowHeight="14.4" x14ac:dyDescent="0.3"/>
  <cols>
    <col min="1" max="1" width="8.88671875" style="22"/>
    <col min="2" max="2" width="219.77734375" style="22" customWidth="1"/>
    <col min="3" max="16384" width="8.88671875" style="22"/>
  </cols>
  <sheetData>
    <row r="2" spans="2:2" x14ac:dyDescent="0.3">
      <c r="B2" s="23" t="s">
        <v>21</v>
      </c>
    </row>
    <row r="3" spans="2:2" x14ac:dyDescent="0.3">
      <c r="B3" s="24" t="s">
        <v>22</v>
      </c>
    </row>
    <row r="5" spans="2:2" x14ac:dyDescent="0.3">
      <c r="B5" s="25" t="s">
        <v>23</v>
      </c>
    </row>
    <row r="6" spans="2:2" ht="10.050000000000001" customHeight="1" x14ac:dyDescent="0.3">
      <c r="B6" s="25"/>
    </row>
    <row r="7" spans="2:2" x14ac:dyDescent="0.3">
      <c r="B7" s="25" t="s">
        <v>29</v>
      </c>
    </row>
    <row r="8" spans="2:2" ht="10.050000000000001" customHeight="1" x14ac:dyDescent="0.3">
      <c r="B8" s="25"/>
    </row>
    <row r="9" spans="2:2" x14ac:dyDescent="0.3">
      <c r="B9" s="25" t="s">
        <v>30</v>
      </c>
    </row>
    <row r="10" spans="2:2" ht="10.050000000000001" customHeight="1" x14ac:dyDescent="0.3">
      <c r="B10" s="25"/>
    </row>
    <row r="11" spans="2:2" x14ac:dyDescent="0.3">
      <c r="B11" s="25" t="s">
        <v>31</v>
      </c>
    </row>
    <row r="12" spans="2:2" ht="10.050000000000001" customHeight="1" x14ac:dyDescent="0.3">
      <c r="B12" s="25"/>
    </row>
    <row r="13" spans="2:2" ht="28.8" x14ac:dyDescent="0.3">
      <c r="B13" s="25" t="s">
        <v>24</v>
      </c>
    </row>
    <row r="14" spans="2:2" ht="10.050000000000001" customHeight="1" x14ac:dyDescent="0.3">
      <c r="B14" s="25"/>
    </row>
    <row r="15" spans="2:2" x14ac:dyDescent="0.3">
      <c r="B15" s="25" t="s">
        <v>25</v>
      </c>
    </row>
    <row r="16" spans="2:2" ht="10.050000000000001" customHeight="1" x14ac:dyDescent="0.3">
      <c r="B16" s="25"/>
    </row>
    <row r="17" spans="2:2" x14ac:dyDescent="0.3">
      <c r="B17" s="25" t="s">
        <v>32</v>
      </c>
    </row>
    <row r="18" spans="2:2" ht="10.050000000000001" customHeight="1" x14ac:dyDescent="0.3">
      <c r="B18" s="25"/>
    </row>
    <row r="19" spans="2:2" x14ac:dyDescent="0.3">
      <c r="B19" s="25" t="s">
        <v>26</v>
      </c>
    </row>
    <row r="20" spans="2:2" ht="10.050000000000001" customHeight="1" x14ac:dyDescent="0.3">
      <c r="B20" s="25"/>
    </row>
    <row r="21" spans="2:2" x14ac:dyDescent="0.3">
      <c r="B21" s="25" t="s">
        <v>27</v>
      </c>
    </row>
    <row r="22" spans="2:2" ht="10.050000000000001" customHeight="1" x14ac:dyDescent="0.3">
      <c r="B22" s="25"/>
    </row>
    <row r="23" spans="2:2" x14ac:dyDescent="0.3">
      <c r="B23" s="25" t="s">
        <v>28</v>
      </c>
    </row>
    <row r="25" spans="2:2" x14ac:dyDescent="0.3">
      <c r="B25" s="22" t="s">
        <v>80</v>
      </c>
    </row>
    <row r="27" spans="2:2" x14ac:dyDescent="0.3">
      <c r="B27" s="22" t="s">
        <v>81</v>
      </c>
    </row>
    <row r="29" spans="2:2" x14ac:dyDescent="0.3">
      <c r="B29" s="22" t="s">
        <v>67</v>
      </c>
    </row>
    <row r="31" spans="2:2" x14ac:dyDescent="0.3">
      <c r="B31" s="22" t="s">
        <v>68</v>
      </c>
    </row>
    <row r="33" spans="2:2" x14ac:dyDescent="0.3">
      <c r="B33" s="22"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EEDF6-1C88-48A5-953D-D05E0C450CAB}">
  <dimension ref="B3:F14"/>
  <sheetViews>
    <sheetView zoomScaleNormal="100" workbookViewId="0">
      <selection activeCell="D12" sqref="D12"/>
    </sheetView>
  </sheetViews>
  <sheetFormatPr defaultRowHeight="14.4" x14ac:dyDescent="0.3"/>
  <cols>
    <col min="1" max="1" width="8.88671875" style="1"/>
    <col min="2" max="2" width="39.21875" style="1" customWidth="1"/>
    <col min="3" max="3" width="26.88671875" style="1" customWidth="1"/>
    <col min="4" max="8" width="25.77734375" style="1" customWidth="1"/>
    <col min="9" max="16384" width="8.88671875" style="1"/>
  </cols>
  <sheetData>
    <row r="3" spans="2:6" x14ac:dyDescent="0.3">
      <c r="B3" s="15" t="s">
        <v>0</v>
      </c>
      <c r="C3" s="16"/>
    </row>
    <row r="5" spans="2:6" x14ac:dyDescent="0.3">
      <c r="B5" s="15" t="s">
        <v>69</v>
      </c>
      <c r="C5" s="18"/>
      <c r="D5" s="18"/>
      <c r="E5" s="18"/>
      <c r="F5" s="19">
        <f>'Prijzenblad invul'!H51</f>
        <v>0</v>
      </c>
    </row>
    <row r="8" spans="2:6" x14ac:dyDescent="0.3">
      <c r="B8" s="15" t="s">
        <v>70</v>
      </c>
      <c r="C8" s="56"/>
    </row>
    <row r="9" spans="2:6" x14ac:dyDescent="0.3">
      <c r="B9" s="15" t="s">
        <v>71</v>
      </c>
      <c r="C9" s="56"/>
    </row>
    <row r="10" spans="2:6" x14ac:dyDescent="0.3">
      <c r="B10" s="15" t="s">
        <v>72</v>
      </c>
      <c r="C10" s="56"/>
    </row>
    <row r="11" spans="2:6" x14ac:dyDescent="0.3">
      <c r="B11" s="15" t="s">
        <v>73</v>
      </c>
      <c r="C11" s="56"/>
    </row>
    <row r="12" spans="2:6" x14ac:dyDescent="0.3">
      <c r="B12" s="60" t="s">
        <v>74</v>
      </c>
      <c r="C12" s="57"/>
    </row>
    <row r="13" spans="2:6" x14ac:dyDescent="0.3">
      <c r="B13" s="61"/>
      <c r="C13" s="58"/>
    </row>
    <row r="14" spans="2:6" x14ac:dyDescent="0.3">
      <c r="B14" s="62"/>
      <c r="C14" s="59"/>
    </row>
  </sheetData>
  <mergeCells count="2">
    <mergeCell ref="C12:C14"/>
    <mergeCell ref="B12:B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F7B00-5266-4D98-BA0F-7F898DA63DE9}">
  <dimension ref="B3:H54"/>
  <sheetViews>
    <sheetView showGridLines="0" tabSelected="1" topLeftCell="A4" zoomScaleNormal="100" workbookViewId="0">
      <selection activeCell="B18" sqref="B18"/>
    </sheetView>
  </sheetViews>
  <sheetFormatPr defaultRowHeight="14.4" x14ac:dyDescent="0.3"/>
  <cols>
    <col min="1" max="1" width="8.88671875" style="1"/>
    <col min="2" max="2" width="63.6640625" style="1" customWidth="1"/>
    <col min="3" max="3" width="26.88671875" style="1" customWidth="1"/>
    <col min="4" max="8" width="25.77734375" style="1" customWidth="1"/>
    <col min="9" max="16384" width="8.88671875" style="1"/>
  </cols>
  <sheetData>
    <row r="3" spans="2:8" x14ac:dyDescent="0.3">
      <c r="B3" s="15" t="s">
        <v>0</v>
      </c>
      <c r="C3" s="16"/>
    </row>
    <row r="5" spans="2:8" x14ac:dyDescent="0.3">
      <c r="B5" s="12" t="s">
        <v>1</v>
      </c>
      <c r="C5" s="13" t="s">
        <v>4</v>
      </c>
      <c r="D5" s="13" t="s">
        <v>2</v>
      </c>
      <c r="E5" s="13" t="s">
        <v>3</v>
      </c>
      <c r="F5" s="14" t="s">
        <v>77</v>
      </c>
      <c r="G5" s="14" t="s">
        <v>78</v>
      </c>
      <c r="H5" s="14" t="s">
        <v>83</v>
      </c>
    </row>
    <row r="6" spans="2:8" x14ac:dyDescent="0.3">
      <c r="B6" s="9" t="s">
        <v>33</v>
      </c>
      <c r="C6" s="10"/>
      <c r="D6" s="10"/>
      <c r="E6" s="10"/>
      <c r="F6" s="11"/>
      <c r="G6" s="11"/>
      <c r="H6" s="11"/>
    </row>
    <row r="7" spans="2:8" x14ac:dyDescent="0.3">
      <c r="B7" s="66" t="s">
        <v>44</v>
      </c>
      <c r="C7" s="67"/>
      <c r="D7" s="67"/>
      <c r="E7" s="67"/>
      <c r="F7" s="67"/>
      <c r="G7" s="67"/>
      <c r="H7" s="68"/>
    </row>
    <row r="8" spans="2:8" x14ac:dyDescent="0.3">
      <c r="B8" s="3" t="s">
        <v>8</v>
      </c>
      <c r="C8" s="33">
        <v>6931</v>
      </c>
      <c r="D8" s="3" t="s">
        <v>56</v>
      </c>
      <c r="E8" s="45"/>
      <c r="F8" s="6">
        <f t="shared" ref="F8:F25" si="0">E8*C8</f>
        <v>0</v>
      </c>
      <c r="G8" s="47"/>
      <c r="H8" s="5">
        <f t="shared" ref="H8:H22" si="1">F8*(1+G8)</f>
        <v>0</v>
      </c>
    </row>
    <row r="9" spans="2:8" x14ac:dyDescent="0.3">
      <c r="B9" s="3" t="s">
        <v>9</v>
      </c>
      <c r="C9" s="3">
        <v>2190</v>
      </c>
      <c r="D9" s="3" t="s">
        <v>56</v>
      </c>
      <c r="E9" s="45"/>
      <c r="F9" s="6">
        <f t="shared" si="0"/>
        <v>0</v>
      </c>
      <c r="G9" s="47"/>
      <c r="H9" s="6">
        <f t="shared" si="1"/>
        <v>0</v>
      </c>
    </row>
    <row r="10" spans="2:8" x14ac:dyDescent="0.3">
      <c r="B10" s="3" t="s">
        <v>10</v>
      </c>
      <c r="C10" s="33">
        <v>131400</v>
      </c>
      <c r="D10" s="3" t="s">
        <v>57</v>
      </c>
      <c r="E10" s="45"/>
      <c r="F10" s="6">
        <f t="shared" si="0"/>
        <v>0</v>
      </c>
      <c r="G10" s="47"/>
      <c r="H10" s="6">
        <f t="shared" si="1"/>
        <v>0</v>
      </c>
    </row>
    <row r="11" spans="2:8" x14ac:dyDescent="0.3">
      <c r="B11" s="3" t="s">
        <v>11</v>
      </c>
      <c r="C11" s="33">
        <v>197100</v>
      </c>
      <c r="D11" s="3" t="s">
        <v>57</v>
      </c>
      <c r="E11" s="45"/>
      <c r="F11" s="6">
        <f t="shared" si="0"/>
        <v>0</v>
      </c>
      <c r="G11" s="47"/>
      <c r="H11" s="6">
        <f t="shared" si="1"/>
        <v>0</v>
      </c>
    </row>
    <row r="12" spans="2:8" x14ac:dyDescent="0.3">
      <c r="B12" s="3" t="s">
        <v>12</v>
      </c>
      <c r="C12" s="33">
        <v>135780</v>
      </c>
      <c r="D12" s="3" t="s">
        <v>57</v>
      </c>
      <c r="E12" s="45"/>
      <c r="F12" s="6">
        <f t="shared" si="0"/>
        <v>0</v>
      </c>
      <c r="G12" s="47"/>
      <c r="H12" s="6">
        <f t="shared" si="1"/>
        <v>0</v>
      </c>
    </row>
    <row r="13" spans="2:8" s="43" customFormat="1" x14ac:dyDescent="0.3">
      <c r="B13" s="40" t="s">
        <v>79</v>
      </c>
      <c r="C13" s="41">
        <v>400</v>
      </c>
      <c r="D13" s="40" t="s">
        <v>65</v>
      </c>
      <c r="E13" s="45"/>
      <c r="F13" s="42">
        <f t="shared" si="0"/>
        <v>0</v>
      </c>
      <c r="G13" s="47"/>
      <c r="H13" s="6">
        <f t="shared" si="1"/>
        <v>0</v>
      </c>
    </row>
    <row r="14" spans="2:8" s="43" customFormat="1" x14ac:dyDescent="0.3">
      <c r="B14" s="40" t="s">
        <v>88</v>
      </c>
      <c r="C14" s="41">
        <v>900</v>
      </c>
      <c r="D14" s="40" t="s">
        <v>65</v>
      </c>
      <c r="E14" s="45"/>
      <c r="F14" s="42">
        <f t="shared" si="0"/>
        <v>0</v>
      </c>
      <c r="G14" s="47"/>
      <c r="H14" s="6">
        <f t="shared" si="1"/>
        <v>0</v>
      </c>
    </row>
    <row r="15" spans="2:8" s="43" customFormat="1" x14ac:dyDescent="0.3">
      <c r="B15" s="40" t="s">
        <v>86</v>
      </c>
      <c r="C15" s="41">
        <v>15</v>
      </c>
      <c r="D15" s="40" t="s">
        <v>65</v>
      </c>
      <c r="E15" s="45"/>
      <c r="F15" s="42">
        <f t="shared" si="0"/>
        <v>0</v>
      </c>
      <c r="G15" s="47"/>
      <c r="H15" s="6">
        <f t="shared" si="1"/>
        <v>0</v>
      </c>
    </row>
    <row r="16" spans="2:8" s="43" customFormat="1" x14ac:dyDescent="0.3">
      <c r="B16" s="40" t="s">
        <v>87</v>
      </c>
      <c r="C16" s="41">
        <v>15</v>
      </c>
      <c r="D16" s="40" t="s">
        <v>65</v>
      </c>
      <c r="E16" s="45"/>
      <c r="F16" s="42">
        <f t="shared" si="0"/>
        <v>0</v>
      </c>
      <c r="G16" s="47"/>
      <c r="H16" s="6">
        <f t="shared" si="1"/>
        <v>0</v>
      </c>
    </row>
    <row r="17" spans="2:8" x14ac:dyDescent="0.3">
      <c r="B17" s="3" t="s">
        <v>13</v>
      </c>
      <c r="C17" s="33">
        <v>17500</v>
      </c>
      <c r="D17" s="3" t="s">
        <v>75</v>
      </c>
      <c r="E17" s="45"/>
      <c r="F17" s="6">
        <f t="shared" si="0"/>
        <v>0</v>
      </c>
      <c r="G17" s="47"/>
      <c r="H17" s="6">
        <f t="shared" si="1"/>
        <v>0</v>
      </c>
    </row>
    <row r="18" spans="2:8" x14ac:dyDescent="0.3">
      <c r="B18" s="3" t="s">
        <v>14</v>
      </c>
      <c r="C18" s="33">
        <v>54750</v>
      </c>
      <c r="D18" s="3" t="s">
        <v>58</v>
      </c>
      <c r="E18" s="45"/>
      <c r="F18" s="6">
        <f t="shared" si="0"/>
        <v>0</v>
      </c>
      <c r="G18" s="47"/>
      <c r="H18" s="6">
        <f t="shared" si="1"/>
        <v>0</v>
      </c>
    </row>
    <row r="19" spans="2:8" x14ac:dyDescent="0.3">
      <c r="B19" s="3" t="s">
        <v>54</v>
      </c>
      <c r="C19" s="29">
        <v>2190</v>
      </c>
      <c r="D19" s="3" t="s">
        <v>55</v>
      </c>
      <c r="E19" s="45"/>
      <c r="F19" s="6">
        <f t="shared" si="0"/>
        <v>0</v>
      </c>
      <c r="G19" s="47"/>
      <c r="H19" s="6">
        <f t="shared" si="1"/>
        <v>0</v>
      </c>
    </row>
    <row r="20" spans="2:8" x14ac:dyDescent="0.3">
      <c r="B20" s="3" t="s">
        <v>84</v>
      </c>
      <c r="C20" s="29">
        <v>2190</v>
      </c>
      <c r="D20" s="3" t="s">
        <v>55</v>
      </c>
      <c r="E20" s="45"/>
      <c r="F20" s="6">
        <f>E20*C20</f>
        <v>0</v>
      </c>
      <c r="G20" s="47"/>
      <c r="H20" s="6">
        <f t="shared" si="1"/>
        <v>0</v>
      </c>
    </row>
    <row r="21" spans="2:8" x14ac:dyDescent="0.3">
      <c r="B21" s="3" t="s">
        <v>85</v>
      </c>
      <c r="C21" s="29">
        <v>18500</v>
      </c>
      <c r="D21" s="3" t="s">
        <v>55</v>
      </c>
      <c r="E21" s="45"/>
      <c r="F21" s="6">
        <f>E21*C21</f>
        <v>0</v>
      </c>
      <c r="G21" s="47"/>
      <c r="H21" s="6">
        <f t="shared" si="1"/>
        <v>0</v>
      </c>
    </row>
    <row r="22" spans="2:8" x14ac:dyDescent="0.3">
      <c r="B22" s="38" t="s">
        <v>76</v>
      </c>
      <c r="C22" s="34">
        <v>18250</v>
      </c>
      <c r="D22" s="4" t="s">
        <v>75</v>
      </c>
      <c r="E22" s="46"/>
      <c r="F22" s="7">
        <f>E22*C22</f>
        <v>0</v>
      </c>
      <c r="G22" s="48"/>
      <c r="H22" s="7">
        <f t="shared" si="1"/>
        <v>0</v>
      </c>
    </row>
    <row r="23" spans="2:8" x14ac:dyDescent="0.3">
      <c r="E23" s="8"/>
      <c r="F23" s="8"/>
      <c r="G23" s="8"/>
      <c r="H23" s="8"/>
    </row>
    <row r="24" spans="2:8" x14ac:dyDescent="0.3">
      <c r="B24" s="63" t="s">
        <v>43</v>
      </c>
      <c r="C24" s="64"/>
      <c r="D24" s="64"/>
      <c r="E24" s="64"/>
      <c r="F24" s="64"/>
      <c r="G24" s="64"/>
      <c r="H24" s="65"/>
    </row>
    <row r="25" spans="2:8" x14ac:dyDescent="0.3">
      <c r="B25" s="4" t="s">
        <v>66</v>
      </c>
      <c r="C25" s="34">
        <v>85000</v>
      </c>
      <c r="D25" s="17">
        <v>1</v>
      </c>
      <c r="E25" s="49"/>
      <c r="F25" s="7">
        <f t="shared" si="0"/>
        <v>0</v>
      </c>
      <c r="G25" s="48"/>
      <c r="H25" s="7">
        <f>F25*(1+G25)</f>
        <v>0</v>
      </c>
    </row>
    <row r="26" spans="2:8" x14ac:dyDescent="0.3">
      <c r="E26" s="8"/>
      <c r="F26" s="8"/>
      <c r="G26" s="8"/>
      <c r="H26" s="8"/>
    </row>
    <row r="27" spans="2:8" x14ac:dyDescent="0.3">
      <c r="B27" s="12" t="s">
        <v>1</v>
      </c>
      <c r="C27" s="13" t="s">
        <v>4</v>
      </c>
      <c r="D27" s="13" t="s">
        <v>2</v>
      </c>
      <c r="E27" s="13" t="s">
        <v>3</v>
      </c>
      <c r="F27" s="14" t="s">
        <v>77</v>
      </c>
      <c r="G27" s="14" t="s">
        <v>78</v>
      </c>
      <c r="H27" s="14" t="s">
        <v>83</v>
      </c>
    </row>
    <row r="28" spans="2:8" x14ac:dyDescent="0.3">
      <c r="B28" s="9" t="s">
        <v>34</v>
      </c>
      <c r="C28" s="10"/>
      <c r="D28" s="10"/>
      <c r="E28" s="10"/>
      <c r="F28" s="11"/>
      <c r="G28" s="11"/>
      <c r="H28" s="11"/>
    </row>
    <row r="29" spans="2:8" x14ac:dyDescent="0.3">
      <c r="B29" s="66" t="s">
        <v>46</v>
      </c>
      <c r="C29" s="67"/>
      <c r="D29" s="67"/>
      <c r="E29" s="67"/>
      <c r="F29" s="67"/>
      <c r="G29" s="67"/>
      <c r="H29" s="68"/>
    </row>
    <row r="30" spans="2:8" x14ac:dyDescent="0.3">
      <c r="B30" s="2" t="s">
        <v>5</v>
      </c>
      <c r="C30" s="37">
        <v>730</v>
      </c>
      <c r="D30" s="37" t="s">
        <v>59</v>
      </c>
      <c r="E30" s="50"/>
      <c r="F30" s="5">
        <f>E30*C30</f>
        <v>0</v>
      </c>
      <c r="G30" s="51"/>
      <c r="H30" s="5">
        <f t="shared" ref="H30:H37" si="2">F30*(1+G30)</f>
        <v>0</v>
      </c>
    </row>
    <row r="31" spans="2:8" x14ac:dyDescent="0.3">
      <c r="B31" s="3" t="s">
        <v>20</v>
      </c>
      <c r="C31" s="36">
        <v>2375</v>
      </c>
      <c r="D31" s="36" t="s">
        <v>60</v>
      </c>
      <c r="E31" s="45"/>
      <c r="F31" s="6">
        <f t="shared" ref="F31:F39" si="3">E31*C31</f>
        <v>0</v>
      </c>
      <c r="G31" s="47"/>
      <c r="H31" s="6">
        <f t="shared" si="2"/>
        <v>0</v>
      </c>
    </row>
    <row r="32" spans="2:8" x14ac:dyDescent="0.3">
      <c r="B32" s="3" t="s">
        <v>6</v>
      </c>
      <c r="C32" s="36">
        <v>2375</v>
      </c>
      <c r="D32" s="36" t="s">
        <v>60</v>
      </c>
      <c r="E32" s="45"/>
      <c r="F32" s="6">
        <f t="shared" si="3"/>
        <v>0</v>
      </c>
      <c r="G32" s="47"/>
      <c r="H32" s="6">
        <f t="shared" si="2"/>
        <v>0</v>
      </c>
    </row>
    <row r="33" spans="2:8" x14ac:dyDescent="0.3">
      <c r="B33" s="3" t="s">
        <v>7</v>
      </c>
      <c r="C33" s="36">
        <v>730</v>
      </c>
      <c r="D33" s="36" t="s">
        <v>59</v>
      </c>
      <c r="E33" s="45"/>
      <c r="F33" s="6">
        <f t="shared" si="3"/>
        <v>0</v>
      </c>
      <c r="G33" s="47"/>
      <c r="H33" s="6">
        <f t="shared" si="2"/>
        <v>0</v>
      </c>
    </row>
    <row r="34" spans="2:8" x14ac:dyDescent="0.3">
      <c r="B34" s="3" t="s">
        <v>19</v>
      </c>
      <c r="C34" s="35">
        <v>1460</v>
      </c>
      <c r="D34" s="36" t="s">
        <v>59</v>
      </c>
      <c r="E34" s="45"/>
      <c r="F34" s="6">
        <f t="shared" si="3"/>
        <v>0</v>
      </c>
      <c r="G34" s="47"/>
      <c r="H34" s="6">
        <f t="shared" si="2"/>
        <v>0</v>
      </c>
    </row>
    <row r="35" spans="2:8" x14ac:dyDescent="0.3">
      <c r="B35" s="3" t="s">
        <v>15</v>
      </c>
      <c r="C35" s="35">
        <v>18250</v>
      </c>
      <c r="D35" s="36" t="s">
        <v>61</v>
      </c>
      <c r="E35" s="45"/>
      <c r="F35" s="6">
        <f t="shared" si="3"/>
        <v>0</v>
      </c>
      <c r="G35" s="47"/>
      <c r="H35" s="6">
        <f t="shared" si="2"/>
        <v>0</v>
      </c>
    </row>
    <row r="36" spans="2:8" x14ac:dyDescent="0.3">
      <c r="B36" s="3" t="s">
        <v>16</v>
      </c>
      <c r="C36" s="36">
        <v>730</v>
      </c>
      <c r="D36" s="36" t="s">
        <v>62</v>
      </c>
      <c r="E36" s="45"/>
      <c r="F36" s="6">
        <f t="shared" si="3"/>
        <v>0</v>
      </c>
      <c r="G36" s="47"/>
      <c r="H36" s="6">
        <f t="shared" si="2"/>
        <v>0</v>
      </c>
    </row>
    <row r="37" spans="2:8" x14ac:dyDescent="0.3">
      <c r="B37" s="3" t="s">
        <v>17</v>
      </c>
      <c r="C37" s="36">
        <v>730</v>
      </c>
      <c r="D37" s="36" t="s">
        <v>62</v>
      </c>
      <c r="E37" s="45"/>
      <c r="F37" s="6">
        <f t="shared" si="3"/>
        <v>0</v>
      </c>
      <c r="G37" s="47"/>
      <c r="H37" s="6">
        <f t="shared" si="2"/>
        <v>0</v>
      </c>
    </row>
    <row r="38" spans="2:8" x14ac:dyDescent="0.3">
      <c r="B38" s="3" t="s">
        <v>45</v>
      </c>
      <c r="C38" s="35">
        <v>18250</v>
      </c>
      <c r="D38" s="36" t="s">
        <v>63</v>
      </c>
      <c r="E38" s="45"/>
      <c r="F38" s="6">
        <f t="shared" si="3"/>
        <v>0</v>
      </c>
      <c r="G38" s="52"/>
      <c r="H38" s="6">
        <f>F38*(1+G38)</f>
        <v>0</v>
      </c>
    </row>
    <row r="39" spans="2:8" x14ac:dyDescent="0.3">
      <c r="B39" s="4" t="s">
        <v>18</v>
      </c>
      <c r="C39" s="17">
        <v>730</v>
      </c>
      <c r="D39" s="17" t="s">
        <v>64</v>
      </c>
      <c r="E39" s="49"/>
      <c r="F39" s="7">
        <f t="shared" si="3"/>
        <v>0</v>
      </c>
      <c r="G39" s="48"/>
      <c r="H39" s="39">
        <f>F39*(1+G39)</f>
        <v>0</v>
      </c>
    </row>
    <row r="40" spans="2:8" x14ac:dyDescent="0.3">
      <c r="C40" s="20"/>
      <c r="D40" s="20"/>
      <c r="E40" s="8"/>
      <c r="F40" s="8"/>
      <c r="G40" s="44"/>
      <c r="H40" s="8"/>
    </row>
    <row r="41" spans="2:8" x14ac:dyDescent="0.3">
      <c r="B41" s="15" t="s">
        <v>47</v>
      </c>
      <c r="C41" s="18"/>
      <c r="D41" s="18"/>
      <c r="E41" s="18"/>
      <c r="F41" s="19">
        <f>SUM(F8:F22)+F25+SUM(F30:F39)</f>
        <v>0</v>
      </c>
      <c r="G41" s="19"/>
      <c r="H41" s="19">
        <f>SUM(H8:H22)+H25+SUM(H30:H39)</f>
        <v>0</v>
      </c>
    </row>
    <row r="43" spans="2:8" x14ac:dyDescent="0.3">
      <c r="B43" s="26" t="s">
        <v>42</v>
      </c>
      <c r="C43" s="13" t="s">
        <v>40</v>
      </c>
      <c r="D43" s="13" t="s">
        <v>38</v>
      </c>
      <c r="E43" s="13" t="s">
        <v>39</v>
      </c>
      <c r="F43" s="14" t="s">
        <v>77</v>
      </c>
      <c r="G43" s="14" t="s">
        <v>78</v>
      </c>
      <c r="H43" s="14" t="s">
        <v>83</v>
      </c>
    </row>
    <row r="44" spans="2:8" x14ac:dyDescent="0.3">
      <c r="B44" s="27" t="s">
        <v>36</v>
      </c>
      <c r="C44" s="54"/>
      <c r="D44" s="55"/>
      <c r="E44" s="28">
        <v>365</v>
      </c>
      <c r="F44" s="21">
        <f>C44*D44*E44</f>
        <v>0</v>
      </c>
      <c r="G44" s="53"/>
      <c r="H44" s="21">
        <f>F44*(1+G44)</f>
        <v>0</v>
      </c>
    </row>
    <row r="45" spans="2:8" x14ac:dyDescent="0.3">
      <c r="B45" s="27" t="s">
        <v>37</v>
      </c>
      <c r="C45" s="54"/>
      <c r="D45" s="55"/>
      <c r="E45" s="28">
        <v>365</v>
      </c>
      <c r="F45" s="21">
        <f>C45*D45*E45</f>
        <v>0</v>
      </c>
      <c r="G45" s="53"/>
      <c r="H45" s="21">
        <f>F45*(1+G45)</f>
        <v>0</v>
      </c>
    </row>
    <row r="46" spans="2:8" x14ac:dyDescent="0.3">
      <c r="B46" s="8"/>
      <c r="C46" s="29"/>
      <c r="D46" s="8"/>
      <c r="E46" s="29"/>
      <c r="F46" s="8"/>
      <c r="G46" s="44"/>
      <c r="H46" s="8"/>
    </row>
    <row r="47" spans="2:8" x14ac:dyDescent="0.3">
      <c r="B47" s="30" t="s">
        <v>48</v>
      </c>
      <c r="C47" s="31" t="s">
        <v>52</v>
      </c>
      <c r="D47" s="31" t="s">
        <v>49</v>
      </c>
      <c r="E47" s="31" t="s">
        <v>39</v>
      </c>
      <c r="F47" s="14" t="s">
        <v>77</v>
      </c>
      <c r="G47" s="14" t="s">
        <v>78</v>
      </c>
      <c r="H47" s="14" t="s">
        <v>83</v>
      </c>
    </row>
    <row r="48" spans="2:8" x14ac:dyDescent="0.3">
      <c r="B48" s="27" t="s">
        <v>50</v>
      </c>
      <c r="C48" s="32">
        <v>45</v>
      </c>
      <c r="D48" s="55"/>
      <c r="E48" s="28">
        <v>365</v>
      </c>
      <c r="F48" s="21">
        <f>C48*D48*E48</f>
        <v>0</v>
      </c>
      <c r="G48" s="53"/>
      <c r="H48" s="21">
        <f>F48*(1+G48)</f>
        <v>0</v>
      </c>
    </row>
    <row r="49" spans="2:8" x14ac:dyDescent="0.3">
      <c r="B49" s="27" t="s">
        <v>51</v>
      </c>
      <c r="C49" s="32">
        <v>230</v>
      </c>
      <c r="D49" s="55"/>
      <c r="E49" s="28">
        <v>365</v>
      </c>
      <c r="F49" s="21">
        <f>C49*D49*E49</f>
        <v>0</v>
      </c>
      <c r="G49" s="53"/>
      <c r="H49" s="21">
        <f>F49*(1+G49)</f>
        <v>0</v>
      </c>
    </row>
    <row r="50" spans="2:8" x14ac:dyDescent="0.3">
      <c r="B50" s="8"/>
      <c r="C50" s="29"/>
      <c r="D50" s="8"/>
      <c r="E50" s="29"/>
      <c r="F50" s="8"/>
      <c r="G50" s="8"/>
      <c r="H50" s="8"/>
    </row>
    <row r="51" spans="2:8" x14ac:dyDescent="0.3">
      <c r="B51" s="15" t="s">
        <v>35</v>
      </c>
      <c r="C51" s="18"/>
      <c r="D51" s="18"/>
      <c r="E51" s="18"/>
      <c r="F51" s="19">
        <f>F41+F44+F45+F49+F48</f>
        <v>0</v>
      </c>
      <c r="G51" s="19"/>
      <c r="H51" s="19">
        <f>H41+H45+H44+H48+H49</f>
        <v>0</v>
      </c>
    </row>
    <row r="53" spans="2:8" x14ac:dyDescent="0.3">
      <c r="B53" s="1" t="s">
        <v>41</v>
      </c>
    </row>
    <row r="54" spans="2:8" x14ac:dyDescent="0.3">
      <c r="B54" s="1" t="s">
        <v>53</v>
      </c>
    </row>
  </sheetData>
  <mergeCells count="3">
    <mergeCell ref="B24:H24"/>
    <mergeCell ref="B7:H7"/>
    <mergeCell ref="B29:H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17B457BB2C3B41B909D8C4DA11F0A8" ma:contentTypeVersion="15" ma:contentTypeDescription="Een nieuw document maken." ma:contentTypeScope="" ma:versionID="0dc1db03fd808105b3b98184ade500b2">
  <xsd:schema xmlns:xsd="http://www.w3.org/2001/XMLSchema" xmlns:xs="http://www.w3.org/2001/XMLSchema" xmlns:p="http://schemas.microsoft.com/office/2006/metadata/properties" xmlns:ns2="74a528d1-267b-41a2-9cae-d5fdaa8c5a90" xmlns:ns3="ec83273c-a814-441b-9c33-b4075d4b0408" targetNamespace="http://schemas.microsoft.com/office/2006/metadata/properties" ma:root="true" ma:fieldsID="cc59e2b642ceda11dbc18fee544c2269" ns2:_="" ns3:_="">
    <xsd:import namespace="74a528d1-267b-41a2-9cae-d5fdaa8c5a90"/>
    <xsd:import namespace="ec83273c-a814-441b-9c33-b4075d4b040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a528d1-267b-41a2-9cae-d5fdaa8c5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a3ee76a3-f72e-4a77-82d6-0e2fcf465a84"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83273c-a814-441b-9c33-b4075d4b040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a0383e3-d25e-4871-be8e-bed1537c6e94}" ma:internalName="TaxCatchAll" ma:showField="CatchAllData" ma:web="ec83273c-a814-441b-9c33-b4075d4b04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c83273c-a814-441b-9c33-b4075d4b0408" xsi:nil="true"/>
    <lcf76f155ced4ddcb4097134ff3c332f xmlns="74a528d1-267b-41a2-9cae-d5fdaa8c5a9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A0EC62-0065-43F6-AB5A-F7137A395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a528d1-267b-41a2-9cae-d5fdaa8c5a90"/>
    <ds:schemaRef ds:uri="ec83273c-a814-441b-9c33-b4075d4b04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B91DC8-3F42-4194-ABC2-F3ECCB919B41}">
  <ds:schemaRefs>
    <ds:schemaRef ds:uri="http://schemas.microsoft.com/office/2006/metadata/properties"/>
    <ds:schemaRef ds:uri="http://schemas.microsoft.com/office/infopath/2007/PartnerControls"/>
    <ds:schemaRef ds:uri="ec83273c-a814-441b-9c33-b4075d4b0408"/>
    <ds:schemaRef ds:uri="74a528d1-267b-41a2-9cae-d5fdaa8c5a90"/>
  </ds:schemaRefs>
</ds:datastoreItem>
</file>

<file path=customXml/itemProps3.xml><?xml version="1.0" encoding="utf-8"?>
<ds:datastoreItem xmlns:ds="http://schemas.openxmlformats.org/officeDocument/2006/customXml" ds:itemID="{BB9B772C-F3F6-4BA8-A3D1-73677F44AF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Prijzenblad totaal</vt:lpstr>
      <vt:lpstr>Prijzenblad invul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Rody | The Food Office</dc:creator>
  <cp:lastModifiedBy>Bas Timmer | Adjust</cp:lastModifiedBy>
  <dcterms:created xsi:type="dcterms:W3CDTF">2024-05-22T07:17:37Z</dcterms:created>
  <dcterms:modified xsi:type="dcterms:W3CDTF">2024-07-04T11:36:44Z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0x010100D417B457BB2C3B41B909D8C4DA11F0A8</vt:lpwstr>
  </property>
  <property fmtid="{D5CDD505-2E9C-101B-9397-08002B2CF9AE}" pid="3" name="MediaServiceImageTags">
    <vt:lpwstr/>
  </property>
</Properties>
</file>