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Onderhoud Persleidingen\03 Aanbestedingsdocumenten (definitief)\"/>
    </mc:Choice>
  </mc:AlternateContent>
  <xr:revisionPtr revIDLastSave="0" documentId="8_{4B5BFDE0-1B3D-4C09-AA14-5F6F71453B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1" r:id="rId1"/>
    <sheet name="Prijzenbla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4" i="2"/>
  <c r="G13" i="2"/>
  <c r="G12" i="2"/>
  <c r="G11" i="2"/>
  <c r="C8" i="2"/>
  <c r="C6" i="2"/>
  <c r="C4" i="2"/>
  <c r="B2" i="2"/>
  <c r="B10" i="1" a="1"/>
  <c r="B10" i="1" s="1"/>
  <c r="G145" i="2" l="1"/>
  <c r="G146" i="2" s="1"/>
  <c r="D78" i="1" s="1"/>
  <c r="D80" i="1" s="1" a="1"/>
  <c r="D80" i="1" s="1"/>
  <c r="D73" i="1" l="1"/>
  <c r="D75" i="1" s="1" a="1"/>
  <c r="D75" i="1" s="1"/>
  <c r="G147" i="2"/>
</calcChain>
</file>

<file path=xl/sharedStrings.xml><?xml version="1.0" encoding="utf-8"?>
<sst xmlns="http://schemas.openxmlformats.org/spreadsheetml/2006/main" count="319" uniqueCount="184">
  <si>
    <t>Datum:</t>
  </si>
  <si>
    <t>Versie: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</si>
  <si>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</si>
  <si>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</si>
  <si>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</si>
  <si>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</si>
  <si>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</si>
  <si>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</si>
  <si>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</si>
  <si>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</si>
  <si>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</si>
  <si>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</si>
  <si>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</si>
  <si>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</si>
  <si>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</si>
  <si>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</si>
  <si>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</si>
  <si>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Inschrijvingssom</t>
  </si>
  <si>
    <t>(bedrag in cijfers excl. btw)</t>
  </si>
  <si>
    <t>(bedrag in letters excl. btw)</t>
  </si>
  <si>
    <t>Wordt automatisch ingevuld als tabblad "Prijzenblad" is ingevuld</t>
  </si>
  <si>
    <t>Omzetbelasting</t>
  </si>
  <si>
    <t>(bedrag in cijfers)</t>
  </si>
  <si>
    <t>(bedrag in letters)</t>
  </si>
  <si>
    <t>Nr.</t>
  </si>
  <si>
    <t>Omschrijving</t>
  </si>
  <si>
    <t>Eenheid</t>
  </si>
  <si>
    <t>Prijs /eenheid</t>
  </si>
  <si>
    <t>Aantal</t>
  </si>
  <si>
    <t>Totaal</t>
  </si>
  <si>
    <t>Grondwerker</t>
  </si>
  <si>
    <t>uur</t>
  </si>
  <si>
    <t>Leidingfitter</t>
  </si>
  <si>
    <t>Voormanfitter</t>
  </si>
  <si>
    <t>Uitvoerder</t>
  </si>
  <si>
    <t>Projectleider</t>
  </si>
  <si>
    <t>Tekenaar autocad / constructeur (digitaal)</t>
  </si>
  <si>
    <t>Coördinator / werkvoorbereider</t>
  </si>
  <si>
    <t>HVK-er</t>
  </si>
  <si>
    <t>GPS Surveyor</t>
  </si>
  <si>
    <t>Verkeersregelaar</t>
  </si>
  <si>
    <t>Straatmakersploeg (2 man) incl. klein gereedschap</t>
  </si>
  <si>
    <t>Lasser, elektrisch,  incl. lasaggregaat + gereedschap</t>
  </si>
  <si>
    <t>Lasser, autogeen, flessen + gereedschap</t>
  </si>
  <si>
    <t>Lasser, PE, incl. gereedschap 90 - 250mm</t>
  </si>
  <si>
    <t>Lasser, PE, incl. gereedschap 250 - 630mm</t>
  </si>
  <si>
    <t>Lasser, PE, incl. gereedschap 710 - 1200mm</t>
  </si>
  <si>
    <t>Monteur</t>
  </si>
  <si>
    <t>Machinist</t>
  </si>
  <si>
    <t>Toeslagen uren op het arbeidsdeel voor de posten 1 t/m 18</t>
  </si>
  <si>
    <t xml:space="preserve">Normale werkdag Maandag t/m Vrijdag werktijd van 7.00 uur tot 16.00 uur (8 werkuren) </t>
  </si>
  <si>
    <t>Toeslag personeel; De opvolgende uren na de eerste 3 aansluitende uren van een normale 8 urige werkdag (van 19.00 uur tot 6.00 uur)</t>
  </si>
  <si>
    <t>Toeslag personeel; zaterdag 0.00 uur t/m 24.00 uur</t>
  </si>
  <si>
    <t>Toeslag personeel; zon- en feestdagen 0.00 uur t/m maandag 6.00 uur</t>
  </si>
  <si>
    <t>Vrachtwagen met standaard laadkraan met vrachtauto 8 ton laadvermogen</t>
  </si>
  <si>
    <t>Vrachtwagen met standaard laadkraan met vrachtauto 8 - 15 ton laadvermogen</t>
  </si>
  <si>
    <t>Vrachtwagen 8 x 8 met standaard laadkraan en dieplader</t>
  </si>
  <si>
    <t>Vrachtwagen 6 x 6 zonder laadkraan</t>
  </si>
  <si>
    <t>Vrachtwagen 8 x 4 zonder laadkraan</t>
  </si>
  <si>
    <t>Vrachtwagen 8 x 8 zonder laadkraan</t>
  </si>
  <si>
    <t>Vrachtwagen 10 x 8 zonder laadkraan</t>
  </si>
  <si>
    <t>Grondzuigwagen max 0,45 onderdruk en 42000 m³ luchtverplaatsing p/u</t>
  </si>
  <si>
    <t>Shovel (wiel-laadschop 1000 ltr.)</t>
  </si>
  <si>
    <t>Shovel (wiel-laadschop 1500 ltr.)</t>
  </si>
  <si>
    <t>Shovel (wiel-laadschop 2500 ltr.)</t>
  </si>
  <si>
    <t>Hydraulische rupskraan (mini) 1,5 ton</t>
  </si>
  <si>
    <t xml:space="preserve">Hydraulische rupskraan (mini) 2,5 ton </t>
  </si>
  <si>
    <t>Hydraulische rupskraan (mini) 3,5 ton</t>
  </si>
  <si>
    <t>Hydraulische rupskraan (midi) 5 ton</t>
  </si>
  <si>
    <t>Hydraulische rupskraan (midi) 8 ton</t>
  </si>
  <si>
    <t>Hydraulische graafmachine 750 liter (wielaandrijving)</t>
  </si>
  <si>
    <t xml:space="preserve">Hydraulische graafmachine 1000 liter (wielaandrijving) </t>
  </si>
  <si>
    <t xml:space="preserve">Hydraulische graafmachine 1500 liter (wielaandrijving) </t>
  </si>
  <si>
    <t>Hydraulische rupskraan 1000 liter</t>
  </si>
  <si>
    <t>Hydraulische rupskraan 1500 liter</t>
  </si>
  <si>
    <t xml:space="preserve">Hydraulische rupskraan 1750 liter </t>
  </si>
  <si>
    <t>Tractor tot 100 kw</t>
  </si>
  <si>
    <t>Tractor meer dan 100 kw</t>
  </si>
  <si>
    <t xml:space="preserve">Tractor 4wh-drive tot 100 kw </t>
  </si>
  <si>
    <t xml:space="preserve">Tractor 4wh-drive meer dan 100 kw </t>
  </si>
  <si>
    <t>Autotelekraan t/m 65 ton</t>
  </si>
  <si>
    <t>Autotelekraan 65 t/m 85 ton</t>
  </si>
  <si>
    <t xml:space="preserve">Autotelekraan 85 t/m 125 ton </t>
  </si>
  <si>
    <t>Vuilwaterpomp 3" + aan-/afvoerslangen t/m 25m1</t>
  </si>
  <si>
    <t>Vuilwaterpomp 4" + aan-/afvoerslangen t/m 25m1</t>
  </si>
  <si>
    <t>Vuilwaterpomp 6" + aan-/afvoerslangen t/m 25m1</t>
  </si>
  <si>
    <t>Hogedrukpomp 90m3</t>
  </si>
  <si>
    <t>Bronbemalingspomp + aan-/afvoerslangen t/m 25m1</t>
  </si>
  <si>
    <t>dag</t>
  </si>
  <si>
    <t>Aanbrengen en onderhouden bronbemaling</t>
  </si>
  <si>
    <t>m1</t>
  </si>
  <si>
    <t>Klokpomp 3m3 / u met 25m afvoerslang</t>
  </si>
  <si>
    <t>Klokpomp 110 m3 / u met 25m afvoerslang</t>
  </si>
  <si>
    <t>Putbemaling 4 filters, incl. pomp/brandstof/installeren/verwijderen</t>
  </si>
  <si>
    <t>Putbemaling 10 filters, incl. pomp/brandstof/installeren/verwijderen</t>
  </si>
  <si>
    <t>Putbemaling 36 filters, incl. pomp/brandstof/installeren/verwijderen</t>
  </si>
  <si>
    <t>AC beschermmiddelen, inclusief verbruik, per persoon</t>
  </si>
  <si>
    <t>Vervoer personeel. Max 1 stuks vervoer personeel per werklocatie per dag. Inclusief alle klein materieel</t>
  </si>
  <si>
    <t>Bestelbus / pick-up</t>
  </si>
  <si>
    <t>Stroomaggregaat 2,5 - 6 KVA</t>
  </si>
  <si>
    <t>Stroomaggregaat 12,5 KVA</t>
  </si>
  <si>
    <t>Stroomaggregaat 20 KVA</t>
  </si>
  <si>
    <t>Stroomaggregaat 37 KVA</t>
  </si>
  <si>
    <t>Compressor,  excl. luchtgereedschap 3 - 4m3</t>
  </si>
  <si>
    <t>Compressor, excl. luchtgereedschap 5 - 7m3</t>
  </si>
  <si>
    <t>Compressor, excl. luchtgereedschap 7 - 10m3</t>
  </si>
  <si>
    <t>Compressor, excl. luchtgereedschap 10 - 20m3</t>
  </si>
  <si>
    <t>Hamers, beitels en luchtslangen per set</t>
  </si>
  <si>
    <t>Trilplaat</t>
  </si>
  <si>
    <t>Wackerstamper</t>
  </si>
  <si>
    <t>Bouwhekken 2x3m, met betonblokken incl. aan-/ afvoer, excl. plaatsen</t>
  </si>
  <si>
    <t>Langsafzetting d.m.v. schildjes incl. vooraankondiging per 10 meter Afzetting kan langs berm zijn of voor halve wegafzetting incl. vooraankondiging met borden</t>
  </si>
  <si>
    <t>VRI - Verkeersregelinstallatie enkelvoudige VRI. Deze is aanvullend op situatie uit code 75 om verkeersstroom te</t>
  </si>
  <si>
    <t>Opstellen verkeersplan niet autosnelweg conform CROW 96b</t>
  </si>
  <si>
    <t>st.</t>
  </si>
  <si>
    <t>Brand-/snij gereedschap, incl. verbruik</t>
  </si>
  <si>
    <t>Accu slijptol. Doorzagen leidingen, Asfalt enz. Incl. Zaagbladen.</t>
  </si>
  <si>
    <t>Licht-unit met telescoop, minimaal 4000w</t>
  </si>
  <si>
    <t>Calamiteitencontainer incl. gereedschap</t>
  </si>
  <si>
    <t>Pak-/schaftwagen en incl. aan-/ afvoer</t>
  </si>
  <si>
    <t>Schaftwagen incl. toilet en incl. aan-/ afvoer</t>
  </si>
  <si>
    <t>Toiletvoorziening incl. aan-/afvoer</t>
  </si>
  <si>
    <t>Directieunit met toilet en keuken | 9,7 x 3 m</t>
  </si>
  <si>
    <t>Hydraulische sloophamer (zonder kraan) kraan tot ≤ 10 ton</t>
  </si>
  <si>
    <t>Hydraulische sloophamer (zonder kraan) kraan &gt; 10 ton</t>
  </si>
  <si>
    <t>Buizenwagen</t>
  </si>
  <si>
    <t>Container 3 m1</t>
  </si>
  <si>
    <t>week</t>
  </si>
  <si>
    <t>Container 6 m1</t>
  </si>
  <si>
    <t>Draglineschot 5 m1</t>
  </si>
  <si>
    <t>st/dag</t>
  </si>
  <si>
    <t>Draglineschot 6 m1</t>
  </si>
  <si>
    <t>Draglineschot 7 m1</t>
  </si>
  <si>
    <t>Draglineschot 8 m1</t>
  </si>
  <si>
    <t>Draglineschot 9 m1</t>
  </si>
  <si>
    <t>Draglineschot 10 m1</t>
  </si>
  <si>
    <t>Draglineschot 12 m1</t>
  </si>
  <si>
    <t>Stalen rijplaten 6x1,5 m1</t>
  </si>
  <si>
    <t>Stalen rijplaten 6x2 m1</t>
  </si>
  <si>
    <t>Stalen rijplaten 6x2,5 m1</t>
  </si>
  <si>
    <t>Stalen rijplaten 5x3,45 m1</t>
  </si>
  <si>
    <t>Sleufkist type Krings of gelijkw. 2,4 m' hoog dubbelz. Incl. stempels. Sleufkist te verreken per m’/per dag.</t>
  </si>
  <si>
    <t>m/dag</t>
  </si>
  <si>
    <t>Lasbox met vaste stempels type Krings of gelijkwaardig</t>
  </si>
  <si>
    <t>Heiploeg  (draadkraan met bediening +  trilblok + heier)</t>
  </si>
  <si>
    <t>Hoogfrequent resonatievrije trilblok PVE 2310VM of gelijkwaardig</t>
  </si>
  <si>
    <t>Hoogfrequent resonatievrije trilblok PVE 20VM of gelijkwaardig</t>
  </si>
  <si>
    <t>Stalen damwand Larssen 22 of gelijkwaardig; huur eerste maand</t>
  </si>
  <si>
    <t>ton/week</t>
  </si>
  <si>
    <t>Stalen damwand aan-/ afvoer, laden en lossen</t>
  </si>
  <si>
    <t>ton</t>
  </si>
  <si>
    <t>Stalen damwand gewichtsverlies/achterblijven</t>
  </si>
  <si>
    <t>Stalen damwand; huurprijs langer dan 1 maand</t>
  </si>
  <si>
    <t>HEA-300 balken; huur eerste maand</t>
  </si>
  <si>
    <t>HEA-300 balken; aan-/ afvoer, laden en lossen</t>
  </si>
  <si>
    <t>HEA-300 balken; gewichtsverlies/achterblijven</t>
  </si>
  <si>
    <t>HEA-300 balken; huurprijs langer dan 1 maand</t>
  </si>
  <si>
    <t>Uitvoeren Wibon melding per locatie</t>
  </si>
  <si>
    <t>st</t>
  </si>
  <si>
    <t>Leveren zand op plaats van de verwerking</t>
  </si>
  <si>
    <t>m3</t>
  </si>
  <si>
    <t>Leveren teel-aarde op plaats van verwerking</t>
  </si>
  <si>
    <t>Leveren betonklinkers op plaats van verwerking BKK</t>
  </si>
  <si>
    <t>m2</t>
  </si>
  <si>
    <t>Leveren tegels 30x30cm op plaats van verwerking 5 cm dik</t>
  </si>
  <si>
    <t>Afvoer overtollige grond, excl. Stortkosten, afr. o.b.v. stort/weegbon</t>
  </si>
  <si>
    <t>Leveren en verwerken Dämmer tot 10m3</t>
  </si>
  <si>
    <t>Leveren en verwerken Dämmer vanaf 10m3</t>
  </si>
  <si>
    <t>Leveren en verwerken Schuimbeton tot 10m3</t>
  </si>
  <si>
    <t>Leveren en verwerken Schuimbeton vanaf 10m3</t>
  </si>
  <si>
    <t>Aan-/afvoerkosten hydraulische kraan t/m 5 ton</t>
  </si>
  <si>
    <t>per keer</t>
  </si>
  <si>
    <t>Aan-/afvoerkosten hydraulische kraan vanaf 5 ton</t>
  </si>
  <si>
    <t>Aan-/afvoer kosten draadkraan - heiploeg</t>
  </si>
  <si>
    <t>jaar</t>
  </si>
  <si>
    <t>Totaal excl. btw</t>
  </si>
  <si>
    <t>Btw</t>
  </si>
  <si>
    <t>Totaal incl. btw</t>
  </si>
  <si>
    <t xml:space="preserve">Toeslag personeel; 16.00 - 19.00 uur; de eerste 3 aansluitende uren van de normale 8 urige werkdag </t>
  </si>
  <si>
    <t>Hoofduitvoerder</t>
  </si>
  <si>
    <t>definitief</t>
  </si>
  <si>
    <t>0.3</t>
  </si>
  <si>
    <t>Vaste vergoeding 24/7 beschikbaarheid voor de calamiteitendienst</t>
  </si>
  <si>
    <t>BIJLAGE 1. INSCHRIJVINGSBILJET AANBESTEDING CALAMITEITENAFHANDELING, ONDERHOUD EN AANLEG TRANSPORTSYSTEEM VOOR AFVALWATER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</si>
</sst>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4" fontId="3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 applyAlignment="1">
      <alignment horizontal="left"/>
    </xf>
    <xf numFmtId="0" fontId="2" fillId="3" borderId="0" xfId="0" applyFont="1" applyFill="1"/>
    <xf numFmtId="44" fontId="2" fillId="4" borderId="0" xfId="0" applyNumberFormat="1" applyFont="1" applyFill="1"/>
    <xf numFmtId="0" fontId="2" fillId="2" borderId="0" xfId="0" applyFont="1" applyFill="1" applyAlignment="1">
      <alignment wrapText="1"/>
    </xf>
    <xf numFmtId="44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44" fontId="2" fillId="2" borderId="1" xfId="0" applyNumberFormat="1" applyFont="1" applyFill="1" applyBorder="1"/>
    <xf numFmtId="165" fontId="2" fillId="2" borderId="0" xfId="0" applyNumberFormat="1" applyFont="1" applyFill="1"/>
    <xf numFmtId="0" fontId="6" fillId="0" borderId="2" xfId="0" applyFont="1" applyBorder="1" applyAlignment="1">
      <alignment wrapText="1"/>
    </xf>
    <xf numFmtId="14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0" borderId="2" xfId="0" applyFont="1" applyBorder="1" applyAlignment="1">
      <alignment horizontal="center"/>
    </xf>
    <xf numFmtId="9" fontId="6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8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2" borderId="0" xfId="0" applyFont="1" applyFill="1"/>
    <xf numFmtId="44" fontId="2" fillId="5" borderId="3" xfId="0" applyNumberFormat="1" applyFont="1" applyFill="1" applyBorder="1"/>
    <xf numFmtId="44" fontId="2" fillId="5" borderId="2" xfId="0" applyNumberFormat="1" applyFont="1" applyFill="1" applyBorder="1"/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44" fontId="2" fillId="5" borderId="6" xfId="0" applyNumberFormat="1" applyFont="1" applyFill="1" applyBorder="1"/>
    <xf numFmtId="0" fontId="2" fillId="2" borderId="7" xfId="0" applyFont="1" applyFill="1" applyBorder="1" applyAlignment="1">
      <alignment horizont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44" fontId="2" fillId="5" borderId="7" xfId="0" applyNumberFormat="1" applyFont="1" applyFill="1" applyBorder="1"/>
    <xf numFmtId="0" fontId="7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4" fontId="2" fillId="5" borderId="4" xfId="0" applyNumberFormat="1" applyFont="1" applyFill="1" applyBorder="1"/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4" fontId="2" fillId="3" borderId="3" xfId="0" applyNumberFormat="1" applyFont="1" applyFill="1" applyBorder="1" applyProtection="1">
      <protection locked="0"/>
    </xf>
    <xf numFmtId="44" fontId="2" fillId="3" borderId="2" xfId="0" applyNumberFormat="1" applyFont="1" applyFill="1" applyBorder="1" applyProtection="1">
      <protection locked="0"/>
    </xf>
    <xf numFmtId="44" fontId="2" fillId="3" borderId="6" xfId="0" applyNumberFormat="1" applyFont="1" applyFill="1" applyBorder="1" applyProtection="1">
      <protection locked="0"/>
    </xf>
    <xf numFmtId="44" fontId="2" fillId="3" borderId="4" xfId="0" applyNumberFormat="1" applyFont="1" applyFill="1" applyBorder="1" applyProtection="1">
      <protection locked="0"/>
    </xf>
    <xf numFmtId="44" fontId="2" fillId="3" borderId="7" xfId="0" applyNumberFormat="1" applyFont="1" applyFill="1" applyBorder="1" applyProtection="1">
      <protection locked="0"/>
    </xf>
    <xf numFmtId="44" fontId="1" fillId="3" borderId="3" xfId="0" applyNumberFormat="1" applyFont="1" applyFill="1" applyBorder="1" applyProtection="1">
      <protection locked="0"/>
    </xf>
    <xf numFmtId="44" fontId="2" fillId="6" borderId="5" xfId="0" applyNumberFormat="1" applyFont="1" applyFill="1" applyBorder="1"/>
    <xf numFmtId="0" fontId="2" fillId="4" borderId="0" xfId="0" applyFont="1" applyFill="1" applyAlignment="1">
      <alignment horizontal="left" vertical="top" wrapText="1"/>
    </xf>
    <xf numFmtId="0" fontId="3" fillId="2" borderId="0" xfId="0" applyFont="1" applyFill="1"/>
  </cellXfs>
  <cellStyles count="2">
    <cellStyle name="Legal 8½ x 14 in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2:N81"/>
  <sheetViews>
    <sheetView tabSelected="1" workbookViewId="0">
      <selection activeCell="G28" sqref="G28"/>
    </sheetView>
  </sheetViews>
  <sheetFormatPr defaultColWidth="9.140625" defaultRowHeight="11.25" x14ac:dyDescent="0.15"/>
  <cols>
    <col min="1" max="1" width="3.85546875" style="1" customWidth="1"/>
    <col min="2" max="3" width="9.140625" style="1" customWidth="1"/>
    <col min="4" max="4" width="17.7109375" style="1" bestFit="1" customWidth="1"/>
    <col min="5" max="10" width="9.140625" style="1" customWidth="1"/>
    <col min="11" max="11" width="7.140625" style="1" customWidth="1"/>
    <col min="12" max="12" width="6.7109375" style="1" customWidth="1"/>
    <col min="13" max="13" width="13" style="1" customWidth="1"/>
    <col min="14" max="14" width="9.140625" style="1" customWidth="1"/>
    <col min="15" max="16384" width="9.140625" style="1"/>
  </cols>
  <sheetData>
    <row r="2" spans="2:9" ht="14.25" customHeight="1" x14ac:dyDescent="0.2">
      <c r="B2" s="2" t="s">
        <v>183</v>
      </c>
      <c r="C2" s="5"/>
      <c r="D2" s="5"/>
      <c r="E2" s="5"/>
      <c r="F2" s="5"/>
      <c r="G2" s="5"/>
      <c r="H2" s="5"/>
      <c r="I2" s="5"/>
    </row>
    <row r="4" spans="2:9" x14ac:dyDescent="0.15">
      <c r="B4" s="5" t="s">
        <v>0</v>
      </c>
      <c r="C4" s="5"/>
      <c r="D4" s="6">
        <v>45532</v>
      </c>
      <c r="E4" s="5"/>
      <c r="F4" s="5"/>
      <c r="G4" s="5"/>
      <c r="H4" s="5"/>
      <c r="I4" s="5"/>
    </row>
    <row r="6" spans="2:9" x14ac:dyDescent="0.15">
      <c r="B6" s="5" t="s">
        <v>1</v>
      </c>
      <c r="C6" s="5"/>
      <c r="D6" s="32" t="s">
        <v>181</v>
      </c>
      <c r="E6" s="5"/>
      <c r="F6" s="5"/>
      <c r="G6" s="5"/>
      <c r="H6" s="5"/>
      <c r="I6" s="5"/>
    </row>
    <row r="8" spans="2:9" x14ac:dyDescent="0.15">
      <c r="B8" s="5" t="s">
        <v>2</v>
      </c>
      <c r="C8" s="5"/>
      <c r="D8" s="32" t="s">
        <v>180</v>
      </c>
      <c r="E8" s="5"/>
      <c r="F8" s="5"/>
      <c r="G8" s="5"/>
      <c r="H8" s="5"/>
      <c r="I8" s="5"/>
    </row>
    <row r="10" spans="2:9" x14ac:dyDescent="0.15">
      <c r="B10" s="5" t="str">
        <f t="array" ref="B10">IF(D31="Nee","Inschrijver",IF(D31="Ja","Inschrijver A",Inschrijver))</f>
        <v>Inschrijver</v>
      </c>
      <c r="C10" s="5"/>
      <c r="D10" s="7"/>
      <c r="E10" s="7"/>
      <c r="F10" s="7"/>
      <c r="G10" s="7"/>
      <c r="H10" s="5"/>
      <c r="I10" s="5" t="s">
        <v>3</v>
      </c>
    </row>
    <row r="12" spans="2:9" x14ac:dyDescent="0.15">
      <c r="B12" s="5"/>
      <c r="C12" s="5"/>
      <c r="D12" s="7"/>
      <c r="E12" s="7"/>
      <c r="F12" s="7"/>
      <c r="G12" s="7"/>
      <c r="H12" s="5"/>
      <c r="I12" s="5" t="s">
        <v>4</v>
      </c>
    </row>
    <row r="14" spans="2:9" x14ac:dyDescent="0.15">
      <c r="B14" s="5"/>
      <c r="C14" s="5"/>
      <c r="D14" s="7"/>
      <c r="E14" s="7"/>
      <c r="F14" s="5"/>
      <c r="G14" s="5"/>
      <c r="H14" s="5"/>
      <c r="I14" s="5" t="s">
        <v>5</v>
      </c>
    </row>
    <row r="16" spans="2:9" x14ac:dyDescent="0.15">
      <c r="B16" s="5"/>
      <c r="C16" s="5"/>
      <c r="D16" s="7"/>
      <c r="E16" s="7"/>
      <c r="F16" s="7"/>
      <c r="G16" s="7"/>
      <c r="H16" s="5"/>
      <c r="I16" s="5" t="s">
        <v>6</v>
      </c>
    </row>
    <row r="18" spans="2:9" x14ac:dyDescent="0.15">
      <c r="B18" s="5"/>
      <c r="C18" s="5"/>
      <c r="D18" s="7"/>
      <c r="E18" s="7"/>
      <c r="F18" s="7"/>
      <c r="G18" s="5"/>
      <c r="H18" s="5"/>
      <c r="I18" s="5" t="s">
        <v>7</v>
      </c>
    </row>
    <row r="20" spans="2:9" x14ac:dyDescent="0.15">
      <c r="B20" s="5"/>
      <c r="C20" s="5"/>
      <c r="D20" s="7"/>
      <c r="E20" s="7"/>
      <c r="F20" s="7"/>
      <c r="G20" s="5"/>
      <c r="H20" s="5"/>
      <c r="I20" s="5" t="s">
        <v>8</v>
      </c>
    </row>
    <row r="22" spans="2:9" x14ac:dyDescent="0.15">
      <c r="B22" s="5"/>
      <c r="C22" s="5"/>
      <c r="D22" s="7"/>
      <c r="E22" s="7"/>
      <c r="F22" s="5"/>
      <c r="G22" s="5"/>
      <c r="H22" s="5"/>
      <c r="I22" s="5" t="s">
        <v>9</v>
      </c>
    </row>
    <row r="24" spans="2:9" x14ac:dyDescent="0.15">
      <c r="B24" s="5"/>
      <c r="C24" s="5"/>
      <c r="D24" s="7"/>
      <c r="E24" s="7"/>
      <c r="F24" s="7"/>
      <c r="G24" s="7"/>
      <c r="H24" s="5"/>
      <c r="I24" s="5" t="s">
        <v>10</v>
      </c>
    </row>
    <row r="25" spans="2:9" x14ac:dyDescent="0.15">
      <c r="B25" s="5"/>
      <c r="C25" s="5"/>
      <c r="D25" s="7"/>
      <c r="E25" s="7"/>
      <c r="F25" s="7"/>
      <c r="G25" s="7"/>
      <c r="H25" s="5"/>
      <c r="I25" s="5"/>
    </row>
    <row r="26" spans="2:9" x14ac:dyDescent="0.15">
      <c r="B26" s="5"/>
      <c r="C26" s="5"/>
      <c r="D26" s="7"/>
      <c r="E26" s="7"/>
      <c r="F26" s="7"/>
      <c r="G26" s="7"/>
      <c r="H26" s="5"/>
      <c r="I26" s="5"/>
    </row>
    <row r="27" spans="2:9" x14ac:dyDescent="0.15">
      <c r="B27" s="5"/>
      <c r="C27" s="5"/>
      <c r="D27" s="7"/>
      <c r="E27" s="7"/>
      <c r="F27" s="7"/>
      <c r="G27" s="7"/>
      <c r="H27" s="5"/>
      <c r="I27" s="5"/>
    </row>
    <row r="29" spans="2:9" x14ac:dyDescent="0.15">
      <c r="B29" s="5" t="s">
        <v>11</v>
      </c>
      <c r="C29" s="5"/>
      <c r="D29" s="5"/>
      <c r="E29" s="5"/>
      <c r="F29" s="5"/>
      <c r="G29" s="5"/>
      <c r="H29" s="5"/>
      <c r="I29" s="5"/>
    </row>
    <row r="31" spans="2:9" x14ac:dyDescent="0.15">
      <c r="B31" s="5"/>
      <c r="C31" s="5"/>
      <c r="D31" s="7" t="s">
        <v>12</v>
      </c>
      <c r="E31" s="5"/>
      <c r="F31" s="5"/>
      <c r="G31" s="5"/>
      <c r="H31" s="5"/>
      <c r="I31" s="5" t="s">
        <v>13</v>
      </c>
    </row>
    <row r="33" spans="2:9" hidden="1" x14ac:dyDescent="0.15">
      <c r="B33" s="5" t="s">
        <v>14</v>
      </c>
      <c r="C33" s="5"/>
      <c r="D33" s="7"/>
      <c r="E33" s="7"/>
      <c r="F33" s="7"/>
      <c r="G33" s="7"/>
      <c r="H33" s="5"/>
      <c r="I33" s="5" t="s">
        <v>3</v>
      </c>
    </row>
    <row r="34" spans="2:9" hidden="1" x14ac:dyDescent="0.15">
      <c r="B34" s="5"/>
      <c r="C34" s="5"/>
      <c r="D34" s="5"/>
      <c r="E34" s="5"/>
      <c r="F34" s="5"/>
      <c r="G34" s="5"/>
      <c r="H34" s="5"/>
      <c r="I34" s="5"/>
    </row>
    <row r="35" spans="2:9" hidden="1" x14ac:dyDescent="0.15">
      <c r="B35" s="5"/>
      <c r="C35" s="5"/>
      <c r="D35" s="7"/>
      <c r="E35" s="7"/>
      <c r="F35" s="7"/>
      <c r="G35" s="7"/>
      <c r="H35" s="5"/>
      <c r="I35" s="5" t="s">
        <v>4</v>
      </c>
    </row>
    <row r="36" spans="2:9" hidden="1" x14ac:dyDescent="0.15">
      <c r="B36" s="5"/>
      <c r="C36" s="5"/>
      <c r="D36" s="5"/>
      <c r="E36" s="5"/>
      <c r="F36" s="5"/>
      <c r="G36" s="5"/>
      <c r="H36" s="5"/>
      <c r="I36" s="5"/>
    </row>
    <row r="37" spans="2:9" hidden="1" x14ac:dyDescent="0.15">
      <c r="B37" s="5"/>
      <c r="C37" s="5"/>
      <c r="D37" s="7"/>
      <c r="E37" s="7"/>
      <c r="F37" s="5"/>
      <c r="G37" s="5"/>
      <c r="H37" s="5"/>
      <c r="I37" s="5" t="s">
        <v>5</v>
      </c>
    </row>
    <row r="38" spans="2:9" hidden="1" x14ac:dyDescent="0.15">
      <c r="B38" s="5"/>
      <c r="C38" s="5"/>
      <c r="D38" s="5"/>
      <c r="E38" s="5"/>
      <c r="F38" s="5"/>
      <c r="G38" s="5"/>
      <c r="H38" s="5"/>
      <c r="I38" s="5"/>
    </row>
    <row r="39" spans="2:9" hidden="1" x14ac:dyDescent="0.15">
      <c r="B39" s="5"/>
      <c r="C39" s="5"/>
      <c r="D39" s="7"/>
      <c r="E39" s="7"/>
      <c r="F39" s="7"/>
      <c r="G39" s="7"/>
      <c r="H39" s="5"/>
      <c r="I39" s="5" t="s">
        <v>6</v>
      </c>
    </row>
    <row r="40" spans="2:9" hidden="1" x14ac:dyDescent="0.15">
      <c r="B40" s="5"/>
      <c r="C40" s="5"/>
      <c r="D40" s="5"/>
      <c r="E40" s="5"/>
      <c r="F40" s="5"/>
      <c r="G40" s="5"/>
      <c r="H40" s="5"/>
      <c r="I40" s="5"/>
    </row>
    <row r="41" spans="2:9" hidden="1" x14ac:dyDescent="0.15">
      <c r="B41" s="5"/>
      <c r="C41" s="5"/>
      <c r="D41" s="7"/>
      <c r="E41" s="7"/>
      <c r="F41" s="7"/>
      <c r="G41" s="5"/>
      <c r="H41" s="5"/>
      <c r="I41" s="5" t="s">
        <v>7</v>
      </c>
    </row>
    <row r="42" spans="2:9" hidden="1" x14ac:dyDescent="0.15">
      <c r="B42" s="5"/>
      <c r="C42" s="5"/>
      <c r="D42" s="5"/>
      <c r="E42" s="5"/>
      <c r="F42" s="5"/>
      <c r="G42" s="5"/>
      <c r="H42" s="5"/>
      <c r="I42" s="5"/>
    </row>
    <row r="43" spans="2:9" hidden="1" x14ac:dyDescent="0.15">
      <c r="B43" s="5"/>
      <c r="C43" s="5"/>
      <c r="D43" s="7"/>
      <c r="E43" s="7"/>
      <c r="F43" s="7"/>
      <c r="G43" s="5"/>
      <c r="H43" s="5"/>
      <c r="I43" s="5" t="s">
        <v>8</v>
      </c>
    </row>
    <row r="44" spans="2:9" hidden="1" x14ac:dyDescent="0.15">
      <c r="B44" s="5"/>
      <c r="C44" s="5"/>
      <c r="D44" s="5"/>
      <c r="E44" s="5"/>
      <c r="F44" s="5"/>
      <c r="G44" s="5"/>
      <c r="H44" s="5"/>
      <c r="I44" s="5"/>
    </row>
    <row r="45" spans="2:9" hidden="1" x14ac:dyDescent="0.15">
      <c r="B45" s="5"/>
      <c r="C45" s="5"/>
      <c r="D45" s="7"/>
      <c r="E45" s="7"/>
      <c r="F45" s="5"/>
      <c r="G45" s="5"/>
      <c r="H45" s="5"/>
      <c r="I45" s="5" t="s">
        <v>9</v>
      </c>
    </row>
    <row r="46" spans="2:9" hidden="1" x14ac:dyDescent="0.15">
      <c r="B46" s="5"/>
      <c r="C46" s="5"/>
      <c r="D46" s="5"/>
      <c r="E46" s="5"/>
      <c r="F46" s="5"/>
      <c r="G46" s="5"/>
      <c r="H46" s="5"/>
      <c r="I46" s="5"/>
    </row>
    <row r="47" spans="2:9" hidden="1" x14ac:dyDescent="0.15">
      <c r="B47" s="5"/>
      <c r="C47" s="5"/>
      <c r="D47" s="7"/>
      <c r="E47" s="7"/>
      <c r="F47" s="7"/>
      <c r="G47" s="7"/>
      <c r="H47" s="5"/>
      <c r="I47" s="5" t="s">
        <v>10</v>
      </c>
    </row>
    <row r="48" spans="2:9" hidden="1" x14ac:dyDescent="0.15">
      <c r="B48" s="5"/>
      <c r="C48" s="5"/>
      <c r="D48" s="7"/>
      <c r="E48" s="7"/>
      <c r="F48" s="7"/>
      <c r="G48" s="7"/>
      <c r="H48" s="5"/>
      <c r="I48" s="5"/>
    </row>
    <row r="49" spans="2:9" hidden="1" x14ac:dyDescent="0.15">
      <c r="B49" s="5"/>
      <c r="C49" s="5"/>
      <c r="D49" s="7"/>
      <c r="E49" s="7"/>
      <c r="F49" s="7"/>
      <c r="G49" s="7"/>
      <c r="H49" s="5"/>
      <c r="I49" s="5"/>
    </row>
    <row r="50" spans="2:9" hidden="1" x14ac:dyDescent="0.15">
      <c r="B50" s="5"/>
      <c r="C50" s="5"/>
      <c r="D50" s="7"/>
      <c r="E50" s="7"/>
      <c r="F50" s="7"/>
      <c r="G50" s="7"/>
      <c r="H50" s="5"/>
      <c r="I50" s="5"/>
    </row>
    <row r="51" spans="2:9" hidden="1" x14ac:dyDescent="0.15">
      <c r="B51" s="5"/>
      <c r="C51" s="5"/>
      <c r="D51" s="5"/>
      <c r="E51" s="5"/>
      <c r="F51" s="5"/>
      <c r="G51" s="5"/>
      <c r="H51" s="5"/>
      <c r="I51" s="5"/>
    </row>
    <row r="52" spans="2:9" hidden="1" x14ac:dyDescent="0.15">
      <c r="B52" s="5" t="s">
        <v>15</v>
      </c>
      <c r="C52" s="5"/>
      <c r="D52" s="7"/>
      <c r="E52" s="7"/>
      <c r="F52" s="7"/>
      <c r="G52" s="7"/>
      <c r="H52" s="5"/>
      <c r="I52" s="5" t="s">
        <v>3</v>
      </c>
    </row>
    <row r="53" spans="2:9" hidden="1" x14ac:dyDescent="0.15">
      <c r="B53" s="5"/>
      <c r="C53" s="5"/>
      <c r="D53" s="5"/>
      <c r="E53" s="5"/>
      <c r="F53" s="5"/>
      <c r="G53" s="5"/>
      <c r="H53" s="5"/>
      <c r="I53" s="5"/>
    </row>
    <row r="54" spans="2:9" hidden="1" x14ac:dyDescent="0.15">
      <c r="B54" s="5"/>
      <c r="C54" s="5"/>
      <c r="D54" s="7"/>
      <c r="E54" s="7"/>
      <c r="F54" s="7"/>
      <c r="G54" s="7"/>
      <c r="H54" s="5"/>
      <c r="I54" s="5" t="s">
        <v>4</v>
      </c>
    </row>
    <row r="55" spans="2:9" hidden="1" x14ac:dyDescent="0.15">
      <c r="B55" s="5"/>
      <c r="C55" s="5"/>
      <c r="D55" s="5"/>
      <c r="E55" s="5"/>
      <c r="F55" s="5"/>
      <c r="G55" s="5"/>
      <c r="H55" s="5"/>
      <c r="I55" s="5"/>
    </row>
    <row r="56" spans="2:9" hidden="1" x14ac:dyDescent="0.15">
      <c r="B56" s="5"/>
      <c r="C56" s="5"/>
      <c r="D56" s="7"/>
      <c r="E56" s="7"/>
      <c r="F56" s="5"/>
      <c r="G56" s="5"/>
      <c r="H56" s="5"/>
      <c r="I56" s="5" t="s">
        <v>5</v>
      </c>
    </row>
    <row r="57" spans="2:9" hidden="1" x14ac:dyDescent="0.15">
      <c r="B57" s="5"/>
      <c r="C57" s="5"/>
      <c r="D57" s="5"/>
      <c r="E57" s="5"/>
      <c r="F57" s="5"/>
      <c r="G57" s="5"/>
      <c r="H57" s="5"/>
      <c r="I57" s="5"/>
    </row>
    <row r="58" spans="2:9" hidden="1" x14ac:dyDescent="0.15">
      <c r="B58" s="5"/>
      <c r="C58" s="5"/>
      <c r="D58" s="7"/>
      <c r="E58" s="7"/>
      <c r="F58" s="7"/>
      <c r="G58" s="7"/>
      <c r="H58" s="5"/>
      <c r="I58" s="5" t="s">
        <v>6</v>
      </c>
    </row>
    <row r="59" spans="2:9" hidden="1" x14ac:dyDescent="0.15">
      <c r="B59" s="5"/>
      <c r="C59" s="5"/>
      <c r="D59" s="5"/>
      <c r="E59" s="5"/>
      <c r="F59" s="5"/>
      <c r="G59" s="5"/>
      <c r="H59" s="5"/>
      <c r="I59" s="5"/>
    </row>
    <row r="60" spans="2:9" hidden="1" x14ac:dyDescent="0.15">
      <c r="B60" s="5"/>
      <c r="C60" s="5"/>
      <c r="D60" s="7"/>
      <c r="E60" s="7"/>
      <c r="F60" s="7"/>
      <c r="G60" s="5"/>
      <c r="H60" s="5"/>
      <c r="I60" s="5" t="s">
        <v>7</v>
      </c>
    </row>
    <row r="61" spans="2:9" hidden="1" x14ac:dyDescent="0.15">
      <c r="B61" s="5"/>
      <c r="C61" s="5"/>
      <c r="D61" s="5"/>
      <c r="E61" s="5"/>
      <c r="F61" s="5"/>
      <c r="G61" s="5"/>
      <c r="H61" s="5"/>
      <c r="I61" s="5"/>
    </row>
    <row r="62" spans="2:9" hidden="1" x14ac:dyDescent="0.15">
      <c r="B62" s="5"/>
      <c r="C62" s="5"/>
      <c r="D62" s="7"/>
      <c r="E62" s="7"/>
      <c r="F62" s="7"/>
      <c r="G62" s="5"/>
      <c r="H62" s="5"/>
      <c r="I62" s="5" t="s">
        <v>8</v>
      </c>
    </row>
    <row r="63" spans="2:9" hidden="1" x14ac:dyDescent="0.15">
      <c r="B63" s="5"/>
      <c r="C63" s="5"/>
      <c r="D63" s="5"/>
      <c r="E63" s="5"/>
      <c r="F63" s="5"/>
      <c r="G63" s="5"/>
      <c r="H63" s="5"/>
      <c r="I63" s="5"/>
    </row>
    <row r="64" spans="2:9" hidden="1" x14ac:dyDescent="0.15">
      <c r="B64" s="5"/>
      <c r="C64" s="5"/>
      <c r="D64" s="7"/>
      <c r="E64" s="7"/>
      <c r="F64" s="5"/>
      <c r="G64" s="5"/>
      <c r="H64" s="5"/>
      <c r="I64" s="5" t="s">
        <v>9</v>
      </c>
    </row>
    <row r="65" spans="2:14" hidden="1" x14ac:dyDescent="0.1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x14ac:dyDescent="0.15">
      <c r="B66" s="5"/>
      <c r="C66" s="5"/>
      <c r="D66" s="7"/>
      <c r="E66" s="7"/>
      <c r="F66" s="7"/>
      <c r="G66" s="7"/>
      <c r="H66" s="5"/>
      <c r="I66" s="5" t="s">
        <v>10</v>
      </c>
      <c r="J66" s="5"/>
      <c r="K66" s="5"/>
      <c r="L66" s="5"/>
      <c r="M66" s="5"/>
      <c r="N66" s="5"/>
    </row>
    <row r="67" spans="2:14" hidden="1" x14ac:dyDescent="0.15">
      <c r="B67" s="5"/>
      <c r="C67" s="5"/>
      <c r="D67" s="7"/>
      <c r="E67" s="7"/>
      <c r="F67" s="7"/>
      <c r="G67" s="7"/>
      <c r="H67" s="5"/>
      <c r="I67" s="5"/>
      <c r="J67" s="5"/>
      <c r="K67" s="5"/>
      <c r="L67" s="5"/>
      <c r="M67" s="5"/>
      <c r="N67" s="5"/>
    </row>
    <row r="68" spans="2:14" hidden="1" x14ac:dyDescent="0.15">
      <c r="B68" s="5"/>
      <c r="C68" s="5"/>
      <c r="D68" s="7"/>
      <c r="E68" s="7"/>
      <c r="F68" s="7"/>
      <c r="G68" s="7"/>
      <c r="H68" s="5"/>
      <c r="I68" s="5"/>
      <c r="J68" s="5"/>
      <c r="K68" s="5"/>
      <c r="L68" s="5"/>
      <c r="M68" s="5"/>
      <c r="N68" s="5"/>
    </row>
    <row r="69" spans="2:14" hidden="1" x14ac:dyDescent="0.15">
      <c r="B69" s="5"/>
      <c r="C69" s="5"/>
      <c r="D69" s="7"/>
      <c r="E69" s="7"/>
      <c r="F69" s="7"/>
      <c r="G69" s="7"/>
      <c r="H69" s="5"/>
      <c r="I69" s="5"/>
      <c r="J69" s="5"/>
      <c r="K69" s="5"/>
      <c r="L69" s="5"/>
      <c r="M69" s="5"/>
      <c r="N69" s="5"/>
    </row>
    <row r="70" spans="2:14" hidden="1" x14ac:dyDescent="0.1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x14ac:dyDescent="0.15">
      <c r="B71" s="3" t="s">
        <v>16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15"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2:14" x14ac:dyDescent="0.15">
      <c r="B73" s="5" t="s">
        <v>17</v>
      </c>
      <c r="C73" s="5"/>
      <c r="D73" s="8">
        <f>Prijzenblad!$G$145</f>
        <v>0</v>
      </c>
      <c r="E73" s="5"/>
      <c r="F73" s="5"/>
      <c r="G73" s="5"/>
      <c r="H73" s="5"/>
      <c r="I73" s="5" t="s">
        <v>18</v>
      </c>
      <c r="J73" s="5"/>
      <c r="K73" s="5"/>
      <c r="L73" s="5"/>
      <c r="M73" s="5"/>
      <c r="N73" s="5"/>
    </row>
    <row r="75" spans="2:14" x14ac:dyDescent="0.15">
      <c r="B75" s="5" t="s">
        <v>17</v>
      </c>
      <c r="C75" s="5"/>
      <c r="D75" s="57" t="str">
        <f t="array" ref="D75">IF(D73=0,"",EuroGetal(D73))</f>
        <v/>
      </c>
      <c r="E75" s="58"/>
      <c r="F75" s="58"/>
      <c r="G75" s="58"/>
      <c r="H75" s="58"/>
      <c r="I75" s="5" t="s">
        <v>19</v>
      </c>
      <c r="J75" s="5"/>
      <c r="K75" s="5"/>
      <c r="L75" s="5"/>
      <c r="M75" s="5"/>
      <c r="N75" s="9"/>
    </row>
    <row r="76" spans="2:14" ht="11.25" customHeight="1" x14ac:dyDescent="0.15">
      <c r="B76" s="5"/>
      <c r="C76" s="5"/>
      <c r="D76" s="58"/>
      <c r="E76" s="58"/>
      <c r="F76" s="58"/>
      <c r="G76" s="58"/>
      <c r="H76" s="58"/>
      <c r="I76" s="5"/>
      <c r="J76" s="5"/>
      <c r="K76" s="5"/>
      <c r="L76" s="5"/>
      <c r="M76" s="9"/>
      <c r="N76" s="9"/>
    </row>
    <row r="77" spans="2:14" x14ac:dyDescent="0.1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 t="s">
        <v>20</v>
      </c>
      <c r="N77" s="9"/>
    </row>
    <row r="78" spans="2:14" x14ac:dyDescent="0.15">
      <c r="B78" s="5" t="s">
        <v>21</v>
      </c>
      <c r="C78" s="5"/>
      <c r="D78" s="8">
        <f>Prijzenblad!$G$146</f>
        <v>0</v>
      </c>
      <c r="E78" s="5"/>
      <c r="F78" s="5"/>
      <c r="G78" s="5"/>
      <c r="H78" s="5"/>
      <c r="I78" s="5" t="s">
        <v>22</v>
      </c>
      <c r="J78" s="5"/>
      <c r="K78" s="5"/>
      <c r="L78" s="5"/>
      <c r="M78" s="5"/>
      <c r="N78" s="5"/>
    </row>
    <row r="80" spans="2:14" x14ac:dyDescent="0.15">
      <c r="B80" s="5" t="s">
        <v>21</v>
      </c>
      <c r="C80" s="5"/>
      <c r="D80" s="57" t="str">
        <f t="array" ref="D80">IF(D78=0,"",EuroGetal(D78))</f>
        <v/>
      </c>
      <c r="E80" s="58"/>
      <c r="F80" s="58"/>
      <c r="G80" s="58"/>
      <c r="H80" s="58"/>
      <c r="I80" s="5" t="s">
        <v>23</v>
      </c>
      <c r="J80" s="5"/>
      <c r="K80" s="5"/>
      <c r="L80" s="5"/>
      <c r="M80" s="5"/>
      <c r="N80" s="5"/>
    </row>
    <row r="81" spans="4:8" x14ac:dyDescent="0.15">
      <c r="D81" s="58"/>
      <c r="E81" s="58"/>
      <c r="F81" s="58"/>
      <c r="G81" s="58"/>
      <c r="H81" s="58"/>
    </row>
  </sheetData>
  <mergeCells count="2">
    <mergeCell ref="D75:H76"/>
    <mergeCell ref="D80:H81"/>
  </mergeCells>
  <dataValidations count="1">
    <dataValidation type="list" allowBlank="1" showInputMessage="1" showErrorMessage="1" sqref="D31" xr:uid="{00000000-0002-0000-0000-000000000000}">
      <formula1>"Ja, Nee"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1:H147"/>
  <sheetViews>
    <sheetView workbookViewId="0">
      <selection activeCell="K36" sqref="K36"/>
    </sheetView>
  </sheetViews>
  <sheetFormatPr defaultColWidth="9.140625" defaultRowHeight="11.25" x14ac:dyDescent="0.15"/>
  <cols>
    <col min="1" max="2" width="9.140625" style="1" customWidth="1"/>
    <col min="3" max="3" width="48.7109375" style="18" customWidth="1"/>
    <col min="4" max="4" width="9.140625" style="29" customWidth="1"/>
    <col min="5" max="5" width="13.140625" style="1" bestFit="1" customWidth="1"/>
    <col min="6" max="6" width="9.140625" style="1" customWidth="1"/>
    <col min="7" max="7" width="14.28515625" style="4" bestFit="1" customWidth="1"/>
    <col min="8" max="9" width="10.85546875" style="1" bestFit="1" customWidth="1"/>
    <col min="10" max="10" width="9.140625" style="1" customWidth="1"/>
    <col min="11" max="16384" width="9.140625" style="1"/>
  </cols>
  <sheetData>
    <row r="1" spans="2:7" ht="15" x14ac:dyDescent="0.25">
      <c r="E1" s="47"/>
    </row>
    <row r="2" spans="2:7" ht="14.25" customHeight="1" x14ac:dyDescent="0.2">
      <c r="B2" s="2" t="str">
        <f>Voorblad!B2</f>
        <v>BIJLAGE 1. INSCHRIJVINGSBILJET AANBESTEDING CALAMITEITENAFHANDELING, ONDERHOUD EN AANLEG TRANSPORTSYSTEEM VOOR AFVALWATER</v>
      </c>
      <c r="C2" s="9"/>
      <c r="D2" s="28"/>
      <c r="E2" s="48"/>
      <c r="F2" s="5"/>
      <c r="G2" s="10"/>
    </row>
    <row r="3" spans="2:7" ht="15" x14ac:dyDescent="0.25">
      <c r="E3" s="47"/>
    </row>
    <row r="4" spans="2:7" x14ac:dyDescent="0.15">
      <c r="B4" s="5" t="s">
        <v>0</v>
      </c>
      <c r="C4" s="16">
        <f>Voorblad!D4</f>
        <v>45532</v>
      </c>
      <c r="D4" s="28"/>
      <c r="E4" s="48"/>
      <c r="F4" s="5"/>
      <c r="G4" s="10"/>
    </row>
    <row r="5" spans="2:7" x14ac:dyDescent="0.15">
      <c r="B5" s="5"/>
      <c r="C5" s="17"/>
      <c r="D5" s="28"/>
      <c r="E5" s="48"/>
      <c r="F5" s="5"/>
      <c r="G5" s="10"/>
    </row>
    <row r="6" spans="2:7" x14ac:dyDescent="0.15">
      <c r="B6" s="5" t="s">
        <v>1</v>
      </c>
      <c r="C6" s="17" t="str">
        <f>Voorblad!D6</f>
        <v>0.3</v>
      </c>
      <c r="D6" s="28"/>
      <c r="E6" s="48"/>
      <c r="F6" s="5"/>
      <c r="G6" s="10"/>
    </row>
    <row r="7" spans="2:7" x14ac:dyDescent="0.15">
      <c r="B7" s="5"/>
      <c r="C7" s="17"/>
      <c r="D7" s="28"/>
      <c r="E7" s="48"/>
      <c r="F7" s="5"/>
      <c r="G7" s="10"/>
    </row>
    <row r="8" spans="2:7" x14ac:dyDescent="0.15">
      <c r="B8" s="5" t="s">
        <v>2</v>
      </c>
      <c r="C8" s="17" t="str">
        <f>Voorblad!D8</f>
        <v>definitief</v>
      </c>
      <c r="D8" s="28"/>
      <c r="E8" s="48"/>
      <c r="F8" s="5"/>
      <c r="G8" s="10"/>
    </row>
    <row r="9" spans="2:7" ht="15" x14ac:dyDescent="0.25">
      <c r="E9" s="47"/>
    </row>
    <row r="10" spans="2:7" ht="22.5" customHeight="1" x14ac:dyDescent="0.15">
      <c r="B10" s="11" t="s">
        <v>24</v>
      </c>
      <c r="C10" s="12" t="s">
        <v>25</v>
      </c>
      <c r="D10" s="11" t="s">
        <v>26</v>
      </c>
      <c r="E10" s="49" t="s">
        <v>27</v>
      </c>
      <c r="F10" s="21" t="s">
        <v>28</v>
      </c>
      <c r="G10" s="13" t="s">
        <v>29</v>
      </c>
    </row>
    <row r="11" spans="2:7" ht="12" customHeight="1" x14ac:dyDescent="0.15">
      <c r="B11" s="22">
        <v>1</v>
      </c>
      <c r="C11" s="23" t="s">
        <v>30</v>
      </c>
      <c r="D11" s="24" t="s">
        <v>31</v>
      </c>
      <c r="E11" s="55"/>
      <c r="F11" s="24">
        <v>5000</v>
      </c>
      <c r="G11" s="33">
        <f t="shared" ref="G11:G29" si="0">E11*F11</f>
        <v>0</v>
      </c>
    </row>
    <row r="12" spans="2:7" ht="12" customHeight="1" x14ac:dyDescent="0.15">
      <c r="B12" s="25">
        <v>2</v>
      </c>
      <c r="C12" s="15" t="s">
        <v>32</v>
      </c>
      <c r="D12" s="19" t="s">
        <v>31</v>
      </c>
      <c r="E12" s="51"/>
      <c r="F12" s="19">
        <v>5000</v>
      </c>
      <c r="G12" s="34">
        <f t="shared" si="0"/>
        <v>0</v>
      </c>
    </row>
    <row r="13" spans="2:7" ht="12" customHeight="1" x14ac:dyDescent="0.15">
      <c r="B13" s="25">
        <v>3</v>
      </c>
      <c r="C13" s="15" t="s">
        <v>33</v>
      </c>
      <c r="D13" s="19" t="s">
        <v>31</v>
      </c>
      <c r="E13" s="51"/>
      <c r="F13" s="19">
        <v>5000</v>
      </c>
      <c r="G13" s="34">
        <f t="shared" si="0"/>
        <v>0</v>
      </c>
    </row>
    <row r="14" spans="2:7" ht="12" customHeight="1" x14ac:dyDescent="0.15">
      <c r="B14" s="25">
        <v>4</v>
      </c>
      <c r="C14" s="15" t="s">
        <v>34</v>
      </c>
      <c r="D14" s="19" t="s">
        <v>31</v>
      </c>
      <c r="E14" s="51"/>
      <c r="F14" s="19">
        <v>5000</v>
      </c>
      <c r="G14" s="34">
        <f t="shared" si="0"/>
        <v>0</v>
      </c>
    </row>
    <row r="15" spans="2:7" ht="12" customHeight="1" x14ac:dyDescent="0.15">
      <c r="B15" s="25">
        <v>5</v>
      </c>
      <c r="C15" s="15" t="s">
        <v>179</v>
      </c>
      <c r="D15" s="19" t="s">
        <v>31</v>
      </c>
      <c r="E15" s="51"/>
      <c r="F15" s="19">
        <v>2500</v>
      </c>
      <c r="G15" s="34">
        <f t="shared" si="0"/>
        <v>0</v>
      </c>
    </row>
    <row r="16" spans="2:7" ht="12" customHeight="1" x14ac:dyDescent="0.15">
      <c r="B16" s="25">
        <v>6</v>
      </c>
      <c r="C16" s="15" t="s">
        <v>35</v>
      </c>
      <c r="D16" s="19" t="s">
        <v>31</v>
      </c>
      <c r="E16" s="51"/>
      <c r="F16" s="19">
        <v>1000</v>
      </c>
      <c r="G16" s="34">
        <f t="shared" si="0"/>
        <v>0</v>
      </c>
    </row>
    <row r="17" spans="2:8" ht="12" customHeight="1" x14ac:dyDescent="0.15">
      <c r="B17" s="25">
        <v>7</v>
      </c>
      <c r="C17" s="15" t="s">
        <v>36</v>
      </c>
      <c r="D17" s="19" t="s">
        <v>31</v>
      </c>
      <c r="E17" s="51"/>
      <c r="F17" s="19">
        <v>2000</v>
      </c>
      <c r="G17" s="34">
        <f t="shared" si="0"/>
        <v>0</v>
      </c>
    </row>
    <row r="18" spans="2:8" ht="12" customHeight="1" x14ac:dyDescent="0.15">
      <c r="B18" s="25">
        <v>8</v>
      </c>
      <c r="C18" s="15" t="s">
        <v>37</v>
      </c>
      <c r="D18" s="19" t="s">
        <v>31</v>
      </c>
      <c r="E18" s="51"/>
      <c r="F18" s="19">
        <v>2000</v>
      </c>
      <c r="G18" s="34">
        <f t="shared" si="0"/>
        <v>0</v>
      </c>
      <c r="H18" s="5"/>
    </row>
    <row r="19" spans="2:8" ht="12" customHeight="1" x14ac:dyDescent="0.15">
      <c r="B19" s="25">
        <v>9</v>
      </c>
      <c r="C19" s="15" t="s">
        <v>38</v>
      </c>
      <c r="D19" s="19" t="s">
        <v>31</v>
      </c>
      <c r="E19" s="51"/>
      <c r="F19" s="19">
        <v>250</v>
      </c>
      <c r="G19" s="34">
        <f t="shared" si="0"/>
        <v>0</v>
      </c>
      <c r="H19" s="5"/>
    </row>
    <row r="20" spans="2:8" ht="12" customHeight="1" x14ac:dyDescent="0.15">
      <c r="B20" s="25">
        <v>10</v>
      </c>
      <c r="C20" s="15" t="s">
        <v>39</v>
      </c>
      <c r="D20" s="19" t="s">
        <v>31</v>
      </c>
      <c r="E20" s="51"/>
      <c r="F20" s="19">
        <v>500</v>
      </c>
      <c r="G20" s="34">
        <f t="shared" si="0"/>
        <v>0</v>
      </c>
      <c r="H20" s="5"/>
    </row>
    <row r="21" spans="2:8" ht="12" customHeight="1" x14ac:dyDescent="0.15">
      <c r="B21" s="25">
        <v>11</v>
      </c>
      <c r="C21" s="15" t="s">
        <v>40</v>
      </c>
      <c r="D21" s="19" t="s">
        <v>31</v>
      </c>
      <c r="E21" s="51"/>
      <c r="F21" s="19">
        <v>1000</v>
      </c>
      <c r="G21" s="34">
        <f t="shared" si="0"/>
        <v>0</v>
      </c>
      <c r="H21" s="5"/>
    </row>
    <row r="22" spans="2:8" ht="12" customHeight="1" x14ac:dyDescent="0.15">
      <c r="B22" s="25">
        <v>12</v>
      </c>
      <c r="C22" s="15" t="s">
        <v>41</v>
      </c>
      <c r="D22" s="19" t="s">
        <v>31</v>
      </c>
      <c r="E22" s="51"/>
      <c r="F22" s="19">
        <v>1000</v>
      </c>
      <c r="G22" s="34">
        <f t="shared" si="0"/>
        <v>0</v>
      </c>
      <c r="H22" s="5"/>
    </row>
    <row r="23" spans="2:8" ht="12" customHeight="1" x14ac:dyDescent="0.15">
      <c r="B23" s="25">
        <v>13</v>
      </c>
      <c r="C23" s="15" t="s">
        <v>42</v>
      </c>
      <c r="D23" s="19" t="s">
        <v>31</v>
      </c>
      <c r="E23" s="51"/>
      <c r="F23" s="19">
        <v>500</v>
      </c>
      <c r="G23" s="34">
        <f t="shared" si="0"/>
        <v>0</v>
      </c>
      <c r="H23" s="5"/>
    </row>
    <row r="24" spans="2:8" ht="12" customHeight="1" x14ac:dyDescent="0.15">
      <c r="B24" s="25">
        <v>14</v>
      </c>
      <c r="C24" s="15" t="s">
        <v>43</v>
      </c>
      <c r="D24" s="19" t="s">
        <v>31</v>
      </c>
      <c r="E24" s="51"/>
      <c r="F24" s="19">
        <v>500</v>
      </c>
      <c r="G24" s="34">
        <f t="shared" si="0"/>
        <v>0</v>
      </c>
      <c r="H24" s="5"/>
    </row>
    <row r="25" spans="2:8" ht="12" customHeight="1" x14ac:dyDescent="0.15">
      <c r="B25" s="25">
        <v>15</v>
      </c>
      <c r="C25" s="15" t="s">
        <v>44</v>
      </c>
      <c r="D25" s="19" t="s">
        <v>31</v>
      </c>
      <c r="E25" s="51"/>
      <c r="F25" s="19">
        <v>500</v>
      </c>
      <c r="G25" s="34">
        <f t="shared" si="0"/>
        <v>0</v>
      </c>
      <c r="H25" s="5"/>
    </row>
    <row r="26" spans="2:8" ht="12" customHeight="1" x14ac:dyDescent="0.15">
      <c r="B26" s="25">
        <v>16</v>
      </c>
      <c r="C26" s="15" t="s">
        <v>45</v>
      </c>
      <c r="D26" s="19" t="s">
        <v>31</v>
      </c>
      <c r="E26" s="51"/>
      <c r="F26" s="19">
        <v>500</v>
      </c>
      <c r="G26" s="34">
        <f t="shared" si="0"/>
        <v>0</v>
      </c>
      <c r="H26" s="5"/>
    </row>
    <row r="27" spans="2:8" ht="12" customHeight="1" x14ac:dyDescent="0.15">
      <c r="B27" s="25">
        <v>17</v>
      </c>
      <c r="C27" s="15" t="s">
        <v>46</v>
      </c>
      <c r="D27" s="19" t="s">
        <v>31</v>
      </c>
      <c r="E27" s="51"/>
      <c r="F27" s="19">
        <v>500</v>
      </c>
      <c r="G27" s="34">
        <f t="shared" si="0"/>
        <v>0</v>
      </c>
      <c r="H27" s="5"/>
    </row>
    <row r="28" spans="2:8" ht="12" customHeight="1" x14ac:dyDescent="0.15">
      <c r="B28" s="25">
        <v>18</v>
      </c>
      <c r="C28" s="15" t="s">
        <v>47</v>
      </c>
      <c r="D28" s="19" t="s">
        <v>31</v>
      </c>
      <c r="E28" s="51"/>
      <c r="F28" s="19">
        <v>2500</v>
      </c>
      <c r="G28" s="34">
        <f t="shared" si="0"/>
        <v>0</v>
      </c>
      <c r="H28" s="5"/>
    </row>
    <row r="29" spans="2:8" ht="12" customHeight="1" x14ac:dyDescent="0.15">
      <c r="B29" s="25">
        <v>19</v>
      </c>
      <c r="C29" s="35" t="s">
        <v>48</v>
      </c>
      <c r="D29" s="36" t="s">
        <v>31</v>
      </c>
      <c r="E29" s="52"/>
      <c r="F29" s="36">
        <v>2500</v>
      </c>
      <c r="G29" s="37">
        <f t="shared" si="0"/>
        <v>0</v>
      </c>
      <c r="H29" s="5"/>
    </row>
    <row r="30" spans="2:8" ht="22.5" customHeight="1" x14ac:dyDescent="0.15">
      <c r="B30" s="22"/>
      <c r="C30" s="42" t="s">
        <v>49</v>
      </c>
      <c r="D30" s="24"/>
      <c r="E30" s="50"/>
      <c r="F30" s="24"/>
      <c r="G30" s="33"/>
      <c r="H30" s="5"/>
    </row>
    <row r="31" spans="2:8" ht="22.5" customHeight="1" x14ac:dyDescent="0.15">
      <c r="B31" s="25"/>
      <c r="C31" s="43" t="s">
        <v>50</v>
      </c>
      <c r="D31" s="19"/>
      <c r="E31" s="51"/>
      <c r="F31" s="19"/>
      <c r="G31" s="34"/>
      <c r="H31" s="5"/>
    </row>
    <row r="32" spans="2:8" ht="22.5" customHeight="1" x14ac:dyDescent="0.15">
      <c r="B32" s="25">
        <v>20</v>
      </c>
      <c r="C32" s="15" t="s">
        <v>178</v>
      </c>
      <c r="D32" s="20">
        <v>0.25</v>
      </c>
      <c r="E32" s="51"/>
      <c r="F32" s="19"/>
      <c r="G32" s="34"/>
      <c r="H32" s="5"/>
    </row>
    <row r="33" spans="2:8" ht="33.75" customHeight="1" x14ac:dyDescent="0.15">
      <c r="B33" s="25">
        <v>21</v>
      </c>
      <c r="C33" s="15" t="s">
        <v>51</v>
      </c>
      <c r="D33" s="20">
        <v>0.5</v>
      </c>
      <c r="E33" s="51"/>
      <c r="F33" s="19"/>
      <c r="G33" s="34"/>
      <c r="H33" s="5"/>
    </row>
    <row r="34" spans="2:8" ht="12" customHeight="1" x14ac:dyDescent="0.15">
      <c r="B34" s="25">
        <v>22</v>
      </c>
      <c r="C34" s="15" t="s">
        <v>52</v>
      </c>
      <c r="D34" s="20">
        <v>0.5</v>
      </c>
      <c r="E34" s="51"/>
      <c r="F34" s="19"/>
      <c r="G34" s="34"/>
      <c r="H34" s="5"/>
    </row>
    <row r="35" spans="2:8" ht="22.5" customHeight="1" x14ac:dyDescent="0.15">
      <c r="B35" s="26">
        <v>23</v>
      </c>
      <c r="C35" s="31" t="s">
        <v>53</v>
      </c>
      <c r="D35" s="44">
        <v>1</v>
      </c>
      <c r="E35" s="53"/>
      <c r="F35" s="45"/>
      <c r="G35" s="46"/>
      <c r="H35" s="5"/>
    </row>
    <row r="36" spans="2:8" ht="22.5" customHeight="1" x14ac:dyDescent="0.15">
      <c r="B36" s="38">
        <v>24</v>
      </c>
      <c r="C36" s="39" t="s">
        <v>54</v>
      </c>
      <c r="D36" s="40" t="s">
        <v>31</v>
      </c>
      <c r="E36" s="54"/>
      <c r="F36" s="40">
        <v>500</v>
      </c>
      <c r="G36" s="41">
        <f t="shared" ref="G36:G67" si="1">E36*F36</f>
        <v>0</v>
      </c>
      <c r="H36" s="5"/>
    </row>
    <row r="37" spans="2:8" ht="22.5" customHeight="1" x14ac:dyDescent="0.15">
      <c r="B37" s="25">
        <v>25</v>
      </c>
      <c r="C37" s="15" t="s">
        <v>55</v>
      </c>
      <c r="D37" s="19" t="s">
        <v>31</v>
      </c>
      <c r="E37" s="51"/>
      <c r="F37" s="19">
        <v>500</v>
      </c>
      <c r="G37" s="34">
        <f t="shared" si="1"/>
        <v>0</v>
      </c>
      <c r="H37" s="5"/>
    </row>
    <row r="38" spans="2:8" ht="22.5" customHeight="1" x14ac:dyDescent="0.15">
      <c r="B38" s="38">
        <v>26</v>
      </c>
      <c r="C38" s="15" t="s">
        <v>56</v>
      </c>
      <c r="D38" s="19" t="s">
        <v>31</v>
      </c>
      <c r="E38" s="51"/>
      <c r="F38" s="19">
        <v>500</v>
      </c>
      <c r="G38" s="34">
        <f t="shared" si="1"/>
        <v>0</v>
      </c>
      <c r="H38" s="5"/>
    </row>
    <row r="39" spans="2:8" ht="12" customHeight="1" x14ac:dyDescent="0.15">
      <c r="B39" s="25">
        <v>27</v>
      </c>
      <c r="C39" s="15" t="s">
        <v>57</v>
      </c>
      <c r="D39" s="19" t="s">
        <v>31</v>
      </c>
      <c r="E39" s="51"/>
      <c r="F39" s="19">
        <v>200</v>
      </c>
      <c r="G39" s="34">
        <f t="shared" si="1"/>
        <v>0</v>
      </c>
      <c r="H39" s="5"/>
    </row>
    <row r="40" spans="2:8" ht="12" customHeight="1" x14ac:dyDescent="0.15">
      <c r="B40" s="38">
        <v>28</v>
      </c>
      <c r="C40" s="15" t="s">
        <v>58</v>
      </c>
      <c r="D40" s="19" t="s">
        <v>31</v>
      </c>
      <c r="E40" s="51"/>
      <c r="F40" s="19">
        <v>200</v>
      </c>
      <c r="G40" s="34">
        <f t="shared" si="1"/>
        <v>0</v>
      </c>
      <c r="H40" s="5"/>
    </row>
    <row r="41" spans="2:8" ht="12" customHeight="1" x14ac:dyDescent="0.15">
      <c r="B41" s="25">
        <v>29</v>
      </c>
      <c r="C41" s="15" t="s">
        <v>59</v>
      </c>
      <c r="D41" s="19" t="s">
        <v>31</v>
      </c>
      <c r="E41" s="51"/>
      <c r="F41" s="19">
        <v>200</v>
      </c>
      <c r="G41" s="34">
        <f t="shared" si="1"/>
        <v>0</v>
      </c>
      <c r="H41" s="5"/>
    </row>
    <row r="42" spans="2:8" ht="12" customHeight="1" x14ac:dyDescent="0.15">
      <c r="B42" s="38">
        <v>30</v>
      </c>
      <c r="C42" s="15" t="s">
        <v>60</v>
      </c>
      <c r="D42" s="19" t="s">
        <v>31</v>
      </c>
      <c r="E42" s="51"/>
      <c r="F42" s="19">
        <v>200</v>
      </c>
      <c r="G42" s="34">
        <f t="shared" si="1"/>
        <v>0</v>
      </c>
      <c r="H42" s="5"/>
    </row>
    <row r="43" spans="2:8" ht="22.5" customHeight="1" x14ac:dyDescent="0.15">
      <c r="B43" s="25">
        <v>31</v>
      </c>
      <c r="C43" s="15" t="s">
        <v>61</v>
      </c>
      <c r="D43" s="19" t="s">
        <v>31</v>
      </c>
      <c r="E43" s="51"/>
      <c r="F43" s="19">
        <v>200</v>
      </c>
      <c r="G43" s="34">
        <f t="shared" si="1"/>
        <v>0</v>
      </c>
      <c r="H43" s="5"/>
    </row>
    <row r="44" spans="2:8" ht="12" customHeight="1" x14ac:dyDescent="0.15">
      <c r="B44" s="38">
        <v>32</v>
      </c>
      <c r="C44" s="15" t="s">
        <v>62</v>
      </c>
      <c r="D44" s="19" t="s">
        <v>31</v>
      </c>
      <c r="E44" s="51"/>
      <c r="F44" s="19">
        <v>200</v>
      </c>
      <c r="G44" s="34">
        <f t="shared" si="1"/>
        <v>0</v>
      </c>
      <c r="H44" s="5"/>
    </row>
    <row r="45" spans="2:8" ht="12" customHeight="1" x14ac:dyDescent="0.15">
      <c r="B45" s="38">
        <v>33</v>
      </c>
      <c r="C45" s="15" t="s">
        <v>63</v>
      </c>
      <c r="D45" s="19" t="s">
        <v>31</v>
      </c>
      <c r="E45" s="51"/>
      <c r="F45" s="19">
        <v>200</v>
      </c>
      <c r="G45" s="34">
        <f t="shared" si="1"/>
        <v>0</v>
      </c>
      <c r="H45" s="5"/>
    </row>
    <row r="46" spans="2:8" ht="12" customHeight="1" x14ac:dyDescent="0.15">
      <c r="B46" s="38">
        <v>34</v>
      </c>
      <c r="C46" s="15" t="s">
        <v>64</v>
      </c>
      <c r="D46" s="19" t="s">
        <v>31</v>
      </c>
      <c r="E46" s="51"/>
      <c r="F46" s="19">
        <v>200</v>
      </c>
      <c r="G46" s="34">
        <f t="shared" si="1"/>
        <v>0</v>
      </c>
      <c r="H46" s="5"/>
    </row>
    <row r="47" spans="2:8" ht="12" customHeight="1" x14ac:dyDescent="0.15">
      <c r="B47" s="38">
        <v>35</v>
      </c>
      <c r="C47" s="15" t="s">
        <v>65</v>
      </c>
      <c r="D47" s="19" t="s">
        <v>31</v>
      </c>
      <c r="E47" s="51"/>
      <c r="F47" s="19">
        <v>600</v>
      </c>
      <c r="G47" s="34">
        <f t="shared" si="1"/>
        <v>0</v>
      </c>
      <c r="H47" s="5"/>
    </row>
    <row r="48" spans="2:8" ht="12" customHeight="1" x14ac:dyDescent="0.15">
      <c r="B48" s="38">
        <v>36</v>
      </c>
      <c r="C48" s="15" t="s">
        <v>66</v>
      </c>
      <c r="D48" s="19" t="s">
        <v>31</v>
      </c>
      <c r="E48" s="51"/>
      <c r="F48" s="19">
        <v>600</v>
      </c>
      <c r="G48" s="34">
        <f t="shared" si="1"/>
        <v>0</v>
      </c>
      <c r="H48" s="5"/>
    </row>
    <row r="49" spans="2:8" ht="12" customHeight="1" x14ac:dyDescent="0.15">
      <c r="B49" s="38">
        <v>37</v>
      </c>
      <c r="C49" s="15" t="s">
        <v>67</v>
      </c>
      <c r="D49" s="19" t="s">
        <v>31</v>
      </c>
      <c r="E49" s="51"/>
      <c r="F49" s="19">
        <v>600</v>
      </c>
      <c r="G49" s="34">
        <f t="shared" si="1"/>
        <v>0</v>
      </c>
      <c r="H49" s="5"/>
    </row>
    <row r="50" spans="2:8" ht="12" customHeight="1" x14ac:dyDescent="0.15">
      <c r="B50" s="38">
        <v>38</v>
      </c>
      <c r="C50" s="15" t="s">
        <v>68</v>
      </c>
      <c r="D50" s="19" t="s">
        <v>31</v>
      </c>
      <c r="E50" s="51"/>
      <c r="F50" s="19">
        <v>600</v>
      </c>
      <c r="G50" s="34">
        <f t="shared" si="1"/>
        <v>0</v>
      </c>
      <c r="H50" s="5"/>
    </row>
    <row r="51" spans="2:8" ht="12" customHeight="1" x14ac:dyDescent="0.15">
      <c r="B51" s="38">
        <v>39</v>
      </c>
      <c r="C51" s="15" t="s">
        <v>69</v>
      </c>
      <c r="D51" s="19" t="s">
        <v>31</v>
      </c>
      <c r="E51" s="51"/>
      <c r="F51" s="19">
        <v>600</v>
      </c>
      <c r="G51" s="34">
        <f t="shared" si="1"/>
        <v>0</v>
      </c>
      <c r="H51" s="5"/>
    </row>
    <row r="52" spans="2:8" ht="12" customHeight="1" x14ac:dyDescent="0.15">
      <c r="B52" s="38">
        <v>40</v>
      </c>
      <c r="C52" s="15" t="s">
        <v>70</v>
      </c>
      <c r="D52" s="19" t="s">
        <v>31</v>
      </c>
      <c r="E52" s="51"/>
      <c r="F52" s="19">
        <v>1000</v>
      </c>
      <c r="G52" s="34">
        <f t="shared" si="1"/>
        <v>0</v>
      </c>
      <c r="H52" s="5"/>
    </row>
    <row r="53" spans="2:8" ht="22.5" customHeight="1" x14ac:dyDescent="0.15">
      <c r="B53" s="25">
        <v>41</v>
      </c>
      <c r="C53" s="15" t="s">
        <v>71</v>
      </c>
      <c r="D53" s="19" t="s">
        <v>31</v>
      </c>
      <c r="E53" s="51"/>
      <c r="F53" s="19">
        <v>1000</v>
      </c>
      <c r="G53" s="34">
        <f t="shared" si="1"/>
        <v>0</v>
      </c>
      <c r="H53" s="5"/>
    </row>
    <row r="54" spans="2:8" ht="22.5" customHeight="1" x14ac:dyDescent="0.15">
      <c r="B54" s="38">
        <v>42</v>
      </c>
      <c r="C54" s="15" t="s">
        <v>72</v>
      </c>
      <c r="D54" s="19" t="s">
        <v>31</v>
      </c>
      <c r="E54" s="51"/>
      <c r="F54" s="19">
        <v>1000</v>
      </c>
      <c r="G54" s="34">
        <f t="shared" si="1"/>
        <v>0</v>
      </c>
      <c r="H54" s="5"/>
    </row>
    <row r="55" spans="2:8" ht="12" customHeight="1" x14ac:dyDescent="0.15">
      <c r="B55" s="38">
        <v>43</v>
      </c>
      <c r="C55" s="15" t="s">
        <v>73</v>
      </c>
      <c r="D55" s="19" t="s">
        <v>31</v>
      </c>
      <c r="E55" s="51"/>
      <c r="F55" s="19">
        <v>1000</v>
      </c>
      <c r="G55" s="34">
        <f t="shared" si="1"/>
        <v>0</v>
      </c>
      <c r="H55" s="5"/>
    </row>
    <row r="56" spans="2:8" ht="12" customHeight="1" x14ac:dyDescent="0.15">
      <c r="B56" s="38">
        <v>44</v>
      </c>
      <c r="C56" s="15" t="s">
        <v>74</v>
      </c>
      <c r="D56" s="19" t="s">
        <v>31</v>
      </c>
      <c r="E56" s="51"/>
      <c r="F56" s="19">
        <v>1000</v>
      </c>
      <c r="G56" s="34">
        <f t="shared" si="1"/>
        <v>0</v>
      </c>
      <c r="H56" s="5"/>
    </row>
    <row r="57" spans="2:8" ht="12" customHeight="1" x14ac:dyDescent="0.15">
      <c r="B57" s="38">
        <v>45</v>
      </c>
      <c r="C57" s="15" t="s">
        <v>75</v>
      </c>
      <c r="D57" s="19" t="s">
        <v>31</v>
      </c>
      <c r="E57" s="51"/>
      <c r="F57" s="19">
        <v>1000</v>
      </c>
      <c r="G57" s="34">
        <f t="shared" si="1"/>
        <v>0</v>
      </c>
      <c r="H57" s="5"/>
    </row>
    <row r="58" spans="2:8" ht="12" customHeight="1" x14ac:dyDescent="0.15">
      <c r="B58" s="38">
        <v>46</v>
      </c>
      <c r="C58" s="15" t="s">
        <v>76</v>
      </c>
      <c r="D58" s="19" t="s">
        <v>31</v>
      </c>
      <c r="E58" s="51"/>
      <c r="F58" s="19">
        <v>200</v>
      </c>
      <c r="G58" s="34">
        <f t="shared" si="1"/>
        <v>0</v>
      </c>
      <c r="H58" s="5"/>
    </row>
    <row r="59" spans="2:8" ht="12" customHeight="1" x14ac:dyDescent="0.15">
      <c r="B59" s="38">
        <v>47</v>
      </c>
      <c r="C59" s="15" t="s">
        <v>77</v>
      </c>
      <c r="D59" s="19" t="s">
        <v>31</v>
      </c>
      <c r="E59" s="51"/>
      <c r="F59" s="19">
        <v>200</v>
      </c>
      <c r="G59" s="34">
        <f t="shared" si="1"/>
        <v>0</v>
      </c>
      <c r="H59" s="5"/>
    </row>
    <row r="60" spans="2:8" ht="12" customHeight="1" x14ac:dyDescent="0.15">
      <c r="B60" s="38">
        <v>48</v>
      </c>
      <c r="C60" s="15" t="s">
        <v>78</v>
      </c>
      <c r="D60" s="19" t="s">
        <v>31</v>
      </c>
      <c r="E60" s="51"/>
      <c r="F60" s="19">
        <v>200</v>
      </c>
      <c r="G60" s="34">
        <f t="shared" si="1"/>
        <v>0</v>
      </c>
      <c r="H60" s="5"/>
    </row>
    <row r="61" spans="2:8" ht="12" customHeight="1" x14ac:dyDescent="0.15">
      <c r="B61" s="38">
        <v>49</v>
      </c>
      <c r="C61" s="15" t="s">
        <v>79</v>
      </c>
      <c r="D61" s="19" t="s">
        <v>31</v>
      </c>
      <c r="E61" s="51"/>
      <c r="F61" s="19">
        <v>200</v>
      </c>
      <c r="G61" s="34">
        <f t="shared" si="1"/>
        <v>0</v>
      </c>
      <c r="H61" s="5"/>
    </row>
    <row r="62" spans="2:8" ht="12" customHeight="1" x14ac:dyDescent="0.15">
      <c r="B62" s="38">
        <v>50</v>
      </c>
      <c r="C62" s="15" t="s">
        <v>80</v>
      </c>
      <c r="D62" s="19" t="s">
        <v>31</v>
      </c>
      <c r="E62" s="51"/>
      <c r="F62" s="19">
        <v>100</v>
      </c>
      <c r="G62" s="34">
        <f t="shared" si="1"/>
        <v>0</v>
      </c>
      <c r="H62" s="5"/>
    </row>
    <row r="63" spans="2:8" ht="12" customHeight="1" x14ac:dyDescent="0.15">
      <c r="B63" s="38">
        <v>51</v>
      </c>
      <c r="C63" s="15" t="s">
        <v>81</v>
      </c>
      <c r="D63" s="19" t="s">
        <v>31</v>
      </c>
      <c r="E63" s="51"/>
      <c r="F63" s="19">
        <v>100</v>
      </c>
      <c r="G63" s="34">
        <f t="shared" si="1"/>
        <v>0</v>
      </c>
      <c r="H63" s="5"/>
    </row>
    <row r="64" spans="2:8" ht="12" customHeight="1" x14ac:dyDescent="0.15">
      <c r="B64" s="38">
        <v>52</v>
      </c>
      <c r="C64" s="15" t="s">
        <v>82</v>
      </c>
      <c r="D64" s="19" t="s">
        <v>31</v>
      </c>
      <c r="E64" s="51"/>
      <c r="F64" s="19">
        <v>100</v>
      </c>
      <c r="G64" s="34">
        <f t="shared" si="1"/>
        <v>0</v>
      </c>
      <c r="H64" s="5"/>
    </row>
    <row r="65" spans="2:8" ht="12" customHeight="1" x14ac:dyDescent="0.15">
      <c r="B65" s="38">
        <v>53</v>
      </c>
      <c r="C65" s="15" t="s">
        <v>83</v>
      </c>
      <c r="D65" s="19" t="s">
        <v>31</v>
      </c>
      <c r="E65" s="51"/>
      <c r="F65" s="19">
        <v>700</v>
      </c>
      <c r="G65" s="34">
        <f t="shared" si="1"/>
        <v>0</v>
      </c>
      <c r="H65" s="5"/>
    </row>
    <row r="66" spans="2:8" ht="12" customHeight="1" x14ac:dyDescent="0.15">
      <c r="B66" s="38">
        <v>54</v>
      </c>
      <c r="C66" s="15" t="s">
        <v>84</v>
      </c>
      <c r="D66" s="19" t="s">
        <v>31</v>
      </c>
      <c r="E66" s="51"/>
      <c r="F66" s="19">
        <v>700</v>
      </c>
      <c r="G66" s="34">
        <f t="shared" si="1"/>
        <v>0</v>
      </c>
      <c r="H66" s="5"/>
    </row>
    <row r="67" spans="2:8" ht="12" customHeight="1" x14ac:dyDescent="0.15">
      <c r="B67" s="38">
        <v>55</v>
      </c>
      <c r="C67" s="15" t="s">
        <v>85</v>
      </c>
      <c r="D67" s="19" t="s">
        <v>31</v>
      </c>
      <c r="E67" s="51"/>
      <c r="F67" s="19">
        <v>550</v>
      </c>
      <c r="G67" s="34">
        <f t="shared" si="1"/>
        <v>0</v>
      </c>
      <c r="H67" s="5"/>
    </row>
    <row r="68" spans="2:8" ht="12" customHeight="1" x14ac:dyDescent="0.15">
      <c r="B68" s="38">
        <v>56</v>
      </c>
      <c r="C68" s="15" t="s">
        <v>86</v>
      </c>
      <c r="D68" s="19" t="s">
        <v>31</v>
      </c>
      <c r="E68" s="51"/>
      <c r="F68" s="19">
        <v>150</v>
      </c>
      <c r="G68" s="34">
        <f t="shared" ref="G68:G99" si="2">E68*F68</f>
        <v>0</v>
      </c>
      <c r="H68" s="5"/>
    </row>
    <row r="69" spans="2:8" ht="12" customHeight="1" x14ac:dyDescent="0.15">
      <c r="B69" s="38">
        <v>57</v>
      </c>
      <c r="C69" s="15" t="s">
        <v>87</v>
      </c>
      <c r="D69" s="19" t="s">
        <v>88</v>
      </c>
      <c r="E69" s="51"/>
      <c r="F69" s="19">
        <v>375</v>
      </c>
      <c r="G69" s="34">
        <f t="shared" si="2"/>
        <v>0</v>
      </c>
      <c r="H69" s="5"/>
    </row>
    <row r="70" spans="2:8" ht="12" customHeight="1" x14ac:dyDescent="0.15">
      <c r="B70" s="38">
        <v>58</v>
      </c>
      <c r="C70" s="15" t="s">
        <v>89</v>
      </c>
      <c r="D70" s="19" t="s">
        <v>90</v>
      </c>
      <c r="E70" s="51"/>
      <c r="F70" s="19">
        <v>750</v>
      </c>
      <c r="G70" s="34">
        <f t="shared" si="2"/>
        <v>0</v>
      </c>
      <c r="H70" s="5"/>
    </row>
    <row r="71" spans="2:8" ht="12" customHeight="1" x14ac:dyDescent="0.15">
      <c r="B71" s="38">
        <v>59</v>
      </c>
      <c r="C71" s="15" t="s">
        <v>91</v>
      </c>
      <c r="D71" s="19" t="s">
        <v>31</v>
      </c>
      <c r="E71" s="51"/>
      <c r="F71" s="19">
        <v>225</v>
      </c>
      <c r="G71" s="34">
        <f t="shared" si="2"/>
        <v>0</v>
      </c>
      <c r="H71" s="5"/>
    </row>
    <row r="72" spans="2:8" ht="12" customHeight="1" x14ac:dyDescent="0.15">
      <c r="B72" s="38">
        <v>60</v>
      </c>
      <c r="C72" s="15" t="s">
        <v>92</v>
      </c>
      <c r="D72" s="19" t="s">
        <v>31</v>
      </c>
      <c r="E72" s="51"/>
      <c r="F72" s="19">
        <v>225</v>
      </c>
      <c r="G72" s="34">
        <f t="shared" si="2"/>
        <v>0</v>
      </c>
      <c r="H72" s="5"/>
    </row>
    <row r="73" spans="2:8" ht="24" customHeight="1" x14ac:dyDescent="0.15">
      <c r="B73" s="25">
        <v>61</v>
      </c>
      <c r="C73" s="15" t="s">
        <v>93</v>
      </c>
      <c r="D73" s="19" t="s">
        <v>88</v>
      </c>
      <c r="E73" s="51"/>
      <c r="F73" s="19">
        <v>200</v>
      </c>
      <c r="G73" s="34">
        <f t="shared" si="2"/>
        <v>0</v>
      </c>
      <c r="H73" s="5"/>
    </row>
    <row r="74" spans="2:8" ht="24" customHeight="1" x14ac:dyDescent="0.15">
      <c r="B74" s="25">
        <v>62</v>
      </c>
      <c r="C74" s="15" t="s">
        <v>94</v>
      </c>
      <c r="D74" s="19" t="s">
        <v>88</v>
      </c>
      <c r="E74" s="51"/>
      <c r="F74" s="19">
        <v>200</v>
      </c>
      <c r="G74" s="34">
        <f t="shared" si="2"/>
        <v>0</v>
      </c>
      <c r="H74" s="5"/>
    </row>
    <row r="75" spans="2:8" ht="24" customHeight="1" x14ac:dyDescent="0.15">
      <c r="B75" s="25">
        <v>63</v>
      </c>
      <c r="C75" s="15" t="s">
        <v>95</v>
      </c>
      <c r="D75" s="19" t="s">
        <v>88</v>
      </c>
      <c r="E75" s="51"/>
      <c r="F75" s="19">
        <v>200</v>
      </c>
      <c r="G75" s="34">
        <f t="shared" si="2"/>
        <v>0</v>
      </c>
      <c r="H75" s="5"/>
    </row>
    <row r="76" spans="2:8" ht="24" customHeight="1" x14ac:dyDescent="0.15">
      <c r="B76" s="25">
        <v>64</v>
      </c>
      <c r="C76" s="15" t="s">
        <v>96</v>
      </c>
      <c r="D76" s="19" t="s">
        <v>88</v>
      </c>
      <c r="E76" s="51"/>
      <c r="F76" s="19">
        <v>50</v>
      </c>
      <c r="G76" s="34">
        <f t="shared" si="2"/>
        <v>0</v>
      </c>
      <c r="H76" s="5"/>
    </row>
    <row r="77" spans="2:8" ht="24" customHeight="1" x14ac:dyDescent="0.15">
      <c r="B77" s="25">
        <v>65</v>
      </c>
      <c r="C77" s="15" t="s">
        <v>97</v>
      </c>
      <c r="D77" s="19" t="s">
        <v>88</v>
      </c>
      <c r="E77" s="51"/>
      <c r="F77" s="19">
        <v>500</v>
      </c>
      <c r="G77" s="34">
        <f t="shared" si="2"/>
        <v>0</v>
      </c>
      <c r="H77" s="5"/>
    </row>
    <row r="78" spans="2:8" ht="12" customHeight="1" x14ac:dyDescent="0.15">
      <c r="B78" s="38">
        <v>66</v>
      </c>
      <c r="C78" s="15" t="s">
        <v>98</v>
      </c>
      <c r="D78" s="19" t="s">
        <v>31</v>
      </c>
      <c r="E78" s="51"/>
      <c r="F78" s="19">
        <v>400</v>
      </c>
      <c r="G78" s="34">
        <f t="shared" si="2"/>
        <v>0</v>
      </c>
      <c r="H78" s="5"/>
    </row>
    <row r="79" spans="2:8" ht="12" customHeight="1" x14ac:dyDescent="0.15">
      <c r="B79" s="38">
        <v>67</v>
      </c>
      <c r="C79" s="15" t="s">
        <v>99</v>
      </c>
      <c r="D79" s="19" t="s">
        <v>31</v>
      </c>
      <c r="E79" s="51"/>
      <c r="F79" s="19">
        <v>400</v>
      </c>
      <c r="G79" s="34">
        <f t="shared" si="2"/>
        <v>0</v>
      </c>
      <c r="H79" s="5"/>
    </row>
    <row r="80" spans="2:8" ht="12" customHeight="1" x14ac:dyDescent="0.15">
      <c r="B80" s="38">
        <v>68</v>
      </c>
      <c r="C80" s="15" t="s">
        <v>100</v>
      </c>
      <c r="D80" s="19" t="s">
        <v>31</v>
      </c>
      <c r="E80" s="51"/>
      <c r="F80" s="19">
        <v>400</v>
      </c>
      <c r="G80" s="34">
        <f t="shared" si="2"/>
        <v>0</v>
      </c>
      <c r="H80" s="5"/>
    </row>
    <row r="81" spans="2:8" ht="12" customHeight="1" x14ac:dyDescent="0.15">
      <c r="B81" s="38">
        <v>69</v>
      </c>
      <c r="C81" s="15" t="s">
        <v>101</v>
      </c>
      <c r="D81" s="19" t="s">
        <v>31</v>
      </c>
      <c r="E81" s="51"/>
      <c r="F81" s="19">
        <v>400</v>
      </c>
      <c r="G81" s="34">
        <f t="shared" si="2"/>
        <v>0</v>
      </c>
      <c r="H81" s="5"/>
    </row>
    <row r="82" spans="2:8" ht="12" customHeight="1" x14ac:dyDescent="0.15">
      <c r="B82" s="38">
        <v>70</v>
      </c>
      <c r="C82" s="15" t="s">
        <v>102</v>
      </c>
      <c r="D82" s="19" t="s">
        <v>31</v>
      </c>
      <c r="E82" s="51"/>
      <c r="F82" s="19">
        <v>400</v>
      </c>
      <c r="G82" s="34">
        <f t="shared" si="2"/>
        <v>0</v>
      </c>
      <c r="H82" s="5"/>
    </row>
    <row r="83" spans="2:8" ht="12" customHeight="1" x14ac:dyDescent="0.15">
      <c r="B83" s="38">
        <v>71</v>
      </c>
      <c r="C83" s="15" t="s">
        <v>103</v>
      </c>
      <c r="D83" s="19" t="s">
        <v>31</v>
      </c>
      <c r="E83" s="51"/>
      <c r="F83" s="19">
        <v>300</v>
      </c>
      <c r="G83" s="34">
        <f t="shared" si="2"/>
        <v>0</v>
      </c>
      <c r="H83" s="5"/>
    </row>
    <row r="84" spans="2:8" ht="12" customHeight="1" x14ac:dyDescent="0.15">
      <c r="B84" s="38">
        <v>72</v>
      </c>
      <c r="C84" s="15" t="s">
        <v>104</v>
      </c>
      <c r="D84" s="19" t="s">
        <v>31</v>
      </c>
      <c r="E84" s="51"/>
      <c r="F84" s="19">
        <v>300</v>
      </c>
      <c r="G84" s="34">
        <f t="shared" si="2"/>
        <v>0</v>
      </c>
      <c r="H84" s="5"/>
    </row>
    <row r="85" spans="2:8" ht="12" customHeight="1" x14ac:dyDescent="0.15">
      <c r="B85" s="38">
        <v>73</v>
      </c>
      <c r="C85" s="15" t="s">
        <v>105</v>
      </c>
      <c r="D85" s="19" t="s">
        <v>31</v>
      </c>
      <c r="E85" s="51"/>
      <c r="F85" s="19">
        <v>300</v>
      </c>
      <c r="G85" s="34">
        <f t="shared" si="2"/>
        <v>0</v>
      </c>
      <c r="H85" s="5"/>
    </row>
    <row r="86" spans="2:8" ht="12" customHeight="1" x14ac:dyDescent="0.15">
      <c r="B86" s="38">
        <v>74</v>
      </c>
      <c r="C86" s="15" t="s">
        <v>106</v>
      </c>
      <c r="D86" s="19" t="s">
        <v>31</v>
      </c>
      <c r="E86" s="51"/>
      <c r="F86" s="19">
        <v>300</v>
      </c>
      <c r="G86" s="34">
        <f t="shared" si="2"/>
        <v>0</v>
      </c>
      <c r="H86" s="5"/>
    </row>
    <row r="87" spans="2:8" ht="12" customHeight="1" x14ac:dyDescent="0.15">
      <c r="B87" s="38">
        <v>75</v>
      </c>
      <c r="C87" s="15" t="s">
        <v>107</v>
      </c>
      <c r="D87" s="19" t="s">
        <v>31</v>
      </c>
      <c r="E87" s="51"/>
      <c r="F87" s="19">
        <v>100</v>
      </c>
      <c r="G87" s="34">
        <f t="shared" si="2"/>
        <v>0</v>
      </c>
      <c r="H87" s="5"/>
    </row>
    <row r="88" spans="2:8" ht="12" customHeight="1" x14ac:dyDescent="0.15">
      <c r="B88" s="38">
        <v>76</v>
      </c>
      <c r="C88" s="15" t="s">
        <v>108</v>
      </c>
      <c r="D88" s="19" t="s">
        <v>31</v>
      </c>
      <c r="E88" s="51"/>
      <c r="F88" s="19">
        <v>375</v>
      </c>
      <c r="G88" s="34">
        <f t="shared" si="2"/>
        <v>0</v>
      </c>
      <c r="H88" s="5"/>
    </row>
    <row r="89" spans="2:8" ht="12" customHeight="1" x14ac:dyDescent="0.15">
      <c r="B89" s="38">
        <v>77</v>
      </c>
      <c r="C89" s="15" t="s">
        <v>109</v>
      </c>
      <c r="D89" s="19" t="s">
        <v>31</v>
      </c>
      <c r="E89" s="51"/>
      <c r="F89" s="19">
        <v>400</v>
      </c>
      <c r="G89" s="34">
        <f t="shared" si="2"/>
        <v>0</v>
      </c>
      <c r="H89" s="5"/>
    </row>
    <row r="90" spans="2:8" ht="22.5" customHeight="1" x14ac:dyDescent="0.15">
      <c r="B90" s="38">
        <v>78</v>
      </c>
      <c r="C90" s="15" t="s">
        <v>110</v>
      </c>
      <c r="D90" s="19" t="s">
        <v>88</v>
      </c>
      <c r="E90" s="51"/>
      <c r="F90" s="19">
        <v>1000</v>
      </c>
      <c r="G90" s="34">
        <f t="shared" si="2"/>
        <v>0</v>
      </c>
      <c r="H90" s="5"/>
    </row>
    <row r="91" spans="2:8" ht="45" customHeight="1" x14ac:dyDescent="0.15">
      <c r="B91" s="25">
        <v>79</v>
      </c>
      <c r="C91" s="15" t="s">
        <v>111</v>
      </c>
      <c r="D91" s="19" t="s">
        <v>88</v>
      </c>
      <c r="E91" s="51"/>
      <c r="F91" s="19">
        <v>150</v>
      </c>
      <c r="G91" s="34">
        <f t="shared" si="2"/>
        <v>0</v>
      </c>
      <c r="H91" s="5"/>
    </row>
    <row r="92" spans="2:8" ht="33.75" customHeight="1" x14ac:dyDescent="0.15">
      <c r="B92" s="38">
        <v>80</v>
      </c>
      <c r="C92" s="15" t="s">
        <v>112</v>
      </c>
      <c r="D92" s="19" t="s">
        <v>88</v>
      </c>
      <c r="E92" s="51"/>
      <c r="F92" s="19">
        <v>100</v>
      </c>
      <c r="G92" s="34">
        <f t="shared" si="2"/>
        <v>0</v>
      </c>
      <c r="H92" s="5"/>
    </row>
    <row r="93" spans="2:8" ht="22.5" customHeight="1" x14ac:dyDescent="0.15">
      <c r="B93" s="25">
        <v>81</v>
      </c>
      <c r="C93" s="15" t="s">
        <v>113</v>
      </c>
      <c r="D93" s="19" t="s">
        <v>114</v>
      </c>
      <c r="E93" s="51"/>
      <c r="F93" s="19">
        <v>100</v>
      </c>
      <c r="G93" s="34">
        <f t="shared" si="2"/>
        <v>0</v>
      </c>
      <c r="H93" s="5"/>
    </row>
    <row r="94" spans="2:8" ht="12" customHeight="1" x14ac:dyDescent="0.15">
      <c r="B94" s="38">
        <v>82</v>
      </c>
      <c r="C94" s="15" t="s">
        <v>115</v>
      </c>
      <c r="D94" s="19" t="s">
        <v>88</v>
      </c>
      <c r="E94" s="51"/>
      <c r="F94" s="19">
        <v>50</v>
      </c>
      <c r="G94" s="34">
        <f t="shared" si="2"/>
        <v>0</v>
      </c>
      <c r="H94" s="5"/>
    </row>
    <row r="95" spans="2:8" ht="22.5" customHeight="1" x14ac:dyDescent="0.15">
      <c r="B95" s="25">
        <v>83</v>
      </c>
      <c r="C95" s="15" t="s">
        <v>116</v>
      </c>
      <c r="D95" s="19" t="s">
        <v>88</v>
      </c>
      <c r="E95" s="51"/>
      <c r="F95" s="19">
        <v>50</v>
      </c>
      <c r="G95" s="34">
        <f t="shared" si="2"/>
        <v>0</v>
      </c>
      <c r="H95" s="5"/>
    </row>
    <row r="96" spans="2:8" ht="12" customHeight="1" x14ac:dyDescent="0.15">
      <c r="B96" s="38">
        <v>84</v>
      </c>
      <c r="C96" s="15" t="s">
        <v>117</v>
      </c>
      <c r="D96" s="19" t="s">
        <v>88</v>
      </c>
      <c r="E96" s="51"/>
      <c r="F96" s="19">
        <v>50</v>
      </c>
      <c r="G96" s="34">
        <f t="shared" si="2"/>
        <v>0</v>
      </c>
      <c r="H96" s="5"/>
    </row>
    <row r="97" spans="2:8" ht="12" customHeight="1" x14ac:dyDescent="0.15">
      <c r="B97" s="38">
        <v>85</v>
      </c>
      <c r="C97" s="15" t="s">
        <v>118</v>
      </c>
      <c r="D97" s="19" t="s">
        <v>88</v>
      </c>
      <c r="E97" s="51"/>
      <c r="F97" s="19">
        <v>200</v>
      </c>
      <c r="G97" s="34">
        <f t="shared" si="2"/>
        <v>0</v>
      </c>
      <c r="H97" s="5"/>
    </row>
    <row r="98" spans="2:8" ht="12" customHeight="1" x14ac:dyDescent="0.15">
      <c r="B98" s="38">
        <v>86</v>
      </c>
      <c r="C98" s="15" t="s">
        <v>119</v>
      </c>
      <c r="D98" s="19" t="s">
        <v>88</v>
      </c>
      <c r="E98" s="51"/>
      <c r="F98" s="19">
        <v>150</v>
      </c>
      <c r="G98" s="34">
        <f t="shared" si="2"/>
        <v>0</v>
      </c>
      <c r="H98" s="5"/>
    </row>
    <row r="99" spans="2:8" ht="12" customHeight="1" x14ac:dyDescent="0.15">
      <c r="B99" s="38">
        <v>87</v>
      </c>
      <c r="C99" s="15" t="s">
        <v>120</v>
      </c>
      <c r="D99" s="19" t="s">
        <v>31</v>
      </c>
      <c r="E99" s="51"/>
      <c r="F99" s="19">
        <v>200</v>
      </c>
      <c r="G99" s="34">
        <f t="shared" si="2"/>
        <v>0</v>
      </c>
      <c r="H99" s="5"/>
    </row>
    <row r="100" spans="2:8" ht="12" customHeight="1" x14ac:dyDescent="0.15">
      <c r="B100" s="38">
        <v>88</v>
      </c>
      <c r="C100" s="15" t="s">
        <v>121</v>
      </c>
      <c r="D100" s="19" t="s">
        <v>88</v>
      </c>
      <c r="E100" s="51"/>
      <c r="F100" s="19">
        <v>300</v>
      </c>
      <c r="G100" s="34">
        <f t="shared" ref="G100:G131" si="3">E100*F100</f>
        <v>0</v>
      </c>
      <c r="H100" s="5"/>
    </row>
    <row r="101" spans="2:8" ht="12" customHeight="1" x14ac:dyDescent="0.15">
      <c r="B101" s="38">
        <v>89</v>
      </c>
      <c r="C101" s="15" t="s">
        <v>122</v>
      </c>
      <c r="D101" s="19" t="s">
        <v>88</v>
      </c>
      <c r="E101" s="51"/>
      <c r="F101" s="19">
        <v>250</v>
      </c>
      <c r="G101" s="34">
        <f t="shared" si="3"/>
        <v>0</v>
      </c>
      <c r="H101" s="5"/>
    </row>
    <row r="102" spans="2:8" ht="22.5" customHeight="1" x14ac:dyDescent="0.15">
      <c r="B102" s="38">
        <v>90</v>
      </c>
      <c r="C102" s="15" t="s">
        <v>123</v>
      </c>
      <c r="D102" s="19" t="s">
        <v>31</v>
      </c>
      <c r="E102" s="51"/>
      <c r="F102" s="19">
        <v>250</v>
      </c>
      <c r="G102" s="34">
        <f t="shared" si="3"/>
        <v>0</v>
      </c>
      <c r="H102" s="5"/>
    </row>
    <row r="103" spans="2:8" ht="22.5" customHeight="1" x14ac:dyDescent="0.15">
      <c r="B103" s="25">
        <v>91</v>
      </c>
      <c r="C103" s="15" t="s">
        <v>124</v>
      </c>
      <c r="D103" s="19" t="s">
        <v>31</v>
      </c>
      <c r="E103" s="51"/>
      <c r="F103" s="19">
        <v>250</v>
      </c>
      <c r="G103" s="34">
        <f t="shared" si="3"/>
        <v>0</v>
      </c>
      <c r="H103" s="5"/>
    </row>
    <row r="104" spans="2:8" ht="12" customHeight="1" x14ac:dyDescent="0.15">
      <c r="B104" s="38">
        <v>92</v>
      </c>
      <c r="C104" s="15" t="s">
        <v>125</v>
      </c>
      <c r="D104" s="19" t="s">
        <v>31</v>
      </c>
      <c r="E104" s="51"/>
      <c r="F104" s="19">
        <v>250</v>
      </c>
      <c r="G104" s="34">
        <f t="shared" si="3"/>
        <v>0</v>
      </c>
      <c r="H104" s="5"/>
    </row>
    <row r="105" spans="2:8" ht="12" customHeight="1" x14ac:dyDescent="0.15">
      <c r="B105" s="38">
        <v>93</v>
      </c>
      <c r="C105" s="15" t="s">
        <v>126</v>
      </c>
      <c r="D105" s="19" t="s">
        <v>127</v>
      </c>
      <c r="E105" s="51"/>
      <c r="F105" s="19">
        <v>100</v>
      </c>
      <c r="G105" s="34">
        <f t="shared" si="3"/>
        <v>0</v>
      </c>
      <c r="H105" s="5"/>
    </row>
    <row r="106" spans="2:8" ht="12" customHeight="1" x14ac:dyDescent="0.15">
      <c r="B106" s="38">
        <v>94</v>
      </c>
      <c r="C106" s="15" t="s">
        <v>128</v>
      </c>
      <c r="D106" s="19" t="s">
        <v>127</v>
      </c>
      <c r="E106" s="51"/>
      <c r="F106" s="19">
        <v>100</v>
      </c>
      <c r="G106" s="34">
        <f t="shared" si="3"/>
        <v>0</v>
      </c>
      <c r="H106" s="5"/>
    </row>
    <row r="107" spans="2:8" ht="12" customHeight="1" x14ac:dyDescent="0.15">
      <c r="B107" s="38">
        <v>95</v>
      </c>
      <c r="C107" s="15" t="s">
        <v>129</v>
      </c>
      <c r="D107" s="19" t="s">
        <v>130</v>
      </c>
      <c r="E107" s="51"/>
      <c r="F107" s="19">
        <v>2000</v>
      </c>
      <c r="G107" s="34">
        <f t="shared" si="3"/>
        <v>0</v>
      </c>
      <c r="H107" s="5"/>
    </row>
    <row r="108" spans="2:8" ht="12" customHeight="1" x14ac:dyDescent="0.15">
      <c r="B108" s="38">
        <v>96</v>
      </c>
      <c r="C108" s="15" t="s">
        <v>131</v>
      </c>
      <c r="D108" s="19" t="s">
        <v>130</v>
      </c>
      <c r="E108" s="51"/>
      <c r="F108" s="19">
        <v>2500</v>
      </c>
      <c r="G108" s="34">
        <f t="shared" si="3"/>
        <v>0</v>
      </c>
      <c r="H108" s="5"/>
    </row>
    <row r="109" spans="2:8" ht="12" customHeight="1" x14ac:dyDescent="0.15">
      <c r="B109" s="38">
        <v>97</v>
      </c>
      <c r="C109" s="15" t="s">
        <v>132</v>
      </c>
      <c r="D109" s="19" t="s">
        <v>130</v>
      </c>
      <c r="E109" s="51"/>
      <c r="F109" s="19">
        <v>2500</v>
      </c>
      <c r="G109" s="34">
        <f t="shared" si="3"/>
        <v>0</v>
      </c>
      <c r="H109" s="5"/>
    </row>
    <row r="110" spans="2:8" ht="12" customHeight="1" x14ac:dyDescent="0.15">
      <c r="B110" s="38">
        <v>98</v>
      </c>
      <c r="C110" s="15" t="s">
        <v>133</v>
      </c>
      <c r="D110" s="19" t="s">
        <v>130</v>
      </c>
      <c r="E110" s="51"/>
      <c r="F110" s="19">
        <v>2000</v>
      </c>
      <c r="G110" s="34">
        <f t="shared" si="3"/>
        <v>0</v>
      </c>
      <c r="H110" s="5"/>
    </row>
    <row r="111" spans="2:8" ht="12" customHeight="1" x14ac:dyDescent="0.15">
      <c r="B111" s="38">
        <v>99</v>
      </c>
      <c r="C111" s="15" t="s">
        <v>134</v>
      </c>
      <c r="D111" s="19" t="s">
        <v>130</v>
      </c>
      <c r="E111" s="51"/>
      <c r="F111" s="19">
        <v>500</v>
      </c>
      <c r="G111" s="34">
        <f t="shared" si="3"/>
        <v>0</v>
      </c>
      <c r="H111" s="5"/>
    </row>
    <row r="112" spans="2:8" ht="12" customHeight="1" x14ac:dyDescent="0.15">
      <c r="B112" s="38">
        <v>100</v>
      </c>
      <c r="C112" s="15" t="s">
        <v>135</v>
      </c>
      <c r="D112" s="19" t="s">
        <v>130</v>
      </c>
      <c r="E112" s="51"/>
      <c r="F112" s="19">
        <v>500</v>
      </c>
      <c r="G112" s="34">
        <f t="shared" si="3"/>
        <v>0</v>
      </c>
      <c r="H112" s="5"/>
    </row>
    <row r="113" spans="2:8" ht="12" customHeight="1" x14ac:dyDescent="0.15">
      <c r="B113" s="38">
        <v>101</v>
      </c>
      <c r="C113" s="15" t="s">
        <v>136</v>
      </c>
      <c r="D113" s="19" t="s">
        <v>130</v>
      </c>
      <c r="E113" s="51"/>
      <c r="F113" s="19">
        <v>500</v>
      </c>
      <c r="G113" s="34">
        <f t="shared" si="3"/>
        <v>0</v>
      </c>
      <c r="H113" s="5"/>
    </row>
    <row r="114" spans="2:8" ht="12" customHeight="1" x14ac:dyDescent="0.15">
      <c r="B114" s="38">
        <v>102</v>
      </c>
      <c r="C114" s="15" t="s">
        <v>137</v>
      </c>
      <c r="D114" s="19" t="s">
        <v>130</v>
      </c>
      <c r="E114" s="51"/>
      <c r="F114" s="19">
        <v>2000</v>
      </c>
      <c r="G114" s="34">
        <f t="shared" si="3"/>
        <v>0</v>
      </c>
      <c r="H114" s="5"/>
    </row>
    <row r="115" spans="2:8" ht="12" customHeight="1" x14ac:dyDescent="0.15">
      <c r="B115" s="38">
        <v>103</v>
      </c>
      <c r="C115" s="15" t="s">
        <v>138</v>
      </c>
      <c r="D115" s="19" t="s">
        <v>130</v>
      </c>
      <c r="E115" s="51"/>
      <c r="F115" s="19">
        <v>2000</v>
      </c>
      <c r="G115" s="34">
        <f t="shared" si="3"/>
        <v>0</v>
      </c>
      <c r="H115" s="5"/>
    </row>
    <row r="116" spans="2:8" ht="12" customHeight="1" x14ac:dyDescent="0.15">
      <c r="B116" s="38">
        <v>104</v>
      </c>
      <c r="C116" s="15" t="s">
        <v>139</v>
      </c>
      <c r="D116" s="19" t="s">
        <v>130</v>
      </c>
      <c r="E116" s="51"/>
      <c r="F116" s="19">
        <v>2000</v>
      </c>
      <c r="G116" s="34">
        <f t="shared" si="3"/>
        <v>0</v>
      </c>
      <c r="H116" s="5"/>
    </row>
    <row r="117" spans="2:8" ht="12" customHeight="1" x14ac:dyDescent="0.15">
      <c r="B117" s="38">
        <v>105</v>
      </c>
      <c r="C117" s="15" t="s">
        <v>140</v>
      </c>
      <c r="D117" s="19" t="s">
        <v>130</v>
      </c>
      <c r="E117" s="51"/>
      <c r="F117" s="19">
        <v>2000</v>
      </c>
      <c r="G117" s="34">
        <f t="shared" si="3"/>
        <v>0</v>
      </c>
      <c r="H117" s="5"/>
    </row>
    <row r="118" spans="2:8" ht="22.5" customHeight="1" x14ac:dyDescent="0.15">
      <c r="B118" s="25">
        <v>106</v>
      </c>
      <c r="C118" s="15" t="s">
        <v>141</v>
      </c>
      <c r="D118" s="19" t="s">
        <v>142</v>
      </c>
      <c r="E118" s="51"/>
      <c r="F118" s="19">
        <v>1000</v>
      </c>
      <c r="G118" s="34">
        <f t="shared" si="3"/>
        <v>0</v>
      </c>
      <c r="H118" s="5"/>
    </row>
    <row r="119" spans="2:8" ht="22.5" customHeight="1" x14ac:dyDescent="0.15">
      <c r="B119" s="25">
        <v>107</v>
      </c>
      <c r="C119" s="15" t="s">
        <v>143</v>
      </c>
      <c r="D119" s="19" t="s">
        <v>130</v>
      </c>
      <c r="E119" s="51"/>
      <c r="F119" s="19">
        <v>25</v>
      </c>
      <c r="G119" s="34">
        <f t="shared" si="3"/>
        <v>0</v>
      </c>
      <c r="H119" s="5"/>
    </row>
    <row r="120" spans="2:8" ht="22.5" customHeight="1" x14ac:dyDescent="0.15">
      <c r="B120" s="38">
        <v>108</v>
      </c>
      <c r="C120" s="15" t="s">
        <v>144</v>
      </c>
      <c r="D120" s="19" t="s">
        <v>31</v>
      </c>
      <c r="E120" s="51"/>
      <c r="F120" s="19">
        <v>300</v>
      </c>
      <c r="G120" s="34">
        <f t="shared" si="3"/>
        <v>0</v>
      </c>
      <c r="H120" s="5"/>
    </row>
    <row r="121" spans="2:8" ht="21" customHeight="1" x14ac:dyDescent="0.15">
      <c r="B121" s="25">
        <v>109</v>
      </c>
      <c r="C121" s="30" t="s">
        <v>145</v>
      </c>
      <c r="D121" s="19" t="s">
        <v>88</v>
      </c>
      <c r="E121" s="51"/>
      <c r="F121" s="19">
        <v>50</v>
      </c>
      <c r="G121" s="34">
        <f t="shared" si="3"/>
        <v>0</v>
      </c>
      <c r="H121" s="5"/>
    </row>
    <row r="122" spans="2:8" ht="21" customHeight="1" x14ac:dyDescent="0.15">
      <c r="B122" s="38">
        <v>110</v>
      </c>
      <c r="C122" s="30" t="s">
        <v>146</v>
      </c>
      <c r="D122" s="19" t="s">
        <v>88</v>
      </c>
      <c r="E122" s="51"/>
      <c r="F122" s="19">
        <v>50</v>
      </c>
      <c r="G122" s="34">
        <f t="shared" si="3"/>
        <v>0</v>
      </c>
      <c r="H122" s="5"/>
    </row>
    <row r="123" spans="2:8" ht="21" customHeight="1" x14ac:dyDescent="0.15">
      <c r="B123" s="25">
        <v>111</v>
      </c>
      <c r="C123" s="30" t="s">
        <v>147</v>
      </c>
      <c r="D123" s="19" t="s">
        <v>148</v>
      </c>
      <c r="E123" s="51"/>
      <c r="F123" s="19">
        <v>400</v>
      </c>
      <c r="G123" s="34">
        <f t="shared" si="3"/>
        <v>0</v>
      </c>
      <c r="H123" s="5"/>
    </row>
    <row r="124" spans="2:8" ht="12" customHeight="1" x14ac:dyDescent="0.15">
      <c r="B124" s="38">
        <v>112</v>
      </c>
      <c r="C124" s="15" t="s">
        <v>149</v>
      </c>
      <c r="D124" s="19" t="s">
        <v>150</v>
      </c>
      <c r="E124" s="51"/>
      <c r="F124" s="19">
        <v>500</v>
      </c>
      <c r="G124" s="34">
        <f t="shared" si="3"/>
        <v>0</v>
      </c>
      <c r="H124" s="5"/>
    </row>
    <row r="125" spans="2:8" ht="12" customHeight="1" x14ac:dyDescent="0.15">
      <c r="B125" s="38">
        <v>113</v>
      </c>
      <c r="C125" s="15" t="s">
        <v>151</v>
      </c>
      <c r="D125" s="19" t="s">
        <v>150</v>
      </c>
      <c r="E125" s="51"/>
      <c r="F125" s="19">
        <v>100</v>
      </c>
      <c r="G125" s="34">
        <f t="shared" si="3"/>
        <v>0</v>
      </c>
      <c r="H125" s="5"/>
    </row>
    <row r="126" spans="2:8" ht="12" customHeight="1" x14ac:dyDescent="0.15">
      <c r="B126" s="38">
        <v>114</v>
      </c>
      <c r="C126" s="15" t="s">
        <v>152</v>
      </c>
      <c r="D126" s="19" t="s">
        <v>148</v>
      </c>
      <c r="E126" s="51"/>
      <c r="F126" s="19">
        <v>400</v>
      </c>
      <c r="G126" s="34">
        <f t="shared" si="3"/>
        <v>0</v>
      </c>
      <c r="H126" s="5"/>
    </row>
    <row r="127" spans="2:8" ht="12" customHeight="1" x14ac:dyDescent="0.15">
      <c r="B127" s="38">
        <v>115</v>
      </c>
      <c r="C127" s="15" t="s">
        <v>153</v>
      </c>
      <c r="D127" s="19" t="s">
        <v>148</v>
      </c>
      <c r="E127" s="51"/>
      <c r="F127" s="19">
        <v>100</v>
      </c>
      <c r="G127" s="34">
        <f t="shared" si="3"/>
        <v>0</v>
      </c>
      <c r="H127" s="5"/>
    </row>
    <row r="128" spans="2:8" ht="12" customHeight="1" x14ac:dyDescent="0.15">
      <c r="B128" s="38">
        <v>116</v>
      </c>
      <c r="C128" s="15" t="s">
        <v>154</v>
      </c>
      <c r="D128" s="19" t="s">
        <v>150</v>
      </c>
      <c r="E128" s="51"/>
      <c r="F128" s="19">
        <v>150</v>
      </c>
      <c r="G128" s="34">
        <f t="shared" si="3"/>
        <v>0</v>
      </c>
      <c r="H128" s="5"/>
    </row>
    <row r="129" spans="2:8" ht="12" customHeight="1" x14ac:dyDescent="0.15">
      <c r="B129" s="38">
        <v>117</v>
      </c>
      <c r="C129" s="15" t="s">
        <v>155</v>
      </c>
      <c r="D129" s="19" t="s">
        <v>150</v>
      </c>
      <c r="E129" s="51"/>
      <c r="F129" s="19">
        <v>50</v>
      </c>
      <c r="G129" s="34">
        <f t="shared" si="3"/>
        <v>0</v>
      </c>
      <c r="H129" s="5"/>
    </row>
    <row r="130" spans="2:8" ht="12" customHeight="1" x14ac:dyDescent="0.15">
      <c r="B130" s="38">
        <v>118</v>
      </c>
      <c r="C130" s="15" t="s">
        <v>156</v>
      </c>
      <c r="D130" s="19" t="s">
        <v>148</v>
      </c>
      <c r="E130" s="51"/>
      <c r="F130" s="19">
        <v>150</v>
      </c>
      <c r="G130" s="34">
        <f t="shared" si="3"/>
        <v>0</v>
      </c>
      <c r="H130" s="5"/>
    </row>
    <row r="131" spans="2:8" ht="12" customHeight="1" x14ac:dyDescent="0.15">
      <c r="B131" s="38">
        <v>119</v>
      </c>
      <c r="C131" s="15" t="s">
        <v>157</v>
      </c>
      <c r="D131" s="19" t="s">
        <v>158</v>
      </c>
      <c r="E131" s="51"/>
      <c r="F131" s="19">
        <v>250</v>
      </c>
      <c r="G131" s="34">
        <f t="shared" si="3"/>
        <v>0</v>
      </c>
      <c r="H131" s="5"/>
    </row>
    <row r="132" spans="2:8" ht="12" customHeight="1" x14ac:dyDescent="0.15">
      <c r="B132" s="38">
        <v>120</v>
      </c>
      <c r="C132" s="15" t="s">
        <v>159</v>
      </c>
      <c r="D132" s="19" t="s">
        <v>160</v>
      </c>
      <c r="E132" s="51"/>
      <c r="F132" s="19">
        <v>500</v>
      </c>
      <c r="G132" s="34">
        <f t="shared" ref="G132:G144" si="4">E132*F132</f>
        <v>0</v>
      </c>
      <c r="H132" s="5"/>
    </row>
    <row r="133" spans="2:8" ht="12" customHeight="1" x14ac:dyDescent="0.15">
      <c r="B133" s="38">
        <v>121</v>
      </c>
      <c r="C133" s="15" t="s">
        <v>161</v>
      </c>
      <c r="D133" s="19" t="s">
        <v>160</v>
      </c>
      <c r="E133" s="51"/>
      <c r="F133" s="19">
        <v>500</v>
      </c>
      <c r="G133" s="34">
        <f t="shared" si="4"/>
        <v>0</v>
      </c>
      <c r="H133" s="5"/>
    </row>
    <row r="134" spans="2:8" ht="12" customHeight="1" x14ac:dyDescent="0.15">
      <c r="B134" s="38">
        <v>122</v>
      </c>
      <c r="C134" s="15" t="s">
        <v>162</v>
      </c>
      <c r="D134" s="19" t="s">
        <v>163</v>
      </c>
      <c r="E134" s="51"/>
      <c r="F134" s="19">
        <v>1000</v>
      </c>
      <c r="G134" s="34">
        <f t="shared" si="4"/>
        <v>0</v>
      </c>
      <c r="H134" s="5"/>
    </row>
    <row r="135" spans="2:8" ht="22.5" customHeight="1" x14ac:dyDescent="0.15">
      <c r="B135" s="25">
        <v>123</v>
      </c>
      <c r="C135" s="15" t="s">
        <v>164</v>
      </c>
      <c r="D135" s="19" t="s">
        <v>163</v>
      </c>
      <c r="E135" s="51"/>
      <c r="F135" s="19">
        <v>1000</v>
      </c>
      <c r="G135" s="34">
        <f t="shared" si="4"/>
        <v>0</v>
      </c>
      <c r="H135" s="5"/>
    </row>
    <row r="136" spans="2:8" ht="21" customHeight="1" x14ac:dyDescent="0.15">
      <c r="B136" s="38">
        <v>124</v>
      </c>
      <c r="C136" s="30" t="s">
        <v>165</v>
      </c>
      <c r="D136" s="19" t="s">
        <v>150</v>
      </c>
      <c r="E136" s="51"/>
      <c r="F136" s="19">
        <v>250</v>
      </c>
      <c r="G136" s="34">
        <f t="shared" si="4"/>
        <v>0</v>
      </c>
      <c r="H136" s="5"/>
    </row>
    <row r="137" spans="2:8" ht="12" customHeight="1" x14ac:dyDescent="0.15">
      <c r="B137" s="38">
        <v>125</v>
      </c>
      <c r="C137" s="15" t="s">
        <v>166</v>
      </c>
      <c r="D137" s="19" t="s">
        <v>160</v>
      </c>
      <c r="E137" s="51"/>
      <c r="F137" s="19">
        <v>150</v>
      </c>
      <c r="G137" s="34">
        <f t="shared" si="4"/>
        <v>0</v>
      </c>
      <c r="H137" s="5"/>
    </row>
    <row r="138" spans="2:8" ht="12" customHeight="1" x14ac:dyDescent="0.15">
      <c r="B138" s="38">
        <v>126</v>
      </c>
      <c r="C138" s="15" t="s">
        <v>167</v>
      </c>
      <c r="D138" s="19" t="s">
        <v>160</v>
      </c>
      <c r="E138" s="51"/>
      <c r="F138" s="19">
        <v>500</v>
      </c>
      <c r="G138" s="34">
        <f t="shared" si="4"/>
        <v>0</v>
      </c>
      <c r="H138" s="5"/>
    </row>
    <row r="139" spans="2:8" ht="12" customHeight="1" x14ac:dyDescent="0.15">
      <c r="B139" s="38">
        <v>127</v>
      </c>
      <c r="C139" s="15" t="s">
        <v>168</v>
      </c>
      <c r="D139" s="19" t="s">
        <v>160</v>
      </c>
      <c r="E139" s="51"/>
      <c r="F139" s="19">
        <v>150</v>
      </c>
      <c r="G139" s="34">
        <f t="shared" si="4"/>
        <v>0</v>
      </c>
      <c r="H139" s="5"/>
    </row>
    <row r="140" spans="2:8" ht="12" customHeight="1" x14ac:dyDescent="0.15">
      <c r="B140" s="38">
        <v>128</v>
      </c>
      <c r="C140" s="15" t="s">
        <v>169</v>
      </c>
      <c r="D140" s="19" t="s">
        <v>160</v>
      </c>
      <c r="E140" s="51"/>
      <c r="F140" s="19">
        <v>500</v>
      </c>
      <c r="G140" s="34">
        <f t="shared" si="4"/>
        <v>0</v>
      </c>
      <c r="H140" s="5"/>
    </row>
    <row r="141" spans="2:8" ht="12" customHeight="1" x14ac:dyDescent="0.15">
      <c r="B141" s="38">
        <v>129</v>
      </c>
      <c r="C141" s="15" t="s">
        <v>170</v>
      </c>
      <c r="D141" s="19" t="s">
        <v>171</v>
      </c>
      <c r="E141" s="51"/>
      <c r="F141" s="19">
        <v>50</v>
      </c>
      <c r="G141" s="34">
        <f t="shared" si="4"/>
        <v>0</v>
      </c>
      <c r="H141" s="5"/>
    </row>
    <row r="142" spans="2:8" ht="12" customHeight="1" x14ac:dyDescent="0.15">
      <c r="B142" s="38">
        <v>130</v>
      </c>
      <c r="C142" s="15" t="s">
        <v>172</v>
      </c>
      <c r="D142" s="19" t="s">
        <v>171</v>
      </c>
      <c r="E142" s="51"/>
      <c r="F142" s="19">
        <v>50</v>
      </c>
      <c r="G142" s="34">
        <f t="shared" si="4"/>
        <v>0</v>
      </c>
      <c r="H142" s="5"/>
    </row>
    <row r="143" spans="2:8" ht="12" customHeight="1" x14ac:dyDescent="0.15">
      <c r="B143" s="38">
        <v>131</v>
      </c>
      <c r="C143" s="15" t="s">
        <v>173</v>
      </c>
      <c r="D143" s="19" t="s">
        <v>171</v>
      </c>
      <c r="E143" s="51"/>
      <c r="F143" s="19">
        <v>15</v>
      </c>
      <c r="G143" s="34">
        <f t="shared" si="4"/>
        <v>0</v>
      </c>
      <c r="H143" s="5"/>
    </row>
    <row r="144" spans="2:8" ht="25.5" customHeight="1" x14ac:dyDescent="0.15">
      <c r="B144" s="38">
        <v>132</v>
      </c>
      <c r="C144" s="15" t="s">
        <v>182</v>
      </c>
      <c r="D144" s="19" t="s">
        <v>174</v>
      </c>
      <c r="E144" s="51"/>
      <c r="F144" s="19">
        <v>7</v>
      </c>
      <c r="G144" s="34">
        <f t="shared" si="4"/>
        <v>0</v>
      </c>
      <c r="H144" s="5"/>
    </row>
    <row r="145" spans="2:8" x14ac:dyDescent="0.15">
      <c r="B145" s="5"/>
      <c r="C145" s="27" t="s">
        <v>175</v>
      </c>
      <c r="D145" s="28"/>
      <c r="E145" s="48"/>
      <c r="F145" s="5"/>
      <c r="G145" s="56">
        <f>SUM(G11:G144)</f>
        <v>0</v>
      </c>
      <c r="H145" s="10"/>
    </row>
    <row r="146" spans="2:8" x14ac:dyDescent="0.15">
      <c r="B146" s="5"/>
      <c r="C146" s="12" t="s">
        <v>176</v>
      </c>
      <c r="D146" s="28"/>
      <c r="E146" s="48"/>
      <c r="F146" s="5"/>
      <c r="G146" s="13">
        <f>G145*0.21</f>
        <v>0</v>
      </c>
      <c r="H146" s="14"/>
    </row>
    <row r="147" spans="2:8" x14ac:dyDescent="0.15">
      <c r="B147" s="5"/>
      <c r="C147" s="12" t="s">
        <v>177</v>
      </c>
      <c r="D147" s="28"/>
      <c r="E147" s="48"/>
      <c r="F147" s="5"/>
      <c r="G147" s="13">
        <f>SUM(G145+G146)</f>
        <v>0</v>
      </c>
      <c r="H147" s="10"/>
    </row>
  </sheetData>
  <sheetProtection algorithmName="SHA-512" hashValue="5hO3U1IjYWDss8xAVBDGftrEApXzoOTu3rigDVLS4Vve6m7LGYjJ0tP5E2WVeOWpdCIO6cLxo9nDAw/Bn+NJAQ==" saltValue="LNYl6M9ML0njR1pkVsqHgg==" spinCount="100000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Arends</dc:creator>
  <cp:lastModifiedBy>Janssen, Martine</cp:lastModifiedBy>
  <dcterms:created xsi:type="dcterms:W3CDTF">2023-08-08T15:47:05Z</dcterms:created>
  <dcterms:modified xsi:type="dcterms:W3CDTF">2024-08-29T12:41:49Z</dcterms:modified>
</cp:coreProperties>
</file>