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mc:AlternateContent xmlns:mc="http://schemas.openxmlformats.org/markup-compatibility/2006">
    <mc:Choice Requires="x15">
      <x15ac:absPath xmlns:x15ac="http://schemas.microsoft.com/office/spreadsheetml/2010/11/ac" url="https://euronv.sharepoint.com/sites/EMC/Gedeelde documenten/Projecten/SW/Laborijn/Arbodienstverlening/Aanbestedingsdocumenten/"/>
    </mc:Choice>
  </mc:AlternateContent>
  <xr:revisionPtr revIDLastSave="3" documentId="8_{E6564096-81E6-41AB-93EA-BEE4D1E1E125}" xr6:coauthVersionLast="47" xr6:coauthVersionMax="47" xr10:uidLastSave="{DC8F237A-A0D7-467C-BB57-6CE0B9A59E45}"/>
  <workbookProtection workbookAlgorithmName="SHA-512" workbookHashValue="RIzhmiQ9/hBXm/xB56SCsTA3zvyZIf9AGp07B50UyADypUuNNWkVmltP8R65xpEffTWp4ZFn+Vr/NVAyWiWwlA==" workbookSaltValue="aeBzKlnM5wPUKXL+m0aSlA==" workbookSpinCount="100000" lockStructure="1"/>
  <bookViews>
    <workbookView xWindow="33000" yWindow="720" windowWidth="28800" windowHeight="19755" firstSheet="1" activeTab="5" xr2:uid="{00000000-000D-0000-FFFF-FFFF00000000}"/>
  </bookViews>
  <sheets>
    <sheet name="Antwoord" sheetId="1" state="hidden" r:id="rId1"/>
    <sheet name="Personeel" sheetId="3" r:id="rId2"/>
    <sheet name="Verzuimpercentage" sheetId="4" r:id="rId3"/>
    <sheet name="Verzuimfrequentie" sheetId="5" r:id="rId4"/>
    <sheet name="Verzuimduur" sheetId="6" r:id="rId5"/>
    <sheet name="Benchmark andere SW-bedrijven" sheetId="7" r:id="rId6"/>
  </sheets>
  <definedNames>
    <definedName name="_xlnm._FilterDatabase" localSheetId="5" hidden="1">'Benchmark andere SW-bedrijven'!$A$20:$F$21</definedName>
    <definedName name="_xlnm.Print_Area" localSheetId="3">Verzuimfrequentie!$A$1:$S$76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3" l="1"/>
  <c r="B31" i="3"/>
  <c r="C31" i="3"/>
  <c r="D31" i="3"/>
  <c r="E31" i="3"/>
  <c r="F31" i="3"/>
  <c r="B38" i="3"/>
  <c r="C38" i="3"/>
  <c r="B43" i="3"/>
  <c r="C43" i="3"/>
  <c r="B21" i="4"/>
  <c r="B28" i="4"/>
  <c r="C28" i="4"/>
  <c r="D28" i="4"/>
  <c r="E28" i="4"/>
  <c r="F28" i="4"/>
  <c r="C40" i="6"/>
  <c r="B40" i="6"/>
  <c r="B40" i="5" l="1"/>
  <c r="B21" i="6" l="1"/>
  <c r="C60" i="6" l="1"/>
  <c r="D60" i="6"/>
  <c r="E60" i="6"/>
  <c r="B60" i="6"/>
  <c r="C53" i="6"/>
  <c r="D53" i="6"/>
  <c r="E53" i="6"/>
  <c r="B53" i="6"/>
  <c r="C60" i="5"/>
  <c r="D60" i="5"/>
  <c r="E60" i="5"/>
  <c r="F60" i="5"/>
  <c r="B60" i="5"/>
  <c r="C53" i="5"/>
  <c r="D53" i="5"/>
  <c r="E53" i="5"/>
  <c r="F53" i="5"/>
  <c r="B53" i="5"/>
  <c r="E66" i="6" l="1"/>
  <c r="B74" i="6"/>
  <c r="C74" i="6"/>
  <c r="D66" i="6"/>
  <c r="E74" i="6"/>
  <c r="B66" i="6"/>
  <c r="C66" i="6"/>
  <c r="D74" i="6"/>
  <c r="E66" i="5"/>
  <c r="F75" i="5"/>
  <c r="D66" i="5"/>
  <c r="E75" i="5"/>
  <c r="F66" i="5"/>
  <c r="C66" i="5"/>
  <c r="D75" i="5"/>
  <c r="C75" i="5"/>
  <c r="B66" i="5"/>
  <c r="B75" i="5"/>
  <c r="B21" i="5"/>
  <c r="E55" i="6" l="1"/>
  <c r="D55" i="6"/>
  <c r="C55" i="6"/>
  <c r="B55" i="6"/>
  <c r="E54" i="6"/>
  <c r="D54" i="6"/>
  <c r="C54" i="6"/>
  <c r="B54" i="6"/>
  <c r="E52" i="6"/>
  <c r="D52" i="6"/>
  <c r="C52" i="6"/>
  <c r="B52" i="6"/>
  <c r="C45" i="6"/>
  <c r="B45" i="6"/>
  <c r="F33" i="6"/>
  <c r="E33" i="6"/>
  <c r="D33" i="6"/>
  <c r="C33" i="6"/>
  <c r="B33" i="6"/>
  <c r="F28" i="6"/>
  <c r="E28" i="6"/>
  <c r="D28" i="6"/>
  <c r="C28" i="6"/>
  <c r="B28" i="6"/>
  <c r="B17" i="6"/>
  <c r="B16" i="6"/>
  <c r="B15" i="6"/>
  <c r="B14" i="6"/>
  <c r="F55" i="5"/>
  <c r="E55" i="5"/>
  <c r="D55" i="5"/>
  <c r="C55" i="5"/>
  <c r="B55" i="5"/>
  <c r="F54" i="5"/>
  <c r="E54" i="5"/>
  <c r="D54" i="5"/>
  <c r="C54" i="5"/>
  <c r="B54" i="5"/>
  <c r="F52" i="5"/>
  <c r="E52" i="5"/>
  <c r="D52" i="5"/>
  <c r="C52" i="5"/>
  <c r="B52" i="5"/>
  <c r="C45" i="5"/>
  <c r="B45" i="5"/>
  <c r="C40" i="5"/>
  <c r="F33" i="5"/>
  <c r="E33" i="5"/>
  <c r="D33" i="5"/>
  <c r="C33" i="5"/>
  <c r="B33" i="5"/>
  <c r="F28" i="5"/>
  <c r="E28" i="5"/>
  <c r="D28" i="5"/>
  <c r="C28" i="5"/>
  <c r="B28" i="5"/>
  <c r="B17" i="5"/>
  <c r="B16" i="5"/>
  <c r="B15" i="5"/>
  <c r="B14" i="5"/>
  <c r="C45" i="4"/>
  <c r="B45" i="4"/>
  <c r="C40" i="4"/>
  <c r="B40" i="4"/>
  <c r="C33" i="4"/>
  <c r="D33" i="4"/>
  <c r="F33" i="4"/>
  <c r="E33" i="4"/>
  <c r="B33" i="4"/>
  <c r="B17" i="4"/>
  <c r="B16" i="4"/>
  <c r="B15" i="4"/>
  <c r="B14" i="4"/>
  <c r="D65" i="6" l="1"/>
  <c r="C67" i="6"/>
  <c r="B68" i="6"/>
  <c r="E68" i="6"/>
  <c r="B65" i="6"/>
  <c r="E65" i="6"/>
  <c r="D67" i="6"/>
  <c r="C68" i="6"/>
  <c r="C65" i="6"/>
  <c r="B67" i="6"/>
  <c r="E67" i="6"/>
  <c r="D68" i="6"/>
  <c r="D65" i="5"/>
  <c r="C67" i="5"/>
  <c r="D68" i="5"/>
  <c r="C65" i="5"/>
  <c r="F65" i="5"/>
  <c r="B67" i="5"/>
  <c r="E67" i="5"/>
  <c r="C68" i="5"/>
  <c r="F68" i="5"/>
  <c r="F67" i="5"/>
  <c r="B65" i="5"/>
  <c r="E65" i="5"/>
  <c r="D67" i="5"/>
  <c r="B68" i="5"/>
  <c r="E68" i="5"/>
  <c r="F26" i="3"/>
  <c r="E26" i="3"/>
  <c r="D26" i="3"/>
  <c r="C26" i="3"/>
  <c r="B26" i="3"/>
  <c r="B15" i="3"/>
  <c r="B14" i="3"/>
  <c r="B13" i="3"/>
  <c r="B12" i="3"/>
</calcChain>
</file>

<file path=xl/sharedStrings.xml><?xml version="1.0" encoding="utf-8"?>
<sst xmlns="http://schemas.openxmlformats.org/spreadsheetml/2006/main" count="470" uniqueCount="222">
  <si>
    <t>Ingevuld</t>
  </si>
  <si>
    <t>Volgnr.</t>
  </si>
  <si>
    <t>Respondent</t>
  </si>
  <si>
    <t>Oud respondent nr.</t>
  </si>
  <si>
    <t>E-mail</t>
  </si>
  <si>
    <t>Token</t>
  </si>
  <si>
    <t>Token naam</t>
  </si>
  <si>
    <t xml:space="preserve">Naam organisatie: </t>
  </si>
  <si>
    <t xml:space="preserve">Naam contactpersoon: </t>
  </si>
  <si>
    <t xml:space="preserve">Email adres contactpersoon: </t>
  </si>
  <si>
    <t xml:space="preserve">Telefoonnummer contactpersoon: </t>
  </si>
  <si>
    <t xml:space="preserve">Naam Arbodienst: </t>
  </si>
  <si>
    <t xml:space="preserve">Merk/soort personeelsinformatiesysteem: </t>
  </si>
  <si>
    <t xml:space="preserve">Wat zijn de primaire taken van uw organisatie? </t>
  </si>
  <si>
    <t xml:space="preserve">U heeft bij primaire taken van uw organisatie 'anders' geantwoord. Kunt u de primaire taken van uw organisatie kort beschrijven? </t>
  </si>
  <si>
    <t xml:space="preserve">Stemt u ermee in dat… - ...de gegevens van uw organisatie anoniem worden verwerkt in de factsheet landelijke verzuimgegevens SW? </t>
  </si>
  <si>
    <t xml:space="preserve">Stemt u ermee in dat… - ...de gegevens van uw organisatie worden verwerkt in een individuele rapportage die alleen naar u wordt teruggekoppeld? </t>
  </si>
  <si>
    <t xml:space="preserve">Stemt u ermee in dat… - ...uw organisatie wordt opgenomen in een overzichtstabel met verzuim per organisatie die aan alle individuele rapportages wordt toegevoegd? (zie toelichting aan begin van de vraag) </t>
  </si>
  <si>
    <t xml:space="preserve">Stemt u ermee in dat… - ...dat we u voor de volgende uitvraag van de Verzuimbenchmark SW wederom benaderen? </t>
  </si>
  <si>
    <t xml:space="preserve">Personeel naar personeelscategorie - Aantal personeelsleden WSW - Aantal personen </t>
  </si>
  <si>
    <t xml:space="preserve">Personeel naar personeelscategorie - Aantal personeelsleden overige P-wet doelgroepen met dienstverband (excl. WSW) - Aantal personen </t>
  </si>
  <si>
    <t xml:space="preserve">Personeel naar personeelscategorie - Aantal personeelsleden niet-gesubsidieerd met dienstverband (zoals staf, werkleiders om de doelgroepen heen) - Aantal personen </t>
  </si>
  <si>
    <t xml:space="preserve">Personeel naar personeelscategorie - Totaal aantal personeelsleden (A + B + C) - Aantal personen </t>
  </si>
  <si>
    <t xml:space="preserve">Personeel naar nieuw beschut - Aantal personeelsleden nieuw beschut - Aantal personen </t>
  </si>
  <si>
    <t xml:space="preserve">Personeel naar personeelscategorie en leeftijd - Totaal aantal personeelsleden (A + B + C) - &lt; 25 jaar </t>
  </si>
  <si>
    <t xml:space="preserve">Personeel naar personeelscategorie en leeftijd - Totaal aantal personeelsleden (A + B + C) - 25 t/m 34 jaar </t>
  </si>
  <si>
    <t xml:space="preserve">Personeel naar personeelscategorie en leeftijd - Totaal aantal personeelsleden (A + B + C) - 35 t/m 44 jaar </t>
  </si>
  <si>
    <t xml:space="preserve">Personeel naar personeelscategorie en leeftijd - Totaal aantal personeelsleden (A + B + C) - 45 t/m 54 jaar </t>
  </si>
  <si>
    <t xml:space="preserve">Personeel naar personeelscategorie en leeftijd - Totaal aantal personeelsleden (A + B + C) - ≥ 55 jaar </t>
  </si>
  <si>
    <t xml:space="preserve">Personeel naar nieuw beschut en leeftijd - Aantal personeelsleden nieuw beschut - &lt; 25 jaar </t>
  </si>
  <si>
    <t xml:space="preserve">Personeel naar nieuw beschut en leeftijd - Aantal personeelsleden nieuw beschut - 25 t/m 34 jaar </t>
  </si>
  <si>
    <t xml:space="preserve">Personeel naar nieuw beschut en leeftijd - Aantal personeelsleden nieuw beschut - 35 t/m 44 jaar </t>
  </si>
  <si>
    <t xml:space="preserve">Personeel naar nieuw beschut en leeftijd - Aantal personeelsleden nieuw beschut - 45 t/m 54 jaar </t>
  </si>
  <si>
    <t xml:space="preserve">Personeel naar nieuw beschut en leeftijd - Aantal personeelsleden nieuw beschut - ≥ 55 jaar </t>
  </si>
  <si>
    <t xml:space="preserve">Personeel naar personeelscategorie en geslacht - Totaal aantal personeelsleden (A + B + C) - Man </t>
  </si>
  <si>
    <t xml:space="preserve">Personeel naar personeelscategorie en geslacht - Totaal aantal personeelsleden (A + B + C) - Vrouw </t>
  </si>
  <si>
    <t xml:space="preserve">Personeel naar nieuw beschut en geslacht - Aantal personeelsleden nieuw beschut - Man </t>
  </si>
  <si>
    <t xml:space="preserve">Personeel naar nieuw beschut en geslacht - Aantal personeelsleden nieuw beschut - Vrouw </t>
  </si>
  <si>
    <t xml:space="preserve">Verzuimpercentage naar personeelscategorie - Personeelsleden WSW - Verzuimpercentage </t>
  </si>
  <si>
    <t xml:space="preserve">Verzuimpercentage naar personeelscategorie - Personeelsleden overige P-wet doelgroepen met dienstverband (excl. WSW) - Verzuimpercentage </t>
  </si>
  <si>
    <t xml:space="preserve">Verzuimpercentage naar personeelscategorie - Personeelsleden niet-gesubsidieerd met dienstverband (zoals staf, werkleiders) - Verzuimpercentage </t>
  </si>
  <si>
    <t xml:space="preserve">Verzuimpercentage naar personeelscategorie - Totaal personeelsleden (A + B + C) - Verzuimpercentage </t>
  </si>
  <si>
    <t xml:space="preserve">Verzuimpercentage naar nieuw beschut - Personeelsleden nieuw beschut - Verzuimpercentage </t>
  </si>
  <si>
    <t xml:space="preserve">Verzuimpercentage naar personeelscategorie en leeftijd - Totaal personeelsleden (A + B + C) - &lt; 25 jaar </t>
  </si>
  <si>
    <t xml:space="preserve">Verzuimpercentage naar personeelscategorie en leeftijd - Totaal personeelsleden (A + B + C) - 25 t/m 34 jaar </t>
  </si>
  <si>
    <t xml:space="preserve">Verzuimpercentage naar personeelscategorie en leeftijd - Totaal personeelsleden (A + B + C) - 35 t/m 44 jaar </t>
  </si>
  <si>
    <t xml:space="preserve">Verzuimpercentage naar personeelscategorie en leeftijd - Totaal personeelsleden (A + B + C) - 45 t/m 54 jaar </t>
  </si>
  <si>
    <t xml:space="preserve">Verzuimpercentage naar personeelscategorie en leeftijd - Totaal personeelsleden (A + B + C) - ≥ 55 jaar </t>
  </si>
  <si>
    <t xml:space="preserve">Verzuimpercentage naar nieuw beschut en leeftijd - Personeelsleden nieuw beschut - &lt; 25 jaar </t>
  </si>
  <si>
    <t xml:space="preserve">Verzuimpercentage naar nieuw beschut en leeftijd - Personeelsleden nieuw beschut - 25 t/m 34 jaar </t>
  </si>
  <si>
    <t xml:space="preserve">Verzuimpercentage naar nieuw beschut en leeftijd - Personeelsleden nieuw beschut - 35 t/m 44 jaar </t>
  </si>
  <si>
    <t xml:space="preserve">Verzuimpercentage naar nieuw beschut en leeftijd - Personeelsleden nieuw beschut - 45 t/m 54 jaar </t>
  </si>
  <si>
    <t xml:space="preserve">Verzuimpercentage naar nieuw beschut en leeftijd - Personeelsleden nieuw beschut - ≥ 55 jaar </t>
  </si>
  <si>
    <t xml:space="preserve">Verzuimpercentage naar personeelscategorie en geslacht - Totaal personeelsleden (A + B + C) - Man </t>
  </si>
  <si>
    <t xml:space="preserve">Verzuimpercentage naar personeelscategorie en geslacht - Totaal personeelsleden (A + B + C) - Vrouw </t>
  </si>
  <si>
    <t xml:space="preserve">Verzuimpercentage naar nieuw beschut en geslacht - Personeelsleden nieuw beschut - Man </t>
  </si>
  <si>
    <t xml:space="preserve">Verzuimpercentage naar nieuw beschut en geslacht - Personeelsleden nieuw beschut - Vrouw </t>
  </si>
  <si>
    <t xml:space="preserve">Gemiddelde meldingsfrequentie naar personeelscategorie - Personeelsleden WSW - Gemiddelde meldingsfrequentie </t>
  </si>
  <si>
    <t xml:space="preserve">Gemiddelde meldingsfrequentie naar personeelscategorie - Personeelsleden overige P-wet doelgroepen met dienstverband (excl. WSW) - Gemiddelde meldingsfrequentie </t>
  </si>
  <si>
    <t xml:space="preserve">Gemiddelde meldingsfrequentie naar personeelscategorie - Personeelsleden niet-gesubsidieerd met dienstverband (zoals staf, werkleiders) - Gemiddelde meldingsfrequentie </t>
  </si>
  <si>
    <t xml:space="preserve">Gemiddelde meldingsfrequentie naar personeelscategorie - Totaal personeelsleden (A + B + C) - Gemiddelde meldingsfrequentie </t>
  </si>
  <si>
    <t xml:space="preserve">Gemiddelde meldingsfrequentie naar nieuw beschut - Personeelsleden nieuw beschut - Gemiddelde meldingsfrequentie </t>
  </si>
  <si>
    <t xml:space="preserve">Gemiddelde meldingsfrequentie naar personeelscategorie en leeftijd - Totaal personeelsleden (A + B + C) - &lt; 25 jaar </t>
  </si>
  <si>
    <t xml:space="preserve">Gemiddelde meldingsfrequentie naar personeelscategorie en leeftijd - Totaal personeelsleden (A + B + C) - 25 t/m 34 jaar </t>
  </si>
  <si>
    <t xml:space="preserve">Gemiddelde meldingsfrequentie naar personeelscategorie en leeftijd - Totaal personeelsleden (A + B + C) - 35 t/m 44 jaar </t>
  </si>
  <si>
    <t xml:space="preserve">Gemiddelde meldingsfrequentie naar personeelscategorie en leeftijd - Totaal personeelsleden (A + B + C) - 45 t/m 54 jaar </t>
  </si>
  <si>
    <t xml:space="preserve">Gemiddelde meldingsfrequentie naar personeelscategorie en leeftijd - Totaal personeelsleden (A + B + C) - ≥ 55 jaar </t>
  </si>
  <si>
    <t xml:space="preserve">Gemiddelde meldingsfrequentie naar nieuw beschut en leeftijd - Personeelsleden nieuw beschut - &lt; 25 jaar </t>
  </si>
  <si>
    <t xml:space="preserve">Gemiddelde meldingsfrequentie naar nieuw beschut en leeftijd - Personeelsleden nieuw beschut - 25 t/m 34 jaar </t>
  </si>
  <si>
    <t xml:space="preserve">Gemiddelde meldingsfrequentie naar nieuw beschut en leeftijd - Personeelsleden nieuw beschut - 35 t/m 44 jaar </t>
  </si>
  <si>
    <t xml:space="preserve">Gemiddelde meldingsfrequentie naar nieuw beschut en leeftijd - Personeelsleden nieuw beschut - 45 t/m 54 jaar </t>
  </si>
  <si>
    <t xml:space="preserve">Gemiddelde meldingsfrequentie naar nieuw beschut en leeftijd - Personeelsleden nieuw beschut - ≥ 55 jaar </t>
  </si>
  <si>
    <t xml:space="preserve">Gemiddelde meldingsfrequentie naar personeelscategorie en geslacht - Totaal personeelsleden (A + B + C) - Man </t>
  </si>
  <si>
    <t xml:space="preserve">Gemiddelde meldingsfrequentie naar personeelscategorie en geslacht - Totaal personeelsleden (A + B + C) - Vrouw </t>
  </si>
  <si>
    <t xml:space="preserve">Gemiddelde meldingsfrequentie naar nieuw beschut en geslacht - Personeelsleden nieuw beschut - Man </t>
  </si>
  <si>
    <t xml:space="preserve">Gemiddelde meldingsfrequentie naar nieuw beschut en geslacht - Personeelsleden nieuw beschut - Vrouw </t>
  </si>
  <si>
    <t xml:space="preserve">Meldingsfrequentie naar personeelscategorie - Personeelsleden WSW - 0 x ziekgemeld </t>
  </si>
  <si>
    <t xml:space="preserve">Meldingsfrequentie naar personeelscategorie - Personeelsleden WSW - 1-3 x ziekgemeld </t>
  </si>
  <si>
    <t xml:space="preserve">Meldingsfrequentie naar personeelscategorie - Personeelsleden WSW - 4-6 x ziekgemeld </t>
  </si>
  <si>
    <t xml:space="preserve">Meldingsfrequentie naar personeelscategorie - Personeelsleden WSW - 7-9 x ziekgemeld </t>
  </si>
  <si>
    <t xml:space="preserve">Meldingsfrequentie naar personeelscategorie - Personeelsleden WSW - &gt;9 x ziekgemeld </t>
  </si>
  <si>
    <t xml:space="preserve">Meldingsfrequentie naar personeelscategorie - Personeelsleden overige P-wet doelgroepen met dienstverband (excl. WSW) - 0 x ziekgemeld </t>
  </si>
  <si>
    <t xml:space="preserve">Meldingsfrequentie naar personeelscategorie - Personeelsleden overige P-wet doelgroepen met dienstverband (excl. WSW) - 1-3 x ziekgemeld </t>
  </si>
  <si>
    <t xml:space="preserve">Meldingsfrequentie naar personeelscategorie - Personeelsleden overige P-wet doelgroepen met dienstverband (excl. WSW) - 4-6 x ziekgemeld </t>
  </si>
  <si>
    <t xml:space="preserve">Meldingsfrequentie naar personeelscategorie - Personeelsleden overige P-wet doelgroepen met dienstverband (excl. WSW) - 7-9 x ziekgemeld </t>
  </si>
  <si>
    <t xml:space="preserve">Meldingsfrequentie naar personeelscategorie - Personeelsleden overige P-wet doelgroepen met dienstverband (excl. WSW) - &gt;9 x ziekgemeld </t>
  </si>
  <si>
    <t xml:space="preserve">Meldingsfrequentie naar personeelscategorie - Personeelsleden niet-gesubsidieerd met dienstverband (o.a. staf, werkleiders) - 0 x ziekgemeld </t>
  </si>
  <si>
    <t xml:space="preserve">Meldingsfrequentie naar personeelscategorie - Personeelsleden niet-gesubsidieerd met dienstverband (o.a. staf, werkleiders) - 1-3 x ziekgemeld </t>
  </si>
  <si>
    <t xml:space="preserve">Meldingsfrequentie naar personeelscategorie - Personeelsleden niet-gesubsidieerd met dienstverband (o.a. staf, werkleiders) - 4-6 x ziekgemeld </t>
  </si>
  <si>
    <t xml:space="preserve">Meldingsfrequentie naar personeelscategorie - Personeelsleden niet-gesubsidieerd met dienstverband (o.a. staf, werkleiders) - 7-9 x ziekgemeld </t>
  </si>
  <si>
    <t xml:space="preserve">Meldingsfrequentie naar personeelscategorie - Personeelsleden niet-gesubsidieerd met dienstverband (o.a. staf, werkleiders) - &gt;9 x ziekgemeld </t>
  </si>
  <si>
    <t xml:space="preserve">Meldingsfrequentie naar personeelscategorie - Totaal personeelsleden (A + B + C) - 0 x ziekgemeld </t>
  </si>
  <si>
    <t xml:space="preserve">Meldingsfrequentie naar personeelscategorie - Totaal personeelsleden (A + B + C) - 1-3 x ziekgemeld </t>
  </si>
  <si>
    <t xml:space="preserve">Meldingsfrequentie naar personeelscategorie - Totaal personeelsleden (A + B + C) - 4-6 x ziekgemeld </t>
  </si>
  <si>
    <t xml:space="preserve">Meldingsfrequentie naar personeelscategorie - Totaal personeelsleden (A + B + C) - 7-9 x ziekgemeld </t>
  </si>
  <si>
    <t xml:space="preserve">Meldingsfrequentie naar personeelscategorie - Totaal personeelsleden (A + B + C) - &gt;9 x ziekgemeld </t>
  </si>
  <si>
    <t xml:space="preserve">Meldingsfrequentie naar nieuw beschut - Personeelsleden nieuw beschut - 0 x ziekgemeld </t>
  </si>
  <si>
    <t xml:space="preserve">Meldingsfrequentie naar nieuw beschut - Personeelsleden nieuw beschut - 1-3 x ziekgemeld </t>
  </si>
  <si>
    <t xml:space="preserve">Meldingsfrequentie naar nieuw beschut - Personeelsleden nieuw beschut - 4-6 x ziekgemeld </t>
  </si>
  <si>
    <t xml:space="preserve">Meldingsfrequentie naar nieuw beschut - Personeelsleden nieuw beschut - 7-9 x ziekgemeld </t>
  </si>
  <si>
    <t xml:space="preserve">Meldingsfrequentie naar nieuw beschut - Personeelsleden nieuw beschut - &gt;9 x ziekgemeld </t>
  </si>
  <si>
    <t xml:space="preserve">Gemiddelde verzuimduur naar personeelscategorie - Personeelsleden WSW - Gemiddelde verzuimduur </t>
  </si>
  <si>
    <t xml:space="preserve">Gemiddelde verzuimduur naar personeelscategorie - Personeelsleden overige P-wet doelgroepen met dienstverband (excl. WSW) - Gemiddelde verzuimduur </t>
  </si>
  <si>
    <t xml:space="preserve">Gemiddelde verzuimduur naar personeelscategorie - Personeelsleden niet-gesubsidieerd met dienstverband (zoals staf, werkleiders) - Gemiddelde verzuimduur </t>
  </si>
  <si>
    <t xml:space="preserve">Gemiddelde verzuimduur naar personeelscategorie - Totaal personeelsleden (A + B + C) - Gemiddelde verzuimduur </t>
  </si>
  <si>
    <t xml:space="preserve">Gemiddelde verzuimduur naar nieuw beschut - Personeelsleden nieuw beschut - Gemiddelde verzuimduur </t>
  </si>
  <si>
    <t xml:space="preserve">Gemiddelde verzuimduur naar personeelscategorie en leeftijd - Totaal personeelsleden (A + B + C) - &lt; 25 jaar </t>
  </si>
  <si>
    <t xml:space="preserve">Gemiddelde verzuimduur naar personeelscategorie en leeftijd - Totaal personeelsleden (A + B + C) - 25 t/m 34 jaar </t>
  </si>
  <si>
    <t xml:space="preserve">Gemiddelde verzuimduur naar personeelscategorie en leeftijd - Totaal personeelsleden (A + B + C) - 35 t/m 44 jaar </t>
  </si>
  <si>
    <t xml:space="preserve">Gemiddelde verzuimduur naar personeelscategorie en leeftijd - Totaal personeelsleden (A + B + C) - 45 t/m 54 jaar </t>
  </si>
  <si>
    <t xml:space="preserve">Gemiddelde verzuimduur naar personeelscategorie en leeftijd - Totaal personeelsleden (A + B + C) - ≥ 55 jaar </t>
  </si>
  <si>
    <t xml:space="preserve">Gemiddelde verzuimduur naar nieuw beschut en leeftijd - Personeelsleden nieuw beschut - &lt; 25 jaar </t>
  </si>
  <si>
    <t xml:space="preserve">Gemiddelde verzuimduur naar nieuw beschut en leeftijd - Personeelsleden nieuw beschut - 25 t/m 34 jaar </t>
  </si>
  <si>
    <t xml:space="preserve">Gemiddelde verzuimduur naar nieuw beschut en leeftijd - Personeelsleden nieuw beschut - 35 t/m 44 jaar </t>
  </si>
  <si>
    <t xml:space="preserve">Gemiddelde verzuimduur naar nieuw beschut en leeftijd - Personeelsleden nieuw beschut - 45 t/m 54 jaar </t>
  </si>
  <si>
    <t xml:space="preserve">Gemiddelde verzuimduur naar nieuw beschut en leeftijd - Personeelsleden nieuw beschut - ≥ 55 jaar </t>
  </si>
  <si>
    <t xml:space="preserve">Gemiddelde verzuimduur naar personeelscategorie en geslacht - Totaal personeelsleden (A + B + C) - Man </t>
  </si>
  <si>
    <t xml:space="preserve">Gemiddelde verzuimduur naar personeelscategorie en geslacht - Totaal personeelsleden (A + B + C) - Vrouw </t>
  </si>
  <si>
    <t xml:space="preserve">Gemiddelde verzuimduur naar nieuw beschut en geslacht - Personeelsleden nieuw beschut - Man </t>
  </si>
  <si>
    <t xml:space="preserve">Gemiddelde verzuimduur naar nieuw beschut en geslacht - Personeelsleden nieuw beschut - Vrouw </t>
  </si>
  <si>
    <t xml:space="preserve">Verzuimduur naar personeelscategorie - Personeelsleden WSW - 1 t/m 7 dagen </t>
  </si>
  <si>
    <t xml:space="preserve">Verzuimduur naar personeelscategorie - Personeelsleden WSW - 8 t/m 42 dagen </t>
  </si>
  <si>
    <t xml:space="preserve">Verzuimduur naar personeelscategorie - Personeelsleden WSW - 43 t/m 365 dagen </t>
  </si>
  <si>
    <t xml:space="preserve">Verzuimduur naar personeelscategorie - Personeelsleden WSW - Meer dan 365 dagen </t>
  </si>
  <si>
    <t xml:space="preserve">Verzuimduur naar personeelscategorie - Personeelsleden overige P-wet doelgroepen met dienstverband (excl. WSW) - 1 t/m 7 dagen </t>
  </si>
  <si>
    <t xml:space="preserve">Verzuimduur naar personeelscategorie - Personeelsleden overige P-wet doelgroepen met dienstverband (excl. WSW) - 8 t/m 42 dagen </t>
  </si>
  <si>
    <t xml:space="preserve">Verzuimduur naar personeelscategorie - Personeelsleden overige P-wet doelgroepen met dienstverband (excl. WSW) - 43 t/m 365 dagen </t>
  </si>
  <si>
    <t xml:space="preserve">Verzuimduur naar personeelscategorie - Personeelsleden overige P-wet doelgroepen met dienstverband (excl. WSW) - Meer dan 365 dagen </t>
  </si>
  <si>
    <t xml:space="preserve">Verzuimduur naar personeelscategorie - Personeelsleden niet-gesubsidieerd met dienstverband (zoals staf, werkleiders) - 1 t/m 7 dagen </t>
  </si>
  <si>
    <t xml:space="preserve">Verzuimduur naar personeelscategorie - Personeelsleden niet-gesubsidieerd met dienstverband (zoals staf, werkleiders) - 8 t/m 42 dagen </t>
  </si>
  <si>
    <t xml:space="preserve">Verzuimduur naar personeelscategorie - Personeelsleden niet-gesubsidieerd met dienstverband (zoals staf, werkleiders) - 43 t/m 365 dagen </t>
  </si>
  <si>
    <t xml:space="preserve">Verzuimduur naar personeelscategorie - Personeelsleden niet-gesubsidieerd met dienstverband (zoals staf, werkleiders) - Meer dan 365 dagen </t>
  </si>
  <si>
    <t xml:space="preserve">Verzuimduur naar personeelscategorie - Totaal personeelsleden (A + B + C) - 1 t/m 7 dagen </t>
  </si>
  <si>
    <t xml:space="preserve">Verzuimduur naar personeelscategorie - Totaal personeelsleden (A + B + C) - 8 t/m 42 dagen </t>
  </si>
  <si>
    <t xml:space="preserve">Verzuimduur naar personeelscategorie - Totaal personeelsleden (A + B + C) - 43 t/m 365 dagen </t>
  </si>
  <si>
    <t xml:space="preserve">Verzuimduur naar personeelscategorie - Totaal personeelsleden (A + B + C) - Meer dan 365 dagen </t>
  </si>
  <si>
    <t xml:space="preserve">Verzuimduur naar nieuw beschut - Personeelsleden nieuw beschut - 1 t/m 7 dagen </t>
  </si>
  <si>
    <t xml:space="preserve">Verzuimduur naar nieuw beschut - Personeelsleden nieuw beschut - 8 t/m 42 dagen </t>
  </si>
  <si>
    <t xml:space="preserve">Verzuimduur naar nieuw beschut - Personeelsleden nieuw beschut - 43 t/m 365 dagen </t>
  </si>
  <si>
    <t xml:space="preserve">Verzuimduur naar nieuw beschut - Personeelsleden nieuw beschut - Meer dan 365 dagen </t>
  </si>
  <si>
    <t xml:space="preserve">Heeft u nog opmerkingen naar aanleiding van deze vragenlijst of een nadere toelichting op de cijfers, dan kunt u deze hieronder invullen? </t>
  </si>
  <si>
    <t>WSW</t>
  </si>
  <si>
    <t>Aantal personeelsleden WSW</t>
  </si>
  <si>
    <t>Aantal personeelsleden overige P-wet doelgroepen met dienstverband, excl. WSW</t>
  </si>
  <si>
    <t>Totaal aantal personeelsleden (A+B+C)</t>
  </si>
  <si>
    <t>Nadere uitsplitsing: Personeel naar Nieuw beschut</t>
  </si>
  <si>
    <t>Aantal personeelsleden Nieuw beschut</t>
  </si>
  <si>
    <t>Personeel</t>
  </si>
  <si>
    <t>Aantal personen</t>
  </si>
  <si>
    <t>Personeel naar leeftijd</t>
  </si>
  <si>
    <t>Personeelscategorie</t>
  </si>
  <si>
    <t>Aantal personen naar leeftijdscategorie</t>
  </si>
  <si>
    <t>&lt; 25 jaar</t>
  </si>
  <si>
    <t>25 t/m 34 jaar</t>
  </si>
  <si>
    <t>35 t/m 44 jaar</t>
  </si>
  <si>
    <t>45 t/m 54 jaar</t>
  </si>
  <si>
    <t>≥ 55 jaar</t>
  </si>
  <si>
    <t>Personeel naar geslacht</t>
  </si>
  <si>
    <t>Aantal personen naar geslacht</t>
  </si>
  <si>
    <t>Man</t>
  </si>
  <si>
    <t>Vrouw</t>
  </si>
  <si>
    <t>Verzuimpercentage</t>
  </si>
  <si>
    <t>Verzuimpercentage naar leeftijd</t>
  </si>
  <si>
    <t>Verzuimpercentage naar geslacht</t>
  </si>
  <si>
    <t>Verzuimfrequentie</t>
  </si>
  <si>
    <t>Verzuimfrequentie naar geslacht</t>
  </si>
  <si>
    <t>Verzuimfrequentie naar leeftijd</t>
  </si>
  <si>
    <t>Verzuimduur</t>
  </si>
  <si>
    <t>Verzuimduur naar leeftijd</t>
  </si>
  <si>
    <t>Verzuimduur naar geslacht</t>
  </si>
  <si>
    <t>Meldingsfrequentie in klassen</t>
  </si>
  <si>
    <t>0 x ziekgemeld</t>
  </si>
  <si>
    <t>1-3 x ziekgemeld</t>
  </si>
  <si>
    <t>4-6 x ziekgemeld</t>
  </si>
  <si>
    <t>7-9 x ziekgemeld</t>
  </si>
  <si>
    <t>Verzuimduur naar klassen</t>
  </si>
  <si>
    <t>1 t/m 7 dagen</t>
  </si>
  <si>
    <t>8 t/m 42 dagen</t>
  </si>
  <si>
    <t>43 t/m 365 dagen</t>
  </si>
  <si>
    <t>Benchmark SW</t>
  </si>
  <si>
    <t>Aantal personeelsleden niet-gesubsidieerd met dienstverband (Dit betreft het personeel dat om de doelgroepen heen staat zoals staf, werkleiders)</t>
  </si>
  <si>
    <t>Overig P-wet met dienstverband</t>
  </si>
  <si>
    <t>Niet-gesubsidieerd met dienstverband</t>
  </si>
  <si>
    <t>Totaal</t>
  </si>
  <si>
    <t>Nieuw beschut</t>
  </si>
  <si>
    <t>Eigen organisatie</t>
  </si>
  <si>
    <t>&gt; 365 dagen</t>
  </si>
  <si>
    <t>&gt; 9 x ziekgemeld</t>
  </si>
  <si>
    <t>Aantal personen eigen organisatie</t>
  </si>
  <si>
    <t>Aantal personen benchmark SW</t>
  </si>
  <si>
    <t>Meldingsfrequentie naar klassen</t>
  </si>
  <si>
    <t>Overig P-wet  met dienstverband</t>
  </si>
  <si>
    <t>Aantal medewerkers</t>
  </si>
  <si>
    <t>VP</t>
  </si>
  <si>
    <t>MF</t>
  </si>
  <si>
    <t>VD</t>
  </si>
  <si>
    <t>Benchmark andere SW-bedrijven</t>
  </si>
  <si>
    <t>Naam SW-organisatie</t>
  </si>
  <si>
    <t>Gerangschikt naar grootte organisatie</t>
  </si>
  <si>
    <t>(N=44)</t>
  </si>
  <si>
    <t>(N=43)</t>
  </si>
  <si>
    <t>(N=42)</t>
  </si>
  <si>
    <t>(N=36)</t>
  </si>
  <si>
    <t>(N=40)</t>
  </si>
  <si>
    <t>(N=47)</t>
  </si>
  <si>
    <t>(N=49)</t>
  </si>
  <si>
    <t>(N=37)</t>
  </si>
  <si>
    <t>Gerangschrikt naar naam van de organisatie</t>
  </si>
  <si>
    <t>NULL</t>
  </si>
  <si>
    <t>Laborijn</t>
  </si>
  <si>
    <t>(N=41)</t>
  </si>
  <si>
    <t>(N=39)</t>
  </si>
  <si>
    <t>(N=48)</t>
  </si>
  <si>
    <t>Totaal aantal personeelsleden</t>
  </si>
  <si>
    <t>2024-03-25</t>
  </si>
  <si>
    <t>Maaike van den Berg</t>
  </si>
  <si>
    <t>maaike.van.den.berg@laborijn.nl</t>
  </si>
  <si>
    <t>06 43 63 24 65</t>
  </si>
  <si>
    <t>Van Campen consulting</t>
  </si>
  <si>
    <t>Visma.Net HRM</t>
  </si>
  <si>
    <t>~Graag ook de uitnodiging naar enquetes@laborijn.nl  Daarnaast worden nu A, B en C vaak samen gevraagd</t>
  </si>
  <si>
    <t>Bijlage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</si>
</sst>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numFmts>
  <fonts count="15" x14ac:knownFonts="1">
    <font>
      <sz val="11"/>
      <color rgb="FF000000"/>
      <name val="Calibri"/>
    </font>
    <font>
      <sz val="11"/>
      <color theme="1"/>
      <name val="Calibri"/>
      <family val="2"/>
      <scheme val="minor"/>
    </font>
    <font>
      <b/>
      <sz val="12"/>
      <color rgb="FF000000"/>
      <name val="Calibri"/>
      <family val="2"/>
    </font>
    <font>
      <u/>
      <sz val="11"/>
      <color rgb="FF0000FF"/>
      <name val="Calibri"/>
      <family val="2"/>
    </font>
    <font>
      <sz val="11"/>
      <color rgb="FF000000"/>
      <name val="Calibri"/>
      <family val="2"/>
    </font>
    <font>
      <b/>
      <sz val="14"/>
      <color rgb="FF000000"/>
      <name val="Calibri"/>
      <family val="2"/>
    </font>
    <font>
      <b/>
      <sz val="11"/>
      <color theme="0"/>
      <name val="Calibri"/>
      <family val="2"/>
    </font>
    <font>
      <sz val="11"/>
      <color theme="0"/>
      <name val="Calibri"/>
      <family val="2"/>
    </font>
    <font>
      <b/>
      <sz val="11"/>
      <color rgb="FF000000"/>
      <name val="Calibri"/>
      <family val="2"/>
    </font>
    <font>
      <sz val="11"/>
      <color theme="8"/>
      <name val="Calibri"/>
      <family val="2"/>
    </font>
    <font>
      <b/>
      <sz val="11"/>
      <color theme="8"/>
      <name val="Calibri"/>
      <family val="2"/>
    </font>
    <font>
      <b/>
      <sz val="11"/>
      <color theme="1"/>
      <name val="Calibri"/>
      <family val="2"/>
      <scheme val="minor"/>
    </font>
    <font>
      <b/>
      <sz val="14"/>
      <color theme="0"/>
      <name val="Calibri"/>
      <family val="2"/>
    </font>
    <font>
      <b/>
      <i/>
      <sz val="11"/>
      <color theme="0"/>
      <name val="Calibri"/>
      <family val="2"/>
    </font>
    <font>
      <b/>
      <sz val="11"/>
      <color rgb="FF000000"/>
      <name val="Calibri"/>
      <family val="2"/>
      <scheme val="min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8" tint="0.39997558519241921"/>
        <bgColor indexed="64"/>
      </patternFill>
    </fill>
  </fills>
  <borders count="7">
    <border>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top/>
      <bottom/>
      <diagonal/>
    </border>
    <border>
      <left/>
      <right/>
      <top/>
      <bottom style="mediumDashed">
        <color theme="8" tint="-0.249977111117893"/>
      </bottom>
      <diagonal/>
    </border>
  </borders>
  <cellStyleXfs count="3">
    <xf numFmtId="0" fontId="0" fillId="0" borderId="0"/>
    <xf numFmtId="0" fontId="1" fillId="0" borderId="0"/>
    <xf numFmtId="0" fontId="4" fillId="0" borderId="0"/>
  </cellStyleXfs>
  <cellXfs count="94">
    <xf numFmtId="0" fontId="0" fillId="0" borderId="0" xfId="0"/>
    <xf numFmtId="0" fontId="2" fillId="0" borderId="0" xfId="0" applyFont="1"/>
    <xf numFmtId="0" fontId="3" fillId="0" borderId="0" xfId="0" applyFont="1"/>
    <xf numFmtId="0" fontId="5" fillId="0" borderId="0" xfId="0" applyFont="1"/>
    <xf numFmtId="0" fontId="6" fillId="2" borderId="0" xfId="0" applyFont="1" applyFill="1"/>
    <xf numFmtId="0" fontId="4" fillId="0" borderId="1" xfId="0" applyFont="1" applyBorder="1"/>
    <xf numFmtId="0" fontId="0" fillId="0" borderId="2" xfId="0" applyBorder="1"/>
    <xf numFmtId="0" fontId="6" fillId="2" borderId="1" xfId="0" applyFont="1" applyFill="1" applyBorder="1"/>
    <xf numFmtId="0" fontId="6" fillId="2" borderId="2" xfId="0" applyFont="1" applyFill="1" applyBorder="1"/>
    <xf numFmtId="0" fontId="7" fillId="2" borderId="1" xfId="0" applyFont="1" applyFill="1" applyBorder="1"/>
    <xf numFmtId="0" fontId="6" fillId="2" borderId="3" xfId="0" applyFont="1" applyFill="1" applyBorder="1"/>
    <xf numFmtId="0" fontId="7" fillId="2" borderId="3" xfId="0" applyFont="1" applyFill="1" applyBorder="1"/>
    <xf numFmtId="0" fontId="7" fillId="2" borderId="2" xfId="0" applyFont="1" applyFill="1" applyBorder="1"/>
    <xf numFmtId="0" fontId="0" fillId="0" borderId="0" xfId="0" applyAlignment="1">
      <alignment wrapText="1"/>
    </xf>
    <xf numFmtId="0" fontId="0" fillId="0" borderId="4" xfId="0" applyBorder="1"/>
    <xf numFmtId="0" fontId="4" fillId="0" borderId="4" xfId="0" applyFont="1" applyBorder="1"/>
    <xf numFmtId="0" fontId="4" fillId="0" borderId="4" xfId="0" applyFont="1" applyBorder="1" applyAlignment="1">
      <alignment wrapText="1"/>
    </xf>
    <xf numFmtId="0" fontId="6" fillId="2" borderId="4" xfId="0" applyFont="1" applyFill="1" applyBorder="1"/>
    <xf numFmtId="164" fontId="0" fillId="0" borderId="5" xfId="0" applyNumberFormat="1" applyBorder="1"/>
    <xf numFmtId="164" fontId="0" fillId="0" borderId="0" xfId="0" applyNumberFormat="1"/>
    <xf numFmtId="9" fontId="0" fillId="0" borderId="0" xfId="0" applyNumberFormat="1"/>
    <xf numFmtId="1" fontId="0" fillId="0" borderId="0" xfId="0" applyNumberFormat="1"/>
    <xf numFmtId="10" fontId="0" fillId="0" borderId="0" xfId="0" applyNumberFormat="1"/>
    <xf numFmtId="165" fontId="0" fillId="0" borderId="0" xfId="0" applyNumberFormat="1"/>
    <xf numFmtId="2" fontId="0" fillId="0" borderId="0" xfId="0" applyNumberFormat="1"/>
    <xf numFmtId="0" fontId="6" fillId="2" borderId="3" xfId="0" applyFont="1" applyFill="1" applyBorder="1" applyAlignment="1">
      <alignment horizontal="right"/>
    </xf>
    <xf numFmtId="0" fontId="6" fillId="2" borderId="2" xfId="0" applyFont="1" applyFill="1" applyBorder="1" applyAlignment="1">
      <alignment horizontal="right"/>
    </xf>
    <xf numFmtId="0" fontId="6" fillId="2" borderId="0" xfId="0" applyFont="1" applyFill="1" applyAlignment="1">
      <alignment horizontal="right"/>
    </xf>
    <xf numFmtId="0" fontId="6" fillId="2" borderId="4" xfId="0" applyFont="1" applyFill="1" applyBorder="1" applyAlignment="1">
      <alignment horizontal="right"/>
    </xf>
    <xf numFmtId="0" fontId="6" fillId="2" borderId="4" xfId="0" applyFont="1" applyFill="1" applyBorder="1" applyAlignment="1">
      <alignment horizontal="right" wrapText="1"/>
    </xf>
    <xf numFmtId="0" fontId="6" fillId="2" borderId="2" xfId="0" applyFont="1" applyFill="1" applyBorder="1" applyAlignment="1">
      <alignment horizontal="right" wrapText="1"/>
    </xf>
    <xf numFmtId="0" fontId="6" fillId="2" borderId="0" xfId="0" applyFont="1" applyFill="1" applyAlignment="1">
      <alignment horizontal="right" wrapText="1"/>
    </xf>
    <xf numFmtId="0" fontId="8" fillId="0" borderId="1" xfId="0" applyFont="1" applyBorder="1" applyAlignment="1">
      <alignment wrapText="1"/>
    </xf>
    <xf numFmtId="0" fontId="8" fillId="0" borderId="4" xfId="0" applyFont="1" applyBorder="1" applyAlignment="1">
      <alignment wrapText="1"/>
    </xf>
    <xf numFmtId="0" fontId="8" fillId="0" borderId="4" xfId="0" applyFont="1" applyBorder="1"/>
    <xf numFmtId="0" fontId="0" fillId="0" borderId="4" xfId="0" applyBorder="1" applyAlignment="1">
      <alignment wrapText="1"/>
    </xf>
    <xf numFmtId="0" fontId="10" fillId="0" borderId="4" xfId="0" applyFont="1" applyBorder="1"/>
    <xf numFmtId="0" fontId="8" fillId="0" borderId="0" xfId="0" applyFont="1" applyAlignment="1">
      <alignment wrapText="1"/>
    </xf>
    <xf numFmtId="0" fontId="8" fillId="0" borderId="0" xfId="0" applyFont="1"/>
    <xf numFmtId="0" fontId="10" fillId="0" borderId="4" xfId="0" applyFont="1" applyBorder="1" applyAlignment="1">
      <alignment wrapText="1"/>
    </xf>
    <xf numFmtId="0" fontId="10" fillId="0" borderId="0" xfId="0" applyFont="1"/>
    <xf numFmtId="0" fontId="4" fillId="0" borderId="0" xfId="0" applyFont="1" applyAlignment="1">
      <alignment vertical="center"/>
    </xf>
    <xf numFmtId="0" fontId="10" fillId="0" borderId="0" xfId="0" applyFont="1" applyAlignment="1">
      <alignment wrapText="1"/>
    </xf>
    <xf numFmtId="0" fontId="9" fillId="0" borderId="0" xfId="0" applyFont="1"/>
    <xf numFmtId="0" fontId="8" fillId="0" borderId="0" xfId="0" applyFont="1" applyAlignment="1">
      <alignment horizontal="right"/>
    </xf>
    <xf numFmtId="9" fontId="10" fillId="0" borderId="0" xfId="0" applyNumberFormat="1" applyFont="1"/>
    <xf numFmtId="0" fontId="9" fillId="0" borderId="0" xfId="0" applyFont="1" applyAlignment="1">
      <alignment horizontal="right"/>
    </xf>
    <xf numFmtId="3" fontId="9" fillId="3" borderId="4" xfId="0" applyNumberFormat="1" applyFont="1" applyFill="1" applyBorder="1"/>
    <xf numFmtId="3" fontId="10" fillId="3" borderId="4" xfId="0" applyNumberFormat="1" applyFont="1" applyFill="1" applyBorder="1"/>
    <xf numFmtId="0" fontId="10" fillId="3" borderId="0" xfId="0" applyFont="1" applyFill="1"/>
    <xf numFmtId="165" fontId="0" fillId="0" borderId="2" xfId="0" applyNumberFormat="1" applyBorder="1"/>
    <xf numFmtId="0" fontId="9" fillId="0" borderId="0" xfId="0" applyFont="1" applyAlignment="1">
      <alignment horizontal="left"/>
    </xf>
    <xf numFmtId="165" fontId="0" fillId="0" borderId="4" xfId="0" applyNumberFormat="1" applyBorder="1" applyAlignment="1">
      <alignment horizontal="right"/>
    </xf>
    <xf numFmtId="165" fontId="9" fillId="3" borderId="4" xfId="0" applyNumberFormat="1" applyFont="1" applyFill="1" applyBorder="1"/>
    <xf numFmtId="165" fontId="8" fillId="0" borderId="4" xfId="0" applyNumberFormat="1" applyFont="1" applyBorder="1" applyAlignment="1">
      <alignment horizontal="right"/>
    </xf>
    <xf numFmtId="165" fontId="10" fillId="3" borderId="4" xfId="0" applyNumberFormat="1" applyFont="1" applyFill="1" applyBorder="1"/>
    <xf numFmtId="165" fontId="0" fillId="0" borderId="4" xfId="0" applyNumberFormat="1" applyBorder="1"/>
    <xf numFmtId="165" fontId="8" fillId="0" borderId="4" xfId="0" applyNumberFormat="1" applyFont="1" applyBorder="1"/>
    <xf numFmtId="165" fontId="4" fillId="0" borderId="4" xfId="0" applyNumberFormat="1" applyFont="1" applyBorder="1"/>
    <xf numFmtId="2" fontId="9" fillId="3" borderId="4" xfId="0" applyNumberFormat="1" applyFont="1" applyFill="1" applyBorder="1"/>
    <xf numFmtId="2" fontId="10" fillId="3" borderId="4" xfId="0" applyNumberFormat="1" applyFont="1" applyFill="1" applyBorder="1"/>
    <xf numFmtId="2" fontId="8" fillId="0" borderId="4" xfId="0" applyNumberFormat="1" applyFont="1" applyBorder="1"/>
    <xf numFmtId="9" fontId="10" fillId="3" borderId="4" xfId="0" applyNumberFormat="1" applyFont="1" applyFill="1" applyBorder="1"/>
    <xf numFmtId="0" fontId="11" fillId="0" borderId="0" xfId="0" applyFont="1" applyAlignment="1">
      <alignment horizontal="right" wrapText="1"/>
    </xf>
    <xf numFmtId="0" fontId="11" fillId="0" borderId="0" xfId="0" applyFont="1" applyAlignment="1">
      <alignment horizontal="right"/>
    </xf>
    <xf numFmtId="0" fontId="12" fillId="2" borderId="0" xfId="0" applyFont="1" applyFill="1"/>
    <xf numFmtId="0" fontId="6" fillId="4" borderId="0" xfId="0" applyFont="1" applyFill="1" applyAlignment="1">
      <alignment horizontal="right" wrapText="1"/>
    </xf>
    <xf numFmtId="0" fontId="0" fillId="0" borderId="6" xfId="0" applyBorder="1"/>
    <xf numFmtId="0" fontId="4" fillId="0" borderId="4" xfId="0" quotePrefix="1" applyFont="1" applyBorder="1" applyAlignment="1">
      <alignment horizontal="right"/>
    </xf>
    <xf numFmtId="0" fontId="4" fillId="0" borderId="0" xfId="0" applyFont="1"/>
    <xf numFmtId="0" fontId="13" fillId="4" borderId="0" xfId="0" applyFont="1" applyFill="1" applyAlignment="1">
      <alignment horizontal="left" wrapText="1"/>
    </xf>
    <xf numFmtId="19" fontId="0" fillId="0" borderId="0" xfId="0" applyNumberFormat="1"/>
    <xf numFmtId="166" fontId="0" fillId="0" borderId="0" xfId="0" applyNumberFormat="1" applyAlignment="1">
      <alignment horizontal="left" vertical="top"/>
    </xf>
    <xf numFmtId="2" fontId="4" fillId="0" borderId="0" xfId="0" applyNumberFormat="1" applyFont="1"/>
    <xf numFmtId="165" fontId="4" fillId="0" borderId="0" xfId="0" applyNumberFormat="1" applyFont="1"/>
    <xf numFmtId="9" fontId="10" fillId="0" borderId="4" xfId="0" applyNumberFormat="1" applyFont="1" applyBorder="1"/>
    <xf numFmtId="0" fontId="4" fillId="0" borderId="4" xfId="0" applyFont="1" applyBorder="1" applyAlignment="1">
      <alignment horizontal="right"/>
    </xf>
    <xf numFmtId="3" fontId="10" fillId="3" borderId="4" xfId="0" applyNumberFormat="1" applyFont="1" applyFill="1" applyBorder="1" applyAlignment="1">
      <alignment horizontal="right"/>
    </xf>
    <xf numFmtId="0" fontId="0" fillId="0" borderId="4" xfId="0" applyBorder="1" applyAlignment="1">
      <alignment horizontal="right"/>
    </xf>
    <xf numFmtId="0" fontId="8" fillId="0" borderId="4" xfId="0" applyFont="1" applyBorder="1" applyAlignment="1">
      <alignment horizontal="right"/>
    </xf>
    <xf numFmtId="9" fontId="0" fillId="0" borderId="4" xfId="0" applyNumberFormat="1" applyBorder="1" applyAlignment="1">
      <alignment horizontal="right"/>
    </xf>
    <xf numFmtId="9" fontId="8" fillId="0" borderId="4" xfId="0" applyNumberFormat="1" applyFont="1" applyBorder="1" applyAlignment="1">
      <alignment horizontal="right"/>
    </xf>
    <xf numFmtId="9" fontId="10" fillId="0" borderId="4" xfId="0" applyNumberFormat="1" applyFont="1" applyBorder="1" applyAlignment="1">
      <alignment horizontal="right"/>
    </xf>
    <xf numFmtId="2" fontId="8" fillId="0" borderId="4" xfId="0" applyNumberFormat="1" applyFont="1" applyBorder="1" applyAlignment="1">
      <alignment horizontal="right"/>
    </xf>
    <xf numFmtId="2" fontId="4" fillId="0" borderId="4" xfId="0" applyNumberFormat="1" applyFont="1" applyBorder="1" applyAlignment="1">
      <alignment horizontal="right"/>
    </xf>
    <xf numFmtId="2" fontId="0" fillId="0" borderId="4" xfId="0" applyNumberFormat="1" applyBorder="1" applyAlignment="1">
      <alignment horizontal="right"/>
    </xf>
    <xf numFmtId="2" fontId="0" fillId="0" borderId="2" xfId="0" applyNumberFormat="1" applyBorder="1" applyAlignment="1">
      <alignment horizontal="right"/>
    </xf>
    <xf numFmtId="2" fontId="9" fillId="3" borderId="4" xfId="0" applyNumberFormat="1" applyFont="1" applyFill="1" applyBorder="1" applyAlignment="1">
      <alignment horizontal="right"/>
    </xf>
    <xf numFmtId="165" fontId="8" fillId="0" borderId="0" xfId="0" applyNumberFormat="1" applyFont="1"/>
    <xf numFmtId="2" fontId="8" fillId="0" borderId="0" xfId="0" applyNumberFormat="1" applyFont="1"/>
    <xf numFmtId="1" fontId="8" fillId="0" borderId="0" xfId="0" applyNumberFormat="1" applyFont="1"/>
    <xf numFmtId="0" fontId="14" fillId="0" borderId="0" xfId="0" applyFont="1" applyAlignment="1">
      <alignment vertical="center"/>
    </xf>
    <xf numFmtId="0" fontId="13" fillId="4" borderId="0" xfId="0" applyFont="1" applyFill="1" applyAlignment="1">
      <alignment horizontal="left" wrapText="1"/>
    </xf>
    <xf numFmtId="0" fontId="0" fillId="0" borderId="0" xfId="0" applyAlignment="1">
      <alignment horizontal="left"/>
    </xf>
  </cellXfs>
  <cellStyles count="3">
    <cellStyle name="Standaard" xfId="0" builtinId="0"/>
    <cellStyle name="Standaard 2" xfId="1" xr:uid="{00000000-0005-0000-0000-000001000000}"/>
    <cellStyle name="Standaard 3" xfId="2" xr:uid="{00000000-0005-0000-0000-000002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nl-NL" sz="1400"/>
              <a:t>Verzuimpercentage</a:t>
            </a:r>
          </a:p>
        </c:rich>
      </c:tx>
      <c:overlay val="0"/>
    </c:title>
    <c:autoTitleDeleted val="0"/>
    <c:plotArea>
      <c:layout/>
      <c:barChart>
        <c:barDir val="col"/>
        <c:grouping val="clustered"/>
        <c:varyColors val="0"/>
        <c:ser>
          <c:idx val="0"/>
          <c:order val="0"/>
          <c:tx>
            <c:strRef>
              <c:f>Verzuimpercentage!$B$13</c:f>
              <c:strCache>
                <c:ptCount val="1"/>
                <c:pt idx="0">
                  <c:v>Eigen organisatie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Verzuimpercentage!$A$14:$A$17</c:f>
              <c:strCache>
                <c:ptCount val="4"/>
                <c:pt idx="0">
                  <c:v>WSW</c:v>
                </c:pt>
                <c:pt idx="1">
                  <c:v>Overig P-wet met dienstverband</c:v>
                </c:pt>
                <c:pt idx="2">
                  <c:v>Niet-gesubsidieerd met dienstverband</c:v>
                </c:pt>
                <c:pt idx="3">
                  <c:v>Totaal</c:v>
                </c:pt>
              </c:strCache>
            </c:strRef>
          </c:cat>
          <c:val>
            <c:numRef>
              <c:f>Verzuimpercentage!$B$14:$B$17</c:f>
              <c:numCache>
                <c:formatCode>0.0</c:formatCode>
                <c:ptCount val="4"/>
                <c:pt idx="0">
                  <c:v>13.5</c:v>
                </c:pt>
                <c:pt idx="1">
                  <c:v>8.8000000000000007</c:v>
                </c:pt>
                <c:pt idx="2">
                  <c:v>4.5</c:v>
                </c:pt>
                <c:pt idx="3">
                  <c:v>11.7</c:v>
                </c:pt>
              </c:numCache>
            </c:numRef>
          </c:val>
          <c:extLst>
            <c:ext xmlns:c16="http://schemas.microsoft.com/office/drawing/2014/chart" uri="{C3380CC4-5D6E-409C-BE32-E72D297353CC}">
              <c16:uniqueId val="{00000000-6064-4D64-9EC5-97D95F64A812}"/>
            </c:ext>
          </c:extLst>
        </c:ser>
        <c:ser>
          <c:idx val="1"/>
          <c:order val="1"/>
          <c:tx>
            <c:strRef>
              <c:f>Verzuimpercentage!$C$13</c:f>
              <c:strCache>
                <c:ptCount val="1"/>
                <c:pt idx="0">
                  <c:v>Benchmark SW</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Verzuimpercentage!$A$14:$A$17</c:f>
              <c:strCache>
                <c:ptCount val="4"/>
                <c:pt idx="0">
                  <c:v>WSW</c:v>
                </c:pt>
                <c:pt idx="1">
                  <c:v>Overig P-wet met dienstverband</c:v>
                </c:pt>
                <c:pt idx="2">
                  <c:v>Niet-gesubsidieerd met dienstverband</c:v>
                </c:pt>
                <c:pt idx="3">
                  <c:v>Totaal</c:v>
                </c:pt>
              </c:strCache>
            </c:strRef>
          </c:cat>
          <c:val>
            <c:numRef>
              <c:f>Verzuimpercentage!$C$14:$C$17</c:f>
              <c:numCache>
                <c:formatCode>0.0</c:formatCode>
                <c:ptCount val="4"/>
                <c:pt idx="0">
                  <c:v>16.3</c:v>
                </c:pt>
                <c:pt idx="1">
                  <c:v>14</c:v>
                </c:pt>
                <c:pt idx="2">
                  <c:v>7.9</c:v>
                </c:pt>
                <c:pt idx="3">
                  <c:v>14.3</c:v>
                </c:pt>
              </c:numCache>
            </c:numRef>
          </c:val>
          <c:extLst>
            <c:ext xmlns:c16="http://schemas.microsoft.com/office/drawing/2014/chart" uri="{C3380CC4-5D6E-409C-BE32-E72D297353CC}">
              <c16:uniqueId val="{00000001-6064-4D64-9EC5-97D95F64A812}"/>
            </c:ext>
          </c:extLst>
        </c:ser>
        <c:dLbls>
          <c:showLegendKey val="0"/>
          <c:showVal val="0"/>
          <c:showCatName val="0"/>
          <c:showSerName val="0"/>
          <c:showPercent val="0"/>
          <c:showBubbleSize val="0"/>
        </c:dLbls>
        <c:gapWidth val="150"/>
        <c:axId val="88318720"/>
        <c:axId val="88320256"/>
      </c:barChart>
      <c:catAx>
        <c:axId val="88318720"/>
        <c:scaling>
          <c:orientation val="minMax"/>
        </c:scaling>
        <c:delete val="0"/>
        <c:axPos val="b"/>
        <c:numFmt formatCode="General" sourceLinked="0"/>
        <c:majorTickMark val="out"/>
        <c:minorTickMark val="none"/>
        <c:tickLblPos val="nextTo"/>
        <c:crossAx val="88320256"/>
        <c:crosses val="autoZero"/>
        <c:auto val="1"/>
        <c:lblAlgn val="ctr"/>
        <c:lblOffset val="100"/>
        <c:noMultiLvlLbl val="0"/>
      </c:catAx>
      <c:valAx>
        <c:axId val="88320256"/>
        <c:scaling>
          <c:orientation val="minMax"/>
          <c:max val="20"/>
        </c:scaling>
        <c:delete val="0"/>
        <c:axPos val="l"/>
        <c:majorGridlines/>
        <c:numFmt formatCode="0" sourceLinked="0"/>
        <c:majorTickMark val="out"/>
        <c:minorTickMark val="none"/>
        <c:tickLblPos val="nextTo"/>
        <c:crossAx val="88318720"/>
        <c:crosses val="autoZero"/>
        <c:crossBetween val="between"/>
        <c:majorUnit val="2"/>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nl-NL" sz="1400"/>
              <a:t>Verzuimpercentage naar leeftijd</a:t>
            </a:r>
          </a:p>
        </c:rich>
      </c:tx>
      <c:overlay val="0"/>
    </c:title>
    <c:autoTitleDeleted val="0"/>
    <c:plotArea>
      <c:layout/>
      <c:barChart>
        <c:barDir val="col"/>
        <c:grouping val="clustered"/>
        <c:varyColors val="0"/>
        <c:ser>
          <c:idx val="0"/>
          <c:order val="0"/>
          <c:tx>
            <c:strRef>
              <c:f>Verzuimpercentage!$B$27</c:f>
              <c:strCache>
                <c:ptCount val="1"/>
                <c:pt idx="0">
                  <c:v>&lt; 25 jaar</c:v>
                </c:pt>
              </c:strCache>
            </c:strRef>
          </c:tx>
          <c:invertIfNegative val="0"/>
          <c:dLbls>
            <c:dLbl>
              <c:idx val="0"/>
              <c:layout>
                <c:manualLayout>
                  <c:x val="-1.3925148489231046E-2"/>
                  <c:y val="-3.221989727161474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B8-4D88-906E-96016DBE3018}"/>
                </c:ext>
              </c:extLst>
            </c:dLbl>
            <c:dLbl>
              <c:idx val="1"/>
              <c:layout>
                <c:manualLayout>
                  <c:x val="-1.1604290407692531E-2"/>
                  <c:y val="-6.443979454322948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B8-4D88-906E-96016DBE3018}"/>
                </c:ext>
              </c:extLst>
            </c:dLbl>
            <c:dLbl>
              <c:idx val="4"/>
              <c:layout>
                <c:manualLayout>
                  <c:x val="-6.96257424461568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33-4983-90F5-1E825E3D009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Verzuimpercentage!$A$28:$A$29</c:f>
              <c:strCache>
                <c:ptCount val="2"/>
                <c:pt idx="0">
                  <c:v>Totaal</c:v>
                </c:pt>
                <c:pt idx="1">
                  <c:v>Benchmark SW</c:v>
                </c:pt>
              </c:strCache>
            </c:strRef>
          </c:cat>
          <c:val>
            <c:numRef>
              <c:f>Verzuimpercentage!$B$28:$B$29</c:f>
              <c:numCache>
                <c:formatCode>0.0</c:formatCode>
                <c:ptCount val="2"/>
                <c:pt idx="0">
                  <c:v>5.4</c:v>
                </c:pt>
                <c:pt idx="1">
                  <c:v>9.4</c:v>
                </c:pt>
              </c:numCache>
            </c:numRef>
          </c:val>
          <c:extLst>
            <c:ext xmlns:c16="http://schemas.microsoft.com/office/drawing/2014/chart" uri="{C3380CC4-5D6E-409C-BE32-E72D297353CC}">
              <c16:uniqueId val="{00000001-9133-4983-90F5-1E825E3D0090}"/>
            </c:ext>
          </c:extLst>
        </c:ser>
        <c:ser>
          <c:idx val="1"/>
          <c:order val="1"/>
          <c:tx>
            <c:strRef>
              <c:f>Verzuimpercentage!$C$27</c:f>
              <c:strCache>
                <c:ptCount val="1"/>
                <c:pt idx="0">
                  <c:v>25 t/m 34 jaar</c:v>
                </c:pt>
              </c:strCache>
            </c:strRef>
          </c:tx>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DE9B-401A-ADD2-8CE15E45CA09}"/>
                </c:ext>
              </c:extLst>
            </c:dLbl>
            <c:dLbl>
              <c:idx val="4"/>
              <c:layout>
                <c:manualLayout>
                  <c:x val="-9.2834323261540234E-3"/>
                  <c:y val="1.75746924428822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33-4983-90F5-1E825E3D009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Verzuimpercentage!$A$28:$A$29</c:f>
              <c:strCache>
                <c:ptCount val="2"/>
                <c:pt idx="0">
                  <c:v>Totaal</c:v>
                </c:pt>
                <c:pt idx="1">
                  <c:v>Benchmark SW</c:v>
                </c:pt>
              </c:strCache>
            </c:strRef>
          </c:cat>
          <c:val>
            <c:numRef>
              <c:f>Verzuimpercentage!$C$28:$C$29</c:f>
              <c:numCache>
                <c:formatCode>0.0</c:formatCode>
                <c:ptCount val="2"/>
                <c:pt idx="0">
                  <c:v>6.7</c:v>
                </c:pt>
                <c:pt idx="1">
                  <c:v>11.7</c:v>
                </c:pt>
              </c:numCache>
            </c:numRef>
          </c:val>
          <c:extLst>
            <c:ext xmlns:c16="http://schemas.microsoft.com/office/drawing/2014/chart" uri="{C3380CC4-5D6E-409C-BE32-E72D297353CC}">
              <c16:uniqueId val="{00000003-9133-4983-90F5-1E825E3D0090}"/>
            </c:ext>
          </c:extLst>
        </c:ser>
        <c:ser>
          <c:idx val="2"/>
          <c:order val="2"/>
          <c:tx>
            <c:strRef>
              <c:f>Verzuimpercentage!$D$27</c:f>
              <c:strCache>
                <c:ptCount val="1"/>
                <c:pt idx="0">
                  <c:v>35 t/m 44 jaar</c:v>
                </c:pt>
              </c:strCache>
            </c:strRef>
          </c:tx>
          <c:invertIfNegative val="0"/>
          <c:dLbls>
            <c:dLbl>
              <c:idx val="0"/>
              <c:layout>
                <c:manualLayout>
                  <c:x val="0"/>
                  <c:y val="2.4604569420035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B8-4D88-906E-96016DBE3018}"/>
                </c:ext>
              </c:extLst>
            </c:dLbl>
            <c:dLbl>
              <c:idx val="1"/>
              <c:layout>
                <c:manualLayout>
                  <c:x val="-2.3208580815385483E-3"/>
                  <c:y val="7.02987697715289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B8-4D88-906E-96016DBE3018}"/>
                </c:ext>
              </c:extLst>
            </c:dLbl>
            <c:dLbl>
              <c:idx val="4"/>
              <c:layout>
                <c:manualLayout>
                  <c:x val="-1.1604290407692531E-2"/>
                  <c:y val="7.02987697715289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33-4983-90F5-1E825E3D009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Verzuimpercentage!$A$28:$A$29</c:f>
              <c:strCache>
                <c:ptCount val="2"/>
                <c:pt idx="0">
                  <c:v>Totaal</c:v>
                </c:pt>
                <c:pt idx="1">
                  <c:v>Benchmark SW</c:v>
                </c:pt>
              </c:strCache>
            </c:strRef>
          </c:cat>
          <c:val>
            <c:numRef>
              <c:f>Verzuimpercentage!$D$28:$D$29</c:f>
              <c:numCache>
                <c:formatCode>0.0</c:formatCode>
                <c:ptCount val="2"/>
                <c:pt idx="0">
                  <c:v>12.7</c:v>
                </c:pt>
                <c:pt idx="1">
                  <c:v>12.9</c:v>
                </c:pt>
              </c:numCache>
            </c:numRef>
          </c:val>
          <c:extLst>
            <c:ext xmlns:c16="http://schemas.microsoft.com/office/drawing/2014/chart" uri="{C3380CC4-5D6E-409C-BE32-E72D297353CC}">
              <c16:uniqueId val="{00000005-9133-4983-90F5-1E825E3D0090}"/>
            </c:ext>
          </c:extLst>
        </c:ser>
        <c:ser>
          <c:idx val="3"/>
          <c:order val="3"/>
          <c:tx>
            <c:strRef>
              <c:f>Verzuimpercentage!$E$27</c:f>
              <c:strCache>
                <c:ptCount val="1"/>
                <c:pt idx="0">
                  <c:v>45 t/m 54 jaar</c:v>
                </c:pt>
              </c:strCache>
            </c:strRef>
          </c:tx>
          <c:invertIfNegative val="0"/>
          <c:dLbls>
            <c:dLbl>
              <c:idx val="0"/>
              <c:layout>
                <c:manualLayout>
                  <c:x val="-6.962574244615518E-3"/>
                  <c:y val="1.0544815465729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133-4983-90F5-1E825E3D0090}"/>
                </c:ext>
              </c:extLst>
            </c:dLbl>
            <c:dLbl>
              <c:idx val="4"/>
              <c:layout>
                <c:manualLayout>
                  <c:x val="-1.1604290407692531E-2"/>
                  <c:y val="3.221989727161474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133-4983-90F5-1E825E3D009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Verzuimpercentage!$A$28:$A$29</c:f>
              <c:strCache>
                <c:ptCount val="2"/>
                <c:pt idx="0">
                  <c:v>Totaal</c:v>
                </c:pt>
                <c:pt idx="1">
                  <c:v>Benchmark SW</c:v>
                </c:pt>
              </c:strCache>
            </c:strRef>
          </c:cat>
          <c:val>
            <c:numRef>
              <c:f>Verzuimpercentage!$E$28:$E$29</c:f>
              <c:numCache>
                <c:formatCode>0.0</c:formatCode>
                <c:ptCount val="2"/>
                <c:pt idx="0">
                  <c:v>11.5</c:v>
                </c:pt>
                <c:pt idx="1">
                  <c:v>14.2</c:v>
                </c:pt>
              </c:numCache>
            </c:numRef>
          </c:val>
          <c:extLst>
            <c:ext xmlns:c16="http://schemas.microsoft.com/office/drawing/2014/chart" uri="{C3380CC4-5D6E-409C-BE32-E72D297353CC}">
              <c16:uniqueId val="{00000008-9133-4983-90F5-1E825E3D0090}"/>
            </c:ext>
          </c:extLst>
        </c:ser>
        <c:ser>
          <c:idx val="4"/>
          <c:order val="4"/>
          <c:tx>
            <c:strRef>
              <c:f>Verzuimpercentage!$F$27</c:f>
              <c:strCache>
                <c:ptCount val="1"/>
                <c:pt idx="0">
                  <c:v>≥ 55 jaar</c:v>
                </c:pt>
              </c:strCache>
            </c:strRef>
          </c:tx>
          <c:invertIfNegative val="0"/>
          <c:dLbls>
            <c:dLbl>
              <c:idx val="0"/>
              <c:layout>
                <c:manualLayout>
                  <c:x val="9.2834323261540234E-3"/>
                  <c:y val="1.0544815465729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133-4983-90F5-1E825E3D009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Verzuimpercentage!$A$28:$A$29</c:f>
              <c:strCache>
                <c:ptCount val="2"/>
                <c:pt idx="0">
                  <c:v>Totaal</c:v>
                </c:pt>
                <c:pt idx="1">
                  <c:v>Benchmark SW</c:v>
                </c:pt>
              </c:strCache>
            </c:strRef>
          </c:cat>
          <c:val>
            <c:numRef>
              <c:f>Verzuimpercentage!$F$28:$F$29</c:f>
              <c:numCache>
                <c:formatCode>0.0</c:formatCode>
                <c:ptCount val="2"/>
                <c:pt idx="0">
                  <c:v>13</c:v>
                </c:pt>
                <c:pt idx="1">
                  <c:v>16.3</c:v>
                </c:pt>
              </c:numCache>
            </c:numRef>
          </c:val>
          <c:extLst>
            <c:ext xmlns:c16="http://schemas.microsoft.com/office/drawing/2014/chart" uri="{C3380CC4-5D6E-409C-BE32-E72D297353CC}">
              <c16:uniqueId val="{0000000A-9133-4983-90F5-1E825E3D0090}"/>
            </c:ext>
          </c:extLst>
        </c:ser>
        <c:dLbls>
          <c:showLegendKey val="0"/>
          <c:showVal val="0"/>
          <c:showCatName val="0"/>
          <c:showSerName val="0"/>
          <c:showPercent val="0"/>
          <c:showBubbleSize val="0"/>
        </c:dLbls>
        <c:gapWidth val="75"/>
        <c:axId val="88341888"/>
        <c:axId val="88347776"/>
      </c:barChart>
      <c:catAx>
        <c:axId val="88341888"/>
        <c:scaling>
          <c:orientation val="minMax"/>
        </c:scaling>
        <c:delete val="0"/>
        <c:axPos val="b"/>
        <c:numFmt formatCode="General" sourceLinked="0"/>
        <c:majorTickMark val="none"/>
        <c:minorTickMark val="none"/>
        <c:tickLblPos val="nextTo"/>
        <c:crossAx val="88347776"/>
        <c:crosses val="autoZero"/>
        <c:auto val="1"/>
        <c:lblAlgn val="ctr"/>
        <c:lblOffset val="100"/>
        <c:noMultiLvlLbl val="0"/>
      </c:catAx>
      <c:valAx>
        <c:axId val="88347776"/>
        <c:scaling>
          <c:orientation val="minMax"/>
          <c:min val="0"/>
        </c:scaling>
        <c:delete val="0"/>
        <c:axPos val="l"/>
        <c:majorGridlines/>
        <c:numFmt formatCode="0" sourceLinked="0"/>
        <c:majorTickMark val="none"/>
        <c:minorTickMark val="none"/>
        <c:tickLblPos val="nextTo"/>
        <c:spPr>
          <a:ln w="9525">
            <a:noFill/>
          </a:ln>
        </c:spPr>
        <c:crossAx val="8834188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nl-NL" sz="1400"/>
              <a:t>Verzuimpercentage naar geslacht</a:t>
            </a:r>
          </a:p>
        </c:rich>
      </c:tx>
      <c:overlay val="0"/>
    </c:title>
    <c:autoTitleDeleted val="0"/>
    <c:plotArea>
      <c:layout/>
      <c:barChart>
        <c:barDir val="col"/>
        <c:grouping val="clustered"/>
        <c:varyColors val="0"/>
        <c:ser>
          <c:idx val="0"/>
          <c:order val="0"/>
          <c:tx>
            <c:strRef>
              <c:f>Verzuimpercentage!$B$39</c:f>
              <c:strCache>
                <c:ptCount val="1"/>
                <c:pt idx="0">
                  <c:v>Man</c:v>
                </c:pt>
              </c:strCache>
            </c:strRef>
          </c:tx>
          <c:invertIfNegative val="0"/>
          <c:dLbls>
            <c:dLbl>
              <c:idx val="1"/>
              <c:layout>
                <c:manualLayout>
                  <c:x val="-4.6565774155995342E-3"/>
                  <c:y val="1.87529218381170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EF-46F0-B58E-92ED7E108D1A}"/>
                </c:ext>
              </c:extLst>
            </c:dLbl>
            <c:dLbl>
              <c:idx val="2"/>
              <c:layout>
                <c:manualLayout>
                  <c:x val="0"/>
                  <c:y val="1.1251753102870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EF-46F0-B58E-92ED7E108D1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Verzuimpercentage!$A$40:$A$41</c:f>
              <c:strCache>
                <c:ptCount val="2"/>
                <c:pt idx="0">
                  <c:v>Totaal</c:v>
                </c:pt>
                <c:pt idx="1">
                  <c:v>Benchmark SW</c:v>
                </c:pt>
              </c:strCache>
            </c:strRef>
          </c:cat>
          <c:val>
            <c:numRef>
              <c:f>Verzuimpercentage!$B$40:$B$41</c:f>
              <c:numCache>
                <c:formatCode>0.0</c:formatCode>
                <c:ptCount val="2"/>
                <c:pt idx="0">
                  <c:v>11.4</c:v>
                </c:pt>
                <c:pt idx="1">
                  <c:v>13.5</c:v>
                </c:pt>
              </c:numCache>
            </c:numRef>
          </c:val>
          <c:extLst>
            <c:ext xmlns:c16="http://schemas.microsoft.com/office/drawing/2014/chart" uri="{C3380CC4-5D6E-409C-BE32-E72D297353CC}">
              <c16:uniqueId val="{00000000-0057-42DB-B64C-FBEC31F06BF5}"/>
            </c:ext>
          </c:extLst>
        </c:ser>
        <c:ser>
          <c:idx val="1"/>
          <c:order val="1"/>
          <c:tx>
            <c:strRef>
              <c:f>Verzuimpercentage!$C$39</c:f>
              <c:strCache>
                <c:ptCount val="1"/>
                <c:pt idx="0">
                  <c:v>Vrouw</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Verzuimpercentage!$A$40:$A$41</c:f>
              <c:strCache>
                <c:ptCount val="2"/>
                <c:pt idx="0">
                  <c:v>Totaal</c:v>
                </c:pt>
                <c:pt idx="1">
                  <c:v>Benchmark SW</c:v>
                </c:pt>
              </c:strCache>
            </c:strRef>
          </c:cat>
          <c:val>
            <c:numRef>
              <c:f>Verzuimpercentage!$C$40:$C$41</c:f>
              <c:numCache>
                <c:formatCode>0.0</c:formatCode>
                <c:ptCount val="2"/>
                <c:pt idx="0">
                  <c:v>12.3</c:v>
                </c:pt>
                <c:pt idx="1">
                  <c:v>15.5</c:v>
                </c:pt>
              </c:numCache>
            </c:numRef>
          </c:val>
          <c:extLst>
            <c:ext xmlns:c16="http://schemas.microsoft.com/office/drawing/2014/chart" uri="{C3380CC4-5D6E-409C-BE32-E72D297353CC}">
              <c16:uniqueId val="{00000001-0057-42DB-B64C-FBEC31F06BF5}"/>
            </c:ext>
          </c:extLst>
        </c:ser>
        <c:dLbls>
          <c:showLegendKey val="0"/>
          <c:showVal val="0"/>
          <c:showCatName val="0"/>
          <c:showSerName val="0"/>
          <c:showPercent val="0"/>
          <c:showBubbleSize val="0"/>
        </c:dLbls>
        <c:gapWidth val="75"/>
        <c:axId val="88357504"/>
        <c:axId val="88367488"/>
      </c:barChart>
      <c:catAx>
        <c:axId val="88357504"/>
        <c:scaling>
          <c:orientation val="minMax"/>
        </c:scaling>
        <c:delete val="0"/>
        <c:axPos val="b"/>
        <c:numFmt formatCode="General" sourceLinked="0"/>
        <c:majorTickMark val="none"/>
        <c:minorTickMark val="none"/>
        <c:tickLblPos val="nextTo"/>
        <c:crossAx val="88367488"/>
        <c:crosses val="autoZero"/>
        <c:auto val="1"/>
        <c:lblAlgn val="ctr"/>
        <c:lblOffset val="100"/>
        <c:noMultiLvlLbl val="0"/>
      </c:catAx>
      <c:valAx>
        <c:axId val="88367488"/>
        <c:scaling>
          <c:orientation val="minMax"/>
        </c:scaling>
        <c:delete val="0"/>
        <c:axPos val="l"/>
        <c:majorGridlines/>
        <c:numFmt formatCode="0" sourceLinked="0"/>
        <c:majorTickMark val="none"/>
        <c:minorTickMark val="none"/>
        <c:tickLblPos val="nextTo"/>
        <c:spPr>
          <a:ln w="9525">
            <a:noFill/>
          </a:ln>
        </c:spPr>
        <c:crossAx val="88357504"/>
        <c:crosses val="autoZero"/>
        <c:crossBetween val="between"/>
        <c:majorUnit val="2"/>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en-US" sz="1400"/>
              <a:t>Verzuimfrequentie</a:t>
            </a:r>
          </a:p>
        </c:rich>
      </c:tx>
      <c:overlay val="0"/>
    </c:title>
    <c:autoTitleDeleted val="0"/>
    <c:plotArea>
      <c:layout/>
      <c:barChart>
        <c:barDir val="col"/>
        <c:grouping val="clustered"/>
        <c:varyColors val="0"/>
        <c:ser>
          <c:idx val="0"/>
          <c:order val="0"/>
          <c:tx>
            <c:strRef>
              <c:f>Verzuimfrequentie!$B$13</c:f>
              <c:strCache>
                <c:ptCount val="1"/>
                <c:pt idx="0">
                  <c:v>Eigen organisatie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Verzuimfrequentie!$A$14:$A$17</c:f>
              <c:strCache>
                <c:ptCount val="4"/>
                <c:pt idx="0">
                  <c:v>WSW</c:v>
                </c:pt>
                <c:pt idx="1">
                  <c:v>Overig P-wet met dienstverband</c:v>
                </c:pt>
                <c:pt idx="2">
                  <c:v>Niet-gesubsidieerd met dienstverband</c:v>
                </c:pt>
                <c:pt idx="3">
                  <c:v>Totaal</c:v>
                </c:pt>
              </c:strCache>
            </c:strRef>
          </c:cat>
          <c:val>
            <c:numRef>
              <c:f>Verzuimfrequentie!$B$14:$B$17</c:f>
              <c:numCache>
                <c:formatCode>0.00</c:formatCode>
                <c:ptCount val="4"/>
                <c:pt idx="0">
                  <c:v>2.27</c:v>
                </c:pt>
                <c:pt idx="1">
                  <c:v>3.43</c:v>
                </c:pt>
                <c:pt idx="2">
                  <c:v>0.62</c:v>
                </c:pt>
                <c:pt idx="3">
                  <c:v>1.96</c:v>
                </c:pt>
              </c:numCache>
            </c:numRef>
          </c:val>
          <c:extLst>
            <c:ext xmlns:c16="http://schemas.microsoft.com/office/drawing/2014/chart" uri="{C3380CC4-5D6E-409C-BE32-E72D297353CC}">
              <c16:uniqueId val="{00000000-86F7-4DEB-9A97-440A4DF37580}"/>
            </c:ext>
          </c:extLst>
        </c:ser>
        <c:ser>
          <c:idx val="1"/>
          <c:order val="1"/>
          <c:tx>
            <c:strRef>
              <c:f>Verzuimfrequentie!$C$13</c:f>
              <c:strCache>
                <c:ptCount val="1"/>
                <c:pt idx="0">
                  <c:v>Benchmark SW</c:v>
                </c:pt>
              </c:strCache>
            </c:strRef>
          </c:tx>
          <c:invertIfNegative val="0"/>
          <c:dLbls>
            <c:dLbl>
              <c:idx val="0"/>
              <c:layout>
                <c:manualLayout>
                  <c:x val="-2.5848599946740866E-17"/>
                  <c:y val="1.48285492774876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CB-464F-BBA4-B58B47972C85}"/>
                </c:ext>
              </c:extLst>
            </c:dLbl>
            <c:dLbl>
              <c:idx val="3"/>
              <c:layout>
                <c:manualLayout>
                  <c:x val="-2.0678879957392693E-16"/>
                  <c:y val="2.2242823916231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F7-4DEB-9A97-440A4DF3758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Verzuimfrequentie!$A$14:$A$17</c:f>
              <c:strCache>
                <c:ptCount val="4"/>
                <c:pt idx="0">
                  <c:v>WSW</c:v>
                </c:pt>
                <c:pt idx="1">
                  <c:v>Overig P-wet met dienstverband</c:v>
                </c:pt>
                <c:pt idx="2">
                  <c:v>Niet-gesubsidieerd met dienstverband</c:v>
                </c:pt>
                <c:pt idx="3">
                  <c:v>Totaal</c:v>
                </c:pt>
              </c:strCache>
            </c:strRef>
          </c:cat>
          <c:val>
            <c:numRef>
              <c:f>Verzuimfrequentie!$C$14:$C$17</c:f>
              <c:numCache>
                <c:formatCode>0.00</c:formatCode>
                <c:ptCount val="4"/>
                <c:pt idx="0">
                  <c:v>2.0499999999999998</c:v>
                </c:pt>
                <c:pt idx="1">
                  <c:v>2.82</c:v>
                </c:pt>
                <c:pt idx="2">
                  <c:v>1.0900000000000001</c:v>
                </c:pt>
                <c:pt idx="3">
                  <c:v>2.0099999999999998</c:v>
                </c:pt>
              </c:numCache>
            </c:numRef>
          </c:val>
          <c:extLst>
            <c:ext xmlns:c16="http://schemas.microsoft.com/office/drawing/2014/chart" uri="{C3380CC4-5D6E-409C-BE32-E72D297353CC}">
              <c16:uniqueId val="{00000002-86F7-4DEB-9A97-440A4DF37580}"/>
            </c:ext>
          </c:extLst>
        </c:ser>
        <c:dLbls>
          <c:showLegendKey val="0"/>
          <c:showVal val="0"/>
          <c:showCatName val="0"/>
          <c:showSerName val="0"/>
          <c:showPercent val="0"/>
          <c:showBubbleSize val="0"/>
        </c:dLbls>
        <c:gapWidth val="75"/>
        <c:axId val="88424448"/>
        <c:axId val="88425984"/>
      </c:barChart>
      <c:catAx>
        <c:axId val="88424448"/>
        <c:scaling>
          <c:orientation val="minMax"/>
        </c:scaling>
        <c:delete val="0"/>
        <c:axPos val="b"/>
        <c:numFmt formatCode="General" sourceLinked="0"/>
        <c:majorTickMark val="none"/>
        <c:minorTickMark val="none"/>
        <c:tickLblPos val="nextTo"/>
        <c:crossAx val="88425984"/>
        <c:crosses val="autoZero"/>
        <c:auto val="1"/>
        <c:lblAlgn val="ctr"/>
        <c:lblOffset val="100"/>
        <c:noMultiLvlLbl val="0"/>
      </c:catAx>
      <c:valAx>
        <c:axId val="88425984"/>
        <c:scaling>
          <c:orientation val="minMax"/>
        </c:scaling>
        <c:delete val="0"/>
        <c:axPos val="l"/>
        <c:majorGridlines/>
        <c:numFmt formatCode="0.0" sourceLinked="0"/>
        <c:majorTickMark val="none"/>
        <c:minorTickMark val="none"/>
        <c:tickLblPos val="nextTo"/>
        <c:crossAx val="8842444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400"/>
            </a:pPr>
            <a:r>
              <a:rPr lang="nl-NL" sz="1400"/>
              <a:t>Verzuimfrequentie</a:t>
            </a:r>
            <a:r>
              <a:rPr lang="nl-NL" sz="1400" baseline="0"/>
              <a:t> in klassen</a:t>
            </a:r>
            <a:endParaRPr lang="nl-NL" sz="1400"/>
          </a:p>
        </c:rich>
      </c:tx>
      <c:overlay val="0"/>
    </c:title>
    <c:autoTitleDeleted val="0"/>
    <c:plotArea>
      <c:layout/>
      <c:barChart>
        <c:barDir val="col"/>
        <c:grouping val="clustered"/>
        <c:varyColors val="0"/>
        <c:ser>
          <c:idx val="0"/>
          <c:order val="0"/>
          <c:tx>
            <c:strRef>
              <c:f>Verzuimfrequentie!$B$64</c:f>
              <c:strCache>
                <c:ptCount val="1"/>
                <c:pt idx="0">
                  <c:v>0 x ziekgemeld</c:v>
                </c:pt>
              </c:strCache>
            </c:strRef>
          </c:tx>
          <c:invertIfNegative val="0"/>
          <c:dLbls>
            <c:dLbl>
              <c:idx val="4"/>
              <c:layout>
                <c:manualLayout>
                  <c:x val="-9.324009324009324E-3"/>
                  <c:y val="3.19871849766015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05-4A62-BECF-D3F7F118565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Verzuimfrequentie!$A$65:$A$69</c:f>
              <c:strCache>
                <c:ptCount val="5"/>
                <c:pt idx="0">
                  <c:v>WSW</c:v>
                </c:pt>
                <c:pt idx="1">
                  <c:v>Overig P-wet met dienstverband</c:v>
                </c:pt>
                <c:pt idx="2">
                  <c:v>Niet-gesubsidieerd met dienstverband</c:v>
                </c:pt>
                <c:pt idx="3">
                  <c:v>Totaal</c:v>
                </c:pt>
                <c:pt idx="4">
                  <c:v>Benchmark SW</c:v>
                </c:pt>
              </c:strCache>
            </c:strRef>
          </c:cat>
          <c:val>
            <c:numRef>
              <c:f>Verzuimfrequentie!$B$65:$B$69</c:f>
              <c:numCache>
                <c:formatCode>0%</c:formatCode>
                <c:ptCount val="5"/>
                <c:pt idx="0">
                  <c:v>0.298879202988792</c:v>
                </c:pt>
                <c:pt idx="1">
                  <c:v>0.27450980392156865</c:v>
                </c:pt>
                <c:pt idx="2">
                  <c:v>0.574585635359116</c:v>
                </c:pt>
                <c:pt idx="3">
                  <c:v>0.34589371980676331</c:v>
                </c:pt>
                <c:pt idx="4">
                  <c:v>0.34034867678414649</c:v>
                </c:pt>
              </c:numCache>
            </c:numRef>
          </c:val>
          <c:extLst>
            <c:ext xmlns:c16="http://schemas.microsoft.com/office/drawing/2014/chart" uri="{C3380CC4-5D6E-409C-BE32-E72D297353CC}">
              <c16:uniqueId val="{00000001-BB05-4A62-BECF-D3F7F1185656}"/>
            </c:ext>
          </c:extLst>
        </c:ser>
        <c:ser>
          <c:idx val="1"/>
          <c:order val="1"/>
          <c:tx>
            <c:strRef>
              <c:f>Verzuimfrequentie!$C$64</c:f>
              <c:strCache>
                <c:ptCount val="1"/>
                <c:pt idx="0">
                  <c:v>1-3 x ziekgemeld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Verzuimfrequentie!$A$65:$A$69</c:f>
              <c:strCache>
                <c:ptCount val="5"/>
                <c:pt idx="0">
                  <c:v>WSW</c:v>
                </c:pt>
                <c:pt idx="1">
                  <c:v>Overig P-wet met dienstverband</c:v>
                </c:pt>
                <c:pt idx="2">
                  <c:v>Niet-gesubsidieerd met dienstverband</c:v>
                </c:pt>
                <c:pt idx="3">
                  <c:v>Totaal</c:v>
                </c:pt>
                <c:pt idx="4">
                  <c:v>Benchmark SW</c:v>
                </c:pt>
              </c:strCache>
            </c:strRef>
          </c:cat>
          <c:val>
            <c:numRef>
              <c:f>Verzuimfrequentie!$C$65:$C$69</c:f>
              <c:numCache>
                <c:formatCode>0%</c:formatCode>
                <c:ptCount val="5"/>
                <c:pt idx="0">
                  <c:v>0.50684931506849318</c:v>
                </c:pt>
                <c:pt idx="1">
                  <c:v>0.43137254901960786</c:v>
                </c:pt>
                <c:pt idx="2">
                  <c:v>0.425414364640884</c:v>
                </c:pt>
                <c:pt idx="3">
                  <c:v>0.48888888888888887</c:v>
                </c:pt>
                <c:pt idx="4">
                  <c:v>0.48656716417910445</c:v>
                </c:pt>
              </c:numCache>
            </c:numRef>
          </c:val>
          <c:extLst>
            <c:ext xmlns:c16="http://schemas.microsoft.com/office/drawing/2014/chart" uri="{C3380CC4-5D6E-409C-BE32-E72D297353CC}">
              <c16:uniqueId val="{00000002-BB05-4A62-BECF-D3F7F1185656}"/>
            </c:ext>
          </c:extLst>
        </c:ser>
        <c:ser>
          <c:idx val="2"/>
          <c:order val="2"/>
          <c:tx>
            <c:strRef>
              <c:f>Verzuimfrequentie!$D$64</c:f>
              <c:strCache>
                <c:ptCount val="1"/>
                <c:pt idx="0">
                  <c:v>4-6 x ziekgemeld</c:v>
                </c:pt>
              </c:strCache>
            </c:strRef>
          </c:tx>
          <c:invertIfNegative val="0"/>
          <c:dLbls>
            <c:dLbl>
              <c:idx val="4"/>
              <c:layout>
                <c:manualLayout>
                  <c:x val="7.459207459207459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05-4A62-BECF-D3F7F118565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Verzuimfrequentie!$A$65:$A$69</c:f>
              <c:strCache>
                <c:ptCount val="5"/>
                <c:pt idx="0">
                  <c:v>WSW</c:v>
                </c:pt>
                <c:pt idx="1">
                  <c:v>Overig P-wet met dienstverband</c:v>
                </c:pt>
                <c:pt idx="2">
                  <c:v>Niet-gesubsidieerd met dienstverband</c:v>
                </c:pt>
                <c:pt idx="3">
                  <c:v>Totaal</c:v>
                </c:pt>
                <c:pt idx="4">
                  <c:v>Benchmark SW</c:v>
                </c:pt>
              </c:strCache>
            </c:strRef>
          </c:cat>
          <c:val>
            <c:numRef>
              <c:f>Verzuimfrequentie!$D$65:$D$69</c:f>
              <c:numCache>
                <c:formatCode>0%</c:formatCode>
                <c:ptCount val="5"/>
                <c:pt idx="0">
                  <c:v>0.149439601494396</c:v>
                </c:pt>
                <c:pt idx="1">
                  <c:v>0.21568627450980393</c:v>
                </c:pt>
                <c:pt idx="2">
                  <c:v>0</c:v>
                </c:pt>
                <c:pt idx="3">
                  <c:v>0.12657004830917876</c:v>
                </c:pt>
                <c:pt idx="4">
                  <c:v>0.12431957857769974</c:v>
                </c:pt>
              </c:numCache>
            </c:numRef>
          </c:val>
          <c:extLst>
            <c:ext xmlns:c16="http://schemas.microsoft.com/office/drawing/2014/chart" uri="{C3380CC4-5D6E-409C-BE32-E72D297353CC}">
              <c16:uniqueId val="{00000004-BB05-4A62-BECF-D3F7F1185656}"/>
            </c:ext>
          </c:extLst>
        </c:ser>
        <c:ser>
          <c:idx val="3"/>
          <c:order val="3"/>
          <c:tx>
            <c:strRef>
              <c:f>Verzuimfrequentie!$E$64</c:f>
              <c:strCache>
                <c:ptCount val="1"/>
                <c:pt idx="0">
                  <c:v>7-9 x ziekgemeld</c:v>
                </c:pt>
              </c:strCache>
            </c:strRef>
          </c:tx>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6A8D-4726-BD2D-ED9A15DA3AC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Verzuimfrequentie!$A$65:$A$69</c:f>
              <c:strCache>
                <c:ptCount val="5"/>
                <c:pt idx="0">
                  <c:v>WSW</c:v>
                </c:pt>
                <c:pt idx="1">
                  <c:v>Overig P-wet met dienstverband</c:v>
                </c:pt>
                <c:pt idx="2">
                  <c:v>Niet-gesubsidieerd met dienstverband</c:v>
                </c:pt>
                <c:pt idx="3">
                  <c:v>Totaal</c:v>
                </c:pt>
                <c:pt idx="4">
                  <c:v>Benchmark SW</c:v>
                </c:pt>
              </c:strCache>
            </c:strRef>
          </c:cat>
          <c:val>
            <c:numRef>
              <c:f>Verzuimfrequentie!$E$65:$E$69</c:f>
              <c:numCache>
                <c:formatCode>0%</c:formatCode>
                <c:ptCount val="5"/>
                <c:pt idx="0">
                  <c:v>3.4869240348692404E-2</c:v>
                </c:pt>
                <c:pt idx="1">
                  <c:v>7.8431372549019607E-2</c:v>
                </c:pt>
                <c:pt idx="2">
                  <c:v>0</c:v>
                </c:pt>
                <c:pt idx="3">
                  <c:v>3.0917874396135265E-2</c:v>
                </c:pt>
                <c:pt idx="4">
                  <c:v>3.4541577825159916E-2</c:v>
                </c:pt>
              </c:numCache>
            </c:numRef>
          </c:val>
          <c:extLst>
            <c:ext xmlns:c16="http://schemas.microsoft.com/office/drawing/2014/chart" uri="{C3380CC4-5D6E-409C-BE32-E72D297353CC}">
              <c16:uniqueId val="{00000005-BB05-4A62-BECF-D3F7F1185656}"/>
            </c:ext>
          </c:extLst>
        </c:ser>
        <c:ser>
          <c:idx val="4"/>
          <c:order val="4"/>
          <c:tx>
            <c:strRef>
              <c:f>Verzuimfrequentie!$F$64</c:f>
              <c:strCache>
                <c:ptCount val="1"/>
                <c:pt idx="0">
                  <c:v>&gt; 9 x ziekgemeld</c:v>
                </c:pt>
              </c:strCache>
            </c:strRef>
          </c:tx>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6A8D-4726-BD2D-ED9A15DA3AC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Verzuimfrequentie!$A$65:$A$69</c:f>
              <c:strCache>
                <c:ptCount val="5"/>
                <c:pt idx="0">
                  <c:v>WSW</c:v>
                </c:pt>
                <c:pt idx="1">
                  <c:v>Overig P-wet met dienstverband</c:v>
                </c:pt>
                <c:pt idx="2">
                  <c:v>Niet-gesubsidieerd met dienstverband</c:v>
                </c:pt>
                <c:pt idx="3">
                  <c:v>Totaal</c:v>
                </c:pt>
                <c:pt idx="4">
                  <c:v>Benchmark SW</c:v>
                </c:pt>
              </c:strCache>
            </c:strRef>
          </c:cat>
          <c:val>
            <c:numRef>
              <c:f>Verzuimfrequentie!$F$65:$F$69</c:f>
              <c:numCache>
                <c:formatCode>0%</c:formatCode>
                <c:ptCount val="5"/>
                <c:pt idx="0">
                  <c:v>9.9626400996264009E-3</c:v>
                </c:pt>
                <c:pt idx="1">
                  <c:v>0</c:v>
                </c:pt>
                <c:pt idx="2">
                  <c:v>0</c:v>
                </c:pt>
                <c:pt idx="3">
                  <c:v>7.7294685990338162E-3</c:v>
                </c:pt>
                <c:pt idx="4">
                  <c:v>1.4223002633889377E-2</c:v>
                </c:pt>
              </c:numCache>
            </c:numRef>
          </c:val>
          <c:extLst>
            <c:ext xmlns:c16="http://schemas.microsoft.com/office/drawing/2014/chart" uri="{C3380CC4-5D6E-409C-BE32-E72D297353CC}">
              <c16:uniqueId val="{00000006-BB05-4A62-BECF-D3F7F1185656}"/>
            </c:ext>
          </c:extLst>
        </c:ser>
        <c:dLbls>
          <c:showLegendKey val="0"/>
          <c:showVal val="0"/>
          <c:showCatName val="0"/>
          <c:showSerName val="0"/>
          <c:showPercent val="0"/>
          <c:showBubbleSize val="0"/>
        </c:dLbls>
        <c:gapWidth val="150"/>
        <c:axId val="88459904"/>
        <c:axId val="88461696"/>
      </c:barChart>
      <c:catAx>
        <c:axId val="88459904"/>
        <c:scaling>
          <c:orientation val="minMax"/>
        </c:scaling>
        <c:delete val="0"/>
        <c:axPos val="b"/>
        <c:numFmt formatCode="General" sourceLinked="0"/>
        <c:majorTickMark val="none"/>
        <c:minorTickMark val="none"/>
        <c:tickLblPos val="nextTo"/>
        <c:crossAx val="88461696"/>
        <c:crosses val="autoZero"/>
        <c:auto val="1"/>
        <c:lblAlgn val="ctr"/>
        <c:lblOffset val="100"/>
        <c:noMultiLvlLbl val="0"/>
      </c:catAx>
      <c:valAx>
        <c:axId val="88461696"/>
        <c:scaling>
          <c:orientation val="minMax"/>
        </c:scaling>
        <c:delete val="0"/>
        <c:axPos val="l"/>
        <c:majorGridlines/>
        <c:numFmt formatCode="0%" sourceLinked="1"/>
        <c:majorTickMark val="none"/>
        <c:minorTickMark val="none"/>
        <c:tickLblPos val="nextTo"/>
        <c:crossAx val="8845990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nl-NL" sz="1400"/>
              <a:t>Verzuimduur</a:t>
            </a:r>
          </a:p>
        </c:rich>
      </c:tx>
      <c:overlay val="0"/>
    </c:title>
    <c:autoTitleDeleted val="0"/>
    <c:plotArea>
      <c:layout/>
      <c:barChart>
        <c:barDir val="col"/>
        <c:grouping val="clustered"/>
        <c:varyColors val="0"/>
        <c:ser>
          <c:idx val="0"/>
          <c:order val="0"/>
          <c:tx>
            <c:strRef>
              <c:f>Verzuimduur!$B$13</c:f>
              <c:strCache>
                <c:ptCount val="1"/>
                <c:pt idx="0">
                  <c:v>Eigen organisatie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Verzuimduur!$A$14:$A$17</c:f>
              <c:strCache>
                <c:ptCount val="4"/>
                <c:pt idx="0">
                  <c:v>WSW</c:v>
                </c:pt>
                <c:pt idx="1">
                  <c:v>Overig P-wet met dienstverband</c:v>
                </c:pt>
                <c:pt idx="2">
                  <c:v>Niet-gesubsidieerd met dienstverband</c:v>
                </c:pt>
                <c:pt idx="3">
                  <c:v>Totaal</c:v>
                </c:pt>
              </c:strCache>
            </c:strRef>
          </c:cat>
          <c:val>
            <c:numRef>
              <c:f>Verzuimduur!$B$14:$B$17</c:f>
              <c:numCache>
                <c:formatCode>0.0</c:formatCode>
                <c:ptCount val="4"/>
                <c:pt idx="0">
                  <c:v>25.6</c:v>
                </c:pt>
                <c:pt idx="1">
                  <c:v>7.3</c:v>
                </c:pt>
                <c:pt idx="2">
                  <c:v>21.6</c:v>
                </c:pt>
                <c:pt idx="3">
                  <c:v>24.3</c:v>
                </c:pt>
              </c:numCache>
            </c:numRef>
          </c:val>
          <c:extLst>
            <c:ext xmlns:c16="http://schemas.microsoft.com/office/drawing/2014/chart" uri="{C3380CC4-5D6E-409C-BE32-E72D297353CC}">
              <c16:uniqueId val="{00000000-7416-4FDD-A207-1F3873418C23}"/>
            </c:ext>
          </c:extLst>
        </c:ser>
        <c:ser>
          <c:idx val="1"/>
          <c:order val="1"/>
          <c:tx>
            <c:strRef>
              <c:f>Verzuimduur!$C$13</c:f>
              <c:strCache>
                <c:ptCount val="1"/>
                <c:pt idx="0">
                  <c:v>Benchmark SW</c:v>
                </c:pt>
              </c:strCache>
            </c:strRef>
          </c:tx>
          <c:invertIfNegative val="0"/>
          <c:dLbls>
            <c:dLbl>
              <c:idx val="0"/>
              <c:layout>
                <c:manualLayout>
                  <c:x val="0"/>
                  <c:y val="1.2030073288722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50-4FBF-A74A-52B9910CFA06}"/>
                </c:ext>
              </c:extLst>
            </c:dLbl>
            <c:dLbl>
              <c:idx val="1"/>
              <c:layout>
                <c:manualLayout>
                  <c:x val="-4.8197488399631615E-17"/>
                  <c:y val="2.0050122147870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50-4FBF-A74A-52B9910CFA06}"/>
                </c:ext>
              </c:extLst>
            </c:dLbl>
            <c:dLbl>
              <c:idx val="3"/>
              <c:layout>
                <c:manualLayout>
                  <c:x val="-9.639497679926323E-17"/>
                  <c:y val="1.2030073288722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50-4FBF-A74A-52B9910CFA0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Verzuimduur!$A$14:$A$17</c:f>
              <c:strCache>
                <c:ptCount val="4"/>
                <c:pt idx="0">
                  <c:v>WSW</c:v>
                </c:pt>
                <c:pt idx="1">
                  <c:v>Overig P-wet met dienstverband</c:v>
                </c:pt>
                <c:pt idx="2">
                  <c:v>Niet-gesubsidieerd met dienstverband</c:v>
                </c:pt>
                <c:pt idx="3">
                  <c:v>Totaal</c:v>
                </c:pt>
              </c:strCache>
            </c:strRef>
          </c:cat>
          <c:val>
            <c:numRef>
              <c:f>Verzuimduur!$C$14:$C$17</c:f>
              <c:numCache>
                <c:formatCode>0.0</c:formatCode>
                <c:ptCount val="4"/>
                <c:pt idx="0">
                  <c:v>39.799999999999997</c:v>
                </c:pt>
                <c:pt idx="1">
                  <c:v>20.100000000000001</c:v>
                </c:pt>
                <c:pt idx="2">
                  <c:v>30.8</c:v>
                </c:pt>
                <c:pt idx="3">
                  <c:v>34.299999999999997</c:v>
                </c:pt>
              </c:numCache>
            </c:numRef>
          </c:val>
          <c:extLst>
            <c:ext xmlns:c16="http://schemas.microsoft.com/office/drawing/2014/chart" uri="{C3380CC4-5D6E-409C-BE32-E72D297353CC}">
              <c16:uniqueId val="{00000001-7416-4FDD-A207-1F3873418C23}"/>
            </c:ext>
          </c:extLst>
        </c:ser>
        <c:dLbls>
          <c:showLegendKey val="0"/>
          <c:showVal val="0"/>
          <c:showCatName val="0"/>
          <c:showSerName val="0"/>
          <c:showPercent val="0"/>
          <c:showBubbleSize val="0"/>
        </c:dLbls>
        <c:gapWidth val="150"/>
        <c:axId val="90733184"/>
        <c:axId val="90755456"/>
      </c:barChart>
      <c:catAx>
        <c:axId val="90733184"/>
        <c:scaling>
          <c:orientation val="minMax"/>
        </c:scaling>
        <c:delete val="0"/>
        <c:axPos val="b"/>
        <c:numFmt formatCode="General" sourceLinked="0"/>
        <c:majorTickMark val="out"/>
        <c:minorTickMark val="none"/>
        <c:tickLblPos val="nextTo"/>
        <c:crossAx val="90755456"/>
        <c:crosses val="autoZero"/>
        <c:auto val="1"/>
        <c:lblAlgn val="ctr"/>
        <c:lblOffset val="100"/>
        <c:noMultiLvlLbl val="0"/>
      </c:catAx>
      <c:valAx>
        <c:axId val="90755456"/>
        <c:scaling>
          <c:orientation val="minMax"/>
        </c:scaling>
        <c:delete val="0"/>
        <c:axPos val="l"/>
        <c:majorGridlines/>
        <c:numFmt formatCode="0" sourceLinked="0"/>
        <c:majorTickMark val="out"/>
        <c:minorTickMark val="none"/>
        <c:tickLblPos val="nextTo"/>
        <c:crossAx val="9073318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pPr>
            <a:r>
              <a:rPr lang="nl-NL" sz="1400"/>
              <a:t>Verzuimduur in klassen</a:t>
            </a:r>
          </a:p>
        </c:rich>
      </c:tx>
      <c:overlay val="0"/>
    </c:title>
    <c:autoTitleDeleted val="0"/>
    <c:plotArea>
      <c:layout/>
      <c:barChart>
        <c:barDir val="col"/>
        <c:grouping val="clustered"/>
        <c:varyColors val="0"/>
        <c:ser>
          <c:idx val="0"/>
          <c:order val="0"/>
          <c:tx>
            <c:strRef>
              <c:f>Verzuimduur!$B$64</c:f>
              <c:strCache>
                <c:ptCount val="1"/>
                <c:pt idx="0">
                  <c:v>1 t/m 7 dagen</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Verzuimduur!$A$65:$A$69</c:f>
              <c:strCache>
                <c:ptCount val="5"/>
                <c:pt idx="0">
                  <c:v>WSW</c:v>
                </c:pt>
                <c:pt idx="1">
                  <c:v>Overig P-wet met dienstverband</c:v>
                </c:pt>
                <c:pt idx="2">
                  <c:v>Niet-gesubsidieerd met dienstverband</c:v>
                </c:pt>
                <c:pt idx="3">
                  <c:v>Totaal</c:v>
                </c:pt>
                <c:pt idx="4">
                  <c:v>Benchmark SW</c:v>
                </c:pt>
              </c:strCache>
            </c:strRef>
          </c:cat>
          <c:val>
            <c:numRef>
              <c:f>Verzuimduur!$B$65:$B$69</c:f>
              <c:numCache>
                <c:formatCode>0%</c:formatCode>
                <c:ptCount val="5"/>
                <c:pt idx="0">
                  <c:v>0.59699769053117779</c:v>
                </c:pt>
                <c:pt idx="1">
                  <c:v>0.73170731707317072</c:v>
                </c:pt>
                <c:pt idx="2">
                  <c:v>0.7142857142857143</c:v>
                </c:pt>
                <c:pt idx="3">
                  <c:v>0.61209964412811391</c:v>
                </c:pt>
                <c:pt idx="4">
                  <c:v>0.57140016965327112</c:v>
                </c:pt>
              </c:numCache>
            </c:numRef>
          </c:val>
          <c:extLst>
            <c:ext xmlns:c16="http://schemas.microsoft.com/office/drawing/2014/chart" uri="{C3380CC4-5D6E-409C-BE32-E72D297353CC}">
              <c16:uniqueId val="{00000002-1C04-4720-BD43-955A1B8562CF}"/>
            </c:ext>
          </c:extLst>
        </c:ser>
        <c:ser>
          <c:idx val="1"/>
          <c:order val="1"/>
          <c:tx>
            <c:strRef>
              <c:f>Verzuimduur!$C$64</c:f>
              <c:strCache>
                <c:ptCount val="1"/>
                <c:pt idx="0">
                  <c:v>8 t/m 42 dagen</c:v>
                </c:pt>
              </c:strCache>
            </c:strRef>
          </c:tx>
          <c:invertIfNegative val="0"/>
          <c:dLbls>
            <c:dLbl>
              <c:idx val="4"/>
              <c:layout>
                <c:manualLayout>
                  <c:x val="6.87088400685429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C04-4720-BD43-955A1B8562C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Verzuimduur!$A$65:$A$69</c:f>
              <c:strCache>
                <c:ptCount val="5"/>
                <c:pt idx="0">
                  <c:v>WSW</c:v>
                </c:pt>
                <c:pt idx="1">
                  <c:v>Overig P-wet met dienstverband</c:v>
                </c:pt>
                <c:pt idx="2">
                  <c:v>Niet-gesubsidieerd met dienstverband</c:v>
                </c:pt>
                <c:pt idx="3">
                  <c:v>Totaal</c:v>
                </c:pt>
                <c:pt idx="4">
                  <c:v>Benchmark SW</c:v>
                </c:pt>
              </c:strCache>
            </c:strRef>
          </c:cat>
          <c:val>
            <c:numRef>
              <c:f>Verzuimduur!$C$65:$C$69</c:f>
              <c:numCache>
                <c:formatCode>0%</c:formatCode>
                <c:ptCount val="5"/>
                <c:pt idx="0">
                  <c:v>0.23672055427251731</c:v>
                </c:pt>
                <c:pt idx="1">
                  <c:v>0.2032520325203252</c:v>
                </c:pt>
                <c:pt idx="2">
                  <c:v>0.16071428571428573</c:v>
                </c:pt>
                <c:pt idx="3">
                  <c:v>0.23029994916115912</c:v>
                </c:pt>
                <c:pt idx="4">
                  <c:v>0.260139433782208</c:v>
                </c:pt>
              </c:numCache>
            </c:numRef>
          </c:val>
          <c:extLst>
            <c:ext xmlns:c16="http://schemas.microsoft.com/office/drawing/2014/chart" uri="{C3380CC4-5D6E-409C-BE32-E72D297353CC}">
              <c16:uniqueId val="{00000005-1C04-4720-BD43-955A1B8562CF}"/>
            </c:ext>
          </c:extLst>
        </c:ser>
        <c:ser>
          <c:idx val="2"/>
          <c:order val="2"/>
          <c:tx>
            <c:strRef>
              <c:f>Verzuimduur!$D$64</c:f>
              <c:strCache>
                <c:ptCount val="1"/>
                <c:pt idx="0">
                  <c:v>43 t/m 365 dagen</c:v>
                </c:pt>
              </c:strCache>
            </c:strRef>
          </c:tx>
          <c:invertIfNegative val="0"/>
          <c:dLbls>
            <c:dLbl>
              <c:idx val="4"/>
              <c:layout>
                <c:manualLayout>
                  <c:x val="6.87088400685429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C04-4720-BD43-955A1B8562C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Verzuimduur!$A$65:$A$69</c:f>
              <c:strCache>
                <c:ptCount val="5"/>
                <c:pt idx="0">
                  <c:v>WSW</c:v>
                </c:pt>
                <c:pt idx="1">
                  <c:v>Overig P-wet met dienstverband</c:v>
                </c:pt>
                <c:pt idx="2">
                  <c:v>Niet-gesubsidieerd met dienstverband</c:v>
                </c:pt>
                <c:pt idx="3">
                  <c:v>Totaal</c:v>
                </c:pt>
                <c:pt idx="4">
                  <c:v>Benchmark SW</c:v>
                </c:pt>
              </c:strCache>
            </c:strRef>
          </c:cat>
          <c:val>
            <c:numRef>
              <c:f>Verzuimduur!$D$65:$D$69</c:f>
              <c:numCache>
                <c:formatCode>0%</c:formatCode>
                <c:ptCount val="5"/>
                <c:pt idx="0">
                  <c:v>0.14260969976905311</c:v>
                </c:pt>
                <c:pt idx="1">
                  <c:v>6.5040650406504072E-2</c:v>
                </c:pt>
                <c:pt idx="2">
                  <c:v>8.9285714285714288E-2</c:v>
                </c:pt>
                <c:pt idx="3">
                  <c:v>0.13472292831723437</c:v>
                </c:pt>
                <c:pt idx="4">
                  <c:v>0.12936061923443962</c:v>
                </c:pt>
              </c:numCache>
            </c:numRef>
          </c:val>
          <c:extLst>
            <c:ext xmlns:c16="http://schemas.microsoft.com/office/drawing/2014/chart" uri="{C3380CC4-5D6E-409C-BE32-E72D297353CC}">
              <c16:uniqueId val="{00000008-1C04-4720-BD43-955A1B8562CF}"/>
            </c:ext>
          </c:extLst>
        </c:ser>
        <c:ser>
          <c:idx val="3"/>
          <c:order val="3"/>
          <c:tx>
            <c:strRef>
              <c:f>Verzuimduur!$E$64</c:f>
              <c:strCache>
                <c:ptCount val="1"/>
                <c:pt idx="0">
                  <c:v>&gt; 365 dagen</c:v>
                </c:pt>
              </c:strCache>
            </c:strRef>
          </c:tx>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9D20-46B1-BE71-4A3E359DDFB4}"/>
                </c:ext>
              </c:extLst>
            </c:dLbl>
            <c:dLbl>
              <c:idx val="2"/>
              <c:delete val="1"/>
              <c:extLst>
                <c:ext xmlns:c15="http://schemas.microsoft.com/office/drawing/2012/chart" uri="{CE6537A1-D6FC-4f65-9D91-7224C49458BB}"/>
                <c:ext xmlns:c16="http://schemas.microsoft.com/office/drawing/2014/chart" uri="{C3380CC4-5D6E-409C-BE32-E72D297353CC}">
                  <c16:uniqueId val="{00000001-9D20-46B1-BE71-4A3E359DDFB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Verzuimduur!$A$65:$A$69</c:f>
              <c:strCache>
                <c:ptCount val="5"/>
                <c:pt idx="0">
                  <c:v>WSW</c:v>
                </c:pt>
                <c:pt idx="1">
                  <c:v>Overig P-wet met dienstverband</c:v>
                </c:pt>
                <c:pt idx="2">
                  <c:v>Niet-gesubsidieerd met dienstverband</c:v>
                </c:pt>
                <c:pt idx="3">
                  <c:v>Totaal</c:v>
                </c:pt>
                <c:pt idx="4">
                  <c:v>Benchmark SW</c:v>
                </c:pt>
              </c:strCache>
            </c:strRef>
          </c:cat>
          <c:val>
            <c:numRef>
              <c:f>Verzuimduur!$E$65:$E$69</c:f>
              <c:numCache>
                <c:formatCode>0%</c:formatCode>
                <c:ptCount val="5"/>
                <c:pt idx="0">
                  <c:v>2.3672055427251731E-2</c:v>
                </c:pt>
                <c:pt idx="1">
                  <c:v>0</c:v>
                </c:pt>
                <c:pt idx="2">
                  <c:v>3.5714285714285712E-2</c:v>
                </c:pt>
                <c:pt idx="3">
                  <c:v>2.2877478393492627E-2</c:v>
                </c:pt>
                <c:pt idx="4">
                  <c:v>3.9099777330081603E-2</c:v>
                </c:pt>
              </c:numCache>
            </c:numRef>
          </c:val>
          <c:extLst>
            <c:ext xmlns:c16="http://schemas.microsoft.com/office/drawing/2014/chart" uri="{C3380CC4-5D6E-409C-BE32-E72D297353CC}">
              <c16:uniqueId val="{0000000A-1C04-4720-BD43-955A1B8562CF}"/>
            </c:ext>
          </c:extLst>
        </c:ser>
        <c:dLbls>
          <c:showLegendKey val="0"/>
          <c:showVal val="0"/>
          <c:showCatName val="0"/>
          <c:showSerName val="0"/>
          <c:showPercent val="0"/>
          <c:showBubbleSize val="0"/>
        </c:dLbls>
        <c:gapWidth val="150"/>
        <c:axId val="91124096"/>
        <c:axId val="91125632"/>
      </c:barChart>
      <c:catAx>
        <c:axId val="91124096"/>
        <c:scaling>
          <c:orientation val="minMax"/>
        </c:scaling>
        <c:delete val="0"/>
        <c:axPos val="b"/>
        <c:numFmt formatCode="General" sourceLinked="0"/>
        <c:majorTickMark val="out"/>
        <c:minorTickMark val="none"/>
        <c:tickLblPos val="nextTo"/>
        <c:crossAx val="91125632"/>
        <c:crosses val="autoZero"/>
        <c:auto val="1"/>
        <c:lblAlgn val="ctr"/>
        <c:lblOffset val="100"/>
        <c:noMultiLvlLbl val="0"/>
      </c:catAx>
      <c:valAx>
        <c:axId val="91125632"/>
        <c:scaling>
          <c:orientation val="minMax"/>
        </c:scaling>
        <c:delete val="0"/>
        <c:axPos val="l"/>
        <c:majorGridlines/>
        <c:numFmt formatCode="0%" sourceLinked="1"/>
        <c:majorTickMark val="out"/>
        <c:minorTickMark val="none"/>
        <c:tickLblPos val="nextTo"/>
        <c:crossAx val="9112409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19049</xdr:colOff>
      <xdr:row>4</xdr:row>
      <xdr:rowOff>19050</xdr:rowOff>
    </xdr:from>
    <xdr:to>
      <xdr:col>4</xdr:col>
      <xdr:colOff>466725</xdr:colOff>
      <xdr:row>7</xdr:row>
      <xdr:rowOff>218440</xdr:rowOff>
    </xdr:to>
    <xdr:sp macro="" textlink="">
      <xdr:nvSpPr>
        <xdr:cNvPr id="3" name="Tekstvak 1">
          <a:extLst>
            <a:ext uri="{FF2B5EF4-FFF2-40B4-BE49-F238E27FC236}">
              <a16:creationId xmlns:a16="http://schemas.microsoft.com/office/drawing/2014/main" id="{00000000-0008-0000-0100-000003000000}"/>
            </a:ext>
          </a:extLst>
        </xdr:cNvPr>
        <xdr:cNvSpPr txBox="1">
          <a:spLocks noChangeArrowheads="1"/>
        </xdr:cNvSpPr>
      </xdr:nvSpPr>
      <xdr:spPr bwMode="auto">
        <a:xfrm>
          <a:off x="19049" y="495300"/>
          <a:ext cx="6781801" cy="913765"/>
        </a:xfrm>
        <a:prstGeom prst="rect">
          <a:avLst/>
        </a:prstGeom>
        <a:solidFill>
          <a:srgbClr val="DAEEF3"/>
        </a:solidFill>
        <a:ln w="25400">
          <a:solidFill>
            <a:srgbClr val="4BACC6"/>
          </a:solidFill>
          <a:miter lim="800000"/>
          <a:headEnd/>
          <a:tailEnd/>
        </a:ln>
      </xdr:spPr>
      <xdr:txBody>
        <a:bodyPr wrap="square" lIns="91440" tIns="45720" rIns="91440" bIns="45720" anchor="ctr" upright="1"/>
        <a:lstStyle/>
        <a:p>
          <a:pPr>
            <a:spcAft>
              <a:spcPts val="0"/>
            </a:spcAft>
          </a:pPr>
          <a:r>
            <a:rPr lang="nl-NL" sz="1100">
              <a:solidFill>
                <a:srgbClr val="000000"/>
              </a:solidFill>
              <a:effectLst/>
              <a:latin typeface="Calibri"/>
              <a:ea typeface="Times New Roman"/>
              <a:cs typeface="Times New Roman"/>
            </a:rPr>
            <a:t>Hieronder treft u een overzicht van het aantal personeelsleden in uw organisatie op peildatum </a:t>
          </a:r>
          <a:r>
            <a:rPr lang="nl-NL" sz="1100" u="sng">
              <a:solidFill>
                <a:srgbClr val="000000"/>
              </a:solidFill>
              <a:effectLst/>
              <a:latin typeface="Calibri"/>
              <a:ea typeface="Times New Roman"/>
              <a:cs typeface="Times New Roman"/>
            </a:rPr>
            <a:t>31 december </a:t>
          </a:r>
          <a:r>
            <a:rPr lang="nl-NL" sz="1100" u="sng" baseline="0">
              <a:solidFill>
                <a:srgbClr val="000000"/>
              </a:solidFill>
              <a:effectLst/>
              <a:latin typeface="Calibri"/>
              <a:ea typeface="Times New Roman"/>
              <a:cs typeface="Times New Roman"/>
            </a:rPr>
            <a:t>2023.</a:t>
          </a:r>
          <a:r>
            <a:rPr lang="nl-NL" sz="1100">
              <a:solidFill>
                <a:srgbClr val="000000"/>
              </a:solidFill>
              <a:effectLst/>
              <a:latin typeface="Calibri"/>
              <a:ea typeface="Times New Roman"/>
              <a:cs typeface="Times New Roman"/>
            </a:rPr>
            <a:t> Het aantal personeelsleden is weergegeven naar personeelscategorie, leeftijd en geslacht. </a:t>
          </a:r>
        </a:p>
        <a:p>
          <a:pPr>
            <a:spcAft>
              <a:spcPts val="0"/>
            </a:spcAft>
          </a:pPr>
          <a:r>
            <a:rPr lang="nl-NL" sz="1100">
              <a:solidFill>
                <a:srgbClr val="000000"/>
              </a:solidFill>
              <a:effectLst/>
              <a:latin typeface="Calibri"/>
              <a:ea typeface="Times New Roman"/>
              <a:cs typeface="Times New Roman"/>
            </a:rPr>
            <a:t>Naast de gegevens van uw eigen organisatie is het aantal personeelsleden in de benchmark SW weergegeven. De benchmark SW bevat gegevens van 49 organisaties die hebben meegewerkt aan het onderzoek.</a:t>
          </a:r>
          <a:endParaRPr lang="nl-NL" sz="1200">
            <a:effectLst/>
            <a:latin typeface="Times New Roman"/>
            <a:ea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604836</xdr:colOff>
      <xdr:row>1</xdr:row>
      <xdr:rowOff>6350</xdr:rowOff>
    </xdr:from>
    <xdr:to>
      <xdr:col>16</xdr:col>
      <xdr:colOff>95249</xdr:colOff>
      <xdr:row>17</xdr:row>
      <xdr:rowOff>41274</xdr:rowOff>
    </xdr:to>
    <xdr:graphicFrame macro="">
      <xdr:nvGraphicFramePr>
        <xdr:cNvPr id="17" name="Grafiek 16">
          <a:extLst>
            <a:ext uri="{FF2B5EF4-FFF2-40B4-BE49-F238E27FC236}">
              <a16:creationId xmlns:a16="http://schemas.microsoft.com/office/drawing/2014/main" id="{00000000-0008-0000-02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608010</xdr:colOff>
      <xdr:row>18</xdr:row>
      <xdr:rowOff>76200</xdr:rowOff>
    </xdr:from>
    <xdr:to>
      <xdr:col>17</xdr:col>
      <xdr:colOff>19049</xdr:colOff>
      <xdr:row>33</xdr:row>
      <xdr:rowOff>0</xdr:rowOff>
    </xdr:to>
    <xdr:graphicFrame macro="">
      <xdr:nvGraphicFramePr>
        <xdr:cNvPr id="18" name="Grafiek 17">
          <a:extLst>
            <a:ext uri="{FF2B5EF4-FFF2-40B4-BE49-F238E27FC236}">
              <a16:creationId xmlns:a16="http://schemas.microsoft.com/office/drawing/2014/main" id="{00000000-0008-0000-02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161924</xdr:colOff>
      <xdr:row>36</xdr:row>
      <xdr:rowOff>200025</xdr:rowOff>
    </xdr:from>
    <xdr:to>
      <xdr:col>16</xdr:col>
      <xdr:colOff>114299</xdr:colOff>
      <xdr:row>51</xdr:row>
      <xdr:rowOff>133350</xdr:rowOff>
    </xdr:to>
    <xdr:graphicFrame macro="">
      <xdr:nvGraphicFramePr>
        <xdr:cNvPr id="19" name="Grafiek 18">
          <a:extLst>
            <a:ext uri="{FF2B5EF4-FFF2-40B4-BE49-F238E27FC236}">
              <a16:creationId xmlns:a16="http://schemas.microsoft.com/office/drawing/2014/main" id="{00000000-0008-0000-02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xdr:colOff>
      <xdr:row>2</xdr:row>
      <xdr:rowOff>19047</xdr:rowOff>
    </xdr:from>
    <xdr:to>
      <xdr:col>4</xdr:col>
      <xdr:colOff>933450</xdr:colOff>
      <xdr:row>9</xdr:row>
      <xdr:rowOff>161924</xdr:rowOff>
    </xdr:to>
    <xdr:sp macro="" textlink="">
      <xdr:nvSpPr>
        <xdr:cNvPr id="5" name="Tekstvak 1">
          <a:extLst>
            <a:ext uri="{FF2B5EF4-FFF2-40B4-BE49-F238E27FC236}">
              <a16:creationId xmlns:a16="http://schemas.microsoft.com/office/drawing/2014/main" id="{00000000-0008-0000-0200-000005000000}"/>
            </a:ext>
          </a:extLst>
        </xdr:cNvPr>
        <xdr:cNvSpPr txBox="1">
          <a:spLocks noChangeArrowheads="1"/>
        </xdr:cNvSpPr>
      </xdr:nvSpPr>
      <xdr:spPr bwMode="auto">
        <a:xfrm>
          <a:off x="19049" y="495297"/>
          <a:ext cx="6553201" cy="1571627"/>
        </a:xfrm>
        <a:prstGeom prst="rect">
          <a:avLst/>
        </a:prstGeom>
        <a:solidFill>
          <a:srgbClr val="DAEEF3"/>
        </a:solidFill>
        <a:ln w="25400">
          <a:solidFill>
            <a:srgbClr val="4BACC6"/>
          </a:solidFill>
          <a:miter lim="800000"/>
          <a:headEnd/>
          <a:tailEnd/>
        </a:ln>
      </xdr:spPr>
      <xdr:txBody>
        <a:bodyPr wrap="square" lIns="91440" tIns="45720" rIns="91440" bIns="45720" anchor="ctr" upright="1">
          <a:noAutofit/>
        </a:bodyPr>
        <a:lstStyle/>
        <a:p>
          <a:pPr>
            <a:spcAft>
              <a:spcPts val="0"/>
            </a:spcAft>
          </a:pPr>
          <a:r>
            <a:rPr lang="nl-NL" sz="1100">
              <a:solidFill>
                <a:srgbClr val="000000"/>
              </a:solidFill>
              <a:effectLst/>
              <a:latin typeface="Calibri"/>
              <a:ea typeface="Times New Roman"/>
              <a:cs typeface="Times New Roman"/>
            </a:rPr>
            <a:t>Op deze Excelsheet staan de verzuimpercentages van uw organisatie weergegeven naar personeelscategorie, leeftijd en geslacht. De gegevens hebben betrekking op de meetperiode </a:t>
          </a:r>
          <a:r>
            <a:rPr lang="nl-NL" sz="1100" u="sng">
              <a:solidFill>
                <a:srgbClr val="000000"/>
              </a:solidFill>
              <a:effectLst/>
              <a:latin typeface="Calibri"/>
              <a:ea typeface="Times New Roman"/>
              <a:cs typeface="Times New Roman"/>
            </a:rPr>
            <a:t>1 januari 2023 t/m 31 december 2023</a:t>
          </a:r>
          <a:r>
            <a:rPr lang="nl-NL" sz="1100">
              <a:solidFill>
                <a:srgbClr val="000000"/>
              </a:solidFill>
              <a:effectLst/>
              <a:latin typeface="Calibri"/>
              <a:ea typeface="Times New Roman"/>
              <a:cs typeface="Times New Roman"/>
            </a:rPr>
            <a:t>. </a:t>
          </a:r>
        </a:p>
        <a:p>
          <a:pPr>
            <a:spcAft>
              <a:spcPts val="0"/>
            </a:spcAft>
          </a:pPr>
          <a:r>
            <a:rPr lang="nl-NL" sz="1100">
              <a:solidFill>
                <a:srgbClr val="000000"/>
              </a:solidFill>
              <a:effectLst/>
              <a:latin typeface="Calibri"/>
              <a:ea typeface="Times New Roman"/>
              <a:cs typeface="Times New Roman"/>
            </a:rPr>
            <a:t>Naast de gegevens van uw eigen organisatie is het verzuimpercentage van de benchmark SW weergegeven. De benchmark SW bevat gegevens van </a:t>
          </a:r>
          <a:r>
            <a:rPr lang="nl-NL" sz="1100">
              <a:solidFill>
                <a:sysClr val="windowText" lastClr="000000"/>
              </a:solidFill>
              <a:effectLst/>
              <a:latin typeface="+mn-lt"/>
              <a:ea typeface="+mn-ea"/>
              <a:cs typeface="+mn-cs"/>
            </a:rPr>
            <a:t>49</a:t>
          </a:r>
          <a:r>
            <a:rPr lang="nl-NL" sz="1100">
              <a:solidFill>
                <a:srgbClr val="000000"/>
              </a:solidFill>
              <a:effectLst/>
              <a:latin typeface="Calibri"/>
              <a:ea typeface="Times New Roman"/>
              <a:cs typeface="Times New Roman"/>
            </a:rPr>
            <a:t> organisaties.</a:t>
          </a:r>
          <a:r>
            <a:rPr lang="nl-NL" sz="1100" baseline="0">
              <a:solidFill>
                <a:srgbClr val="000000"/>
              </a:solidFill>
              <a:effectLst/>
              <a:latin typeface="Calibri"/>
              <a:ea typeface="Times New Roman"/>
              <a:cs typeface="Times New Roman"/>
            </a:rPr>
            <a:t> Niet alle organisaties hebben alle informatie die is uitgevraagd in de benchmark kunnen aanleveren. Ook zijn er organisaties die bepaalde  personeels</a:t>
          </a:r>
          <a:r>
            <a:rPr lang="nl-NL" sz="1100">
              <a:effectLst/>
              <a:latin typeface="+mn-lt"/>
              <a:ea typeface="+mn-ea"/>
              <a:cs typeface="+mn-cs"/>
            </a:rPr>
            <a:t>ategorieën</a:t>
          </a:r>
          <a:r>
            <a:rPr lang="nl-NL" sz="1100" baseline="0">
              <a:solidFill>
                <a:srgbClr val="000000"/>
              </a:solidFill>
              <a:effectLst/>
              <a:latin typeface="Calibri"/>
              <a:ea typeface="Times New Roman"/>
              <a:cs typeface="Times New Roman"/>
            </a:rPr>
            <a:t> niet in dienst hebben. Derhalve staat tussen haakjes het aantal organisaties weergegeven waar het betreffende benchmarkcijfer op gebaseerd is (N=XX). </a:t>
          </a:r>
          <a:r>
            <a:rPr lang="nl-NL" sz="1100" baseline="0">
              <a:effectLst/>
              <a:latin typeface="+mn-lt"/>
              <a:ea typeface="+mn-ea"/>
              <a:cs typeface="+mn-cs"/>
            </a:rPr>
            <a:t>Is een cel leeggelaten, dan betekent dit dat uw organisatie de betreffende informatie  niet heeft aangeleverd.</a:t>
          </a:r>
          <a:endParaRPr lang="nl-NL" sz="1200">
            <a:effectLst/>
            <a:latin typeface="Times New Roman"/>
            <a:ea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601661</xdr:colOff>
      <xdr:row>1</xdr:row>
      <xdr:rowOff>101600</xdr:rowOff>
    </xdr:from>
    <xdr:to>
      <xdr:col>15</xdr:col>
      <xdr:colOff>228599</xdr:colOff>
      <xdr:row>17</xdr:row>
      <xdr:rowOff>146049</xdr:rowOff>
    </xdr:to>
    <xdr:graphicFrame macro="">
      <xdr:nvGraphicFramePr>
        <xdr:cNvPr id="3" name="Grafiek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327025</xdr:colOff>
      <xdr:row>19</xdr:row>
      <xdr:rowOff>109535</xdr:rowOff>
    </xdr:from>
    <xdr:to>
      <xdr:col>20</xdr:col>
      <xdr:colOff>431800</xdr:colOff>
      <xdr:row>39</xdr:row>
      <xdr:rowOff>0</xdr:rowOff>
    </xdr:to>
    <xdr:graphicFrame macro="">
      <xdr:nvGraphicFramePr>
        <xdr:cNvPr id="6" name="Grafiek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19048</xdr:colOff>
      <xdr:row>2</xdr:row>
      <xdr:rowOff>19050</xdr:rowOff>
    </xdr:from>
    <xdr:to>
      <xdr:col>4</xdr:col>
      <xdr:colOff>504825</xdr:colOff>
      <xdr:row>9</xdr:row>
      <xdr:rowOff>171450</xdr:rowOff>
    </xdr:to>
    <xdr:sp macro="" textlink="">
      <xdr:nvSpPr>
        <xdr:cNvPr id="8" name="Tekstvak 1">
          <a:extLst>
            <a:ext uri="{FF2B5EF4-FFF2-40B4-BE49-F238E27FC236}">
              <a16:creationId xmlns:a16="http://schemas.microsoft.com/office/drawing/2014/main" id="{00000000-0008-0000-0300-000008000000}"/>
            </a:ext>
          </a:extLst>
        </xdr:cNvPr>
        <xdr:cNvSpPr txBox="1">
          <a:spLocks noChangeArrowheads="1"/>
        </xdr:cNvSpPr>
      </xdr:nvSpPr>
      <xdr:spPr bwMode="auto">
        <a:xfrm>
          <a:off x="19048" y="495300"/>
          <a:ext cx="6819902" cy="1581150"/>
        </a:xfrm>
        <a:prstGeom prst="rect">
          <a:avLst/>
        </a:prstGeom>
        <a:solidFill>
          <a:srgbClr val="DAEEF3"/>
        </a:solidFill>
        <a:ln w="25400">
          <a:solidFill>
            <a:srgbClr val="4BACC6"/>
          </a:solidFill>
          <a:miter lim="800000"/>
          <a:headEnd/>
          <a:tailEnd/>
        </a:ln>
      </xdr:spPr>
      <xdr:txBody>
        <a:bodyPr wrap="square" lIns="91440" tIns="45720" rIns="91440" bIns="45720" anchor="ctr"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l-NL" sz="1100">
              <a:effectLst/>
              <a:latin typeface="Calibri"/>
              <a:ea typeface="Times New Roman"/>
              <a:cs typeface="Times New Roman"/>
            </a:rPr>
            <a:t>Hieronder treft u een overzicht van de gemiddelde meldingsfrequentie van uw organisatie naar personeelscategorie, leeftijd en geslacht. Daarnaast staat de meldingsfrequentie in vijf klassen weergegeven. De gegevens hebben betrekking op de meetperiode </a:t>
          </a:r>
          <a:r>
            <a:rPr lang="nl-NL" sz="1100" u="sng">
              <a:effectLst/>
              <a:latin typeface="+mn-lt"/>
              <a:ea typeface="+mn-ea"/>
              <a:cs typeface="+mn-cs"/>
            </a:rPr>
            <a:t>1 januari 2023 t/m 31 december 2023</a:t>
          </a:r>
          <a:r>
            <a:rPr lang="nl-NL" sz="1100">
              <a:effectLst/>
              <a:latin typeface="+mn-lt"/>
              <a:ea typeface="+mn-ea"/>
              <a:cs typeface="+mn-cs"/>
            </a:rPr>
            <a:t>. </a:t>
          </a:r>
          <a:endParaRPr lang="nl-NL" sz="1200">
            <a:effectLst/>
            <a:latin typeface="Times New Roman"/>
            <a:ea typeface="Times New Roman"/>
          </a:endParaRPr>
        </a:p>
        <a:p>
          <a:pPr>
            <a:spcAft>
              <a:spcPts val="0"/>
            </a:spcAft>
          </a:pPr>
          <a:r>
            <a:rPr lang="nl-NL" sz="1100">
              <a:effectLst/>
              <a:latin typeface="Calibri"/>
              <a:ea typeface="Times New Roman"/>
              <a:cs typeface="Times New Roman"/>
            </a:rPr>
            <a:t>Naast de gegevens van uw eigen organisatie is de gemiddelde meldingsfrequentie voor de benchmark SW weergegeven. De benchmark SW bevat gegevens van </a:t>
          </a:r>
          <a:r>
            <a:rPr lang="nl-NL" sz="1100">
              <a:effectLst/>
              <a:latin typeface="+mn-lt"/>
              <a:ea typeface="+mn-ea"/>
              <a:cs typeface="+mn-cs"/>
            </a:rPr>
            <a:t>49</a:t>
          </a:r>
          <a:r>
            <a:rPr lang="nl-NL" sz="1100">
              <a:effectLst/>
              <a:latin typeface="Calibri"/>
              <a:ea typeface="Times New Roman"/>
              <a:cs typeface="Times New Roman"/>
            </a:rPr>
            <a:t> organisaties. Niet alle organisaties hebben alle informatie die is uitgevraagd in de benchmark kunnen aanleveren. Ook zijn er organisaties die bepaalde personeelscategorieën niet in dienst hebben. Derhalve staat tussen haakjes het aantal organisaties weergegeven waar het benchmarkcijfer op gebaseerd is (N=XX).</a:t>
          </a:r>
          <a:r>
            <a:rPr lang="nl-NL" sz="1200">
              <a:effectLst/>
              <a:latin typeface="Times New Roman"/>
              <a:ea typeface="Times New Roman"/>
              <a:cs typeface="Times New Roman"/>
            </a:rPr>
            <a:t> </a:t>
          </a:r>
          <a:r>
            <a:rPr lang="nl-NL" sz="1100" baseline="0">
              <a:effectLst/>
              <a:latin typeface="+mn-lt"/>
              <a:ea typeface="+mn-ea"/>
              <a:cs typeface="+mn-cs"/>
            </a:rPr>
            <a:t>Is een cel leeggelaten dan betekent dit dat uw organisatie de betreffende informatie  niet heeft aangeleverd.</a:t>
          </a:r>
          <a:endParaRPr lang="nl-NL" sz="1200">
            <a:effectLst/>
            <a:latin typeface="Times New Roman"/>
            <a:ea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4761</xdr:colOff>
      <xdr:row>1</xdr:row>
      <xdr:rowOff>11112</xdr:rowOff>
    </xdr:from>
    <xdr:to>
      <xdr:col>15</xdr:col>
      <xdr:colOff>568324</xdr:colOff>
      <xdr:row>16</xdr:row>
      <xdr:rowOff>34925</xdr:rowOff>
    </xdr:to>
    <xdr:graphicFrame macro="">
      <xdr:nvGraphicFramePr>
        <xdr:cNvPr id="2" name="Grafiek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173037</xdr:colOff>
      <xdr:row>21</xdr:row>
      <xdr:rowOff>14287</xdr:rowOff>
    </xdr:from>
    <xdr:to>
      <xdr:col>18</xdr:col>
      <xdr:colOff>231775</xdr:colOff>
      <xdr:row>38</xdr:row>
      <xdr:rowOff>28575</xdr:rowOff>
    </xdr:to>
    <xdr:graphicFrame macro="">
      <xdr:nvGraphicFramePr>
        <xdr:cNvPr id="6" name="Grafiek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2</xdr:row>
      <xdr:rowOff>19050</xdr:rowOff>
    </xdr:from>
    <xdr:to>
      <xdr:col>4</xdr:col>
      <xdr:colOff>476249</xdr:colOff>
      <xdr:row>9</xdr:row>
      <xdr:rowOff>190499</xdr:rowOff>
    </xdr:to>
    <xdr:sp macro="" textlink="">
      <xdr:nvSpPr>
        <xdr:cNvPr id="7" name="Tekstvak 1">
          <a:extLst>
            <a:ext uri="{FF2B5EF4-FFF2-40B4-BE49-F238E27FC236}">
              <a16:creationId xmlns:a16="http://schemas.microsoft.com/office/drawing/2014/main" id="{00000000-0008-0000-0400-000007000000}"/>
            </a:ext>
          </a:extLst>
        </xdr:cNvPr>
        <xdr:cNvSpPr txBox="1">
          <a:spLocks noChangeArrowheads="1"/>
        </xdr:cNvSpPr>
      </xdr:nvSpPr>
      <xdr:spPr bwMode="auto">
        <a:xfrm>
          <a:off x="19050" y="495300"/>
          <a:ext cx="6791324" cy="1552574"/>
        </a:xfrm>
        <a:prstGeom prst="rect">
          <a:avLst/>
        </a:prstGeom>
        <a:solidFill>
          <a:srgbClr val="DAEEF3"/>
        </a:solidFill>
        <a:ln w="25400">
          <a:solidFill>
            <a:srgbClr val="4BACC6"/>
          </a:solidFill>
          <a:miter lim="800000"/>
          <a:headEnd/>
          <a:tailEnd/>
        </a:ln>
      </xdr:spPr>
      <xdr:txBody>
        <a:bodyPr wrap="square" lIns="91440" tIns="45720" rIns="91440" bIns="45720" anchor="ctr"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rgbClr val="000000"/>
              </a:solidFill>
              <a:effectLst/>
              <a:latin typeface="Calibri"/>
              <a:ea typeface="Times New Roman"/>
            </a:rPr>
            <a:t>Op deze Excelsheet staat een overzicht van de gemiddelde verzuimduur van uw organisatie weergegeven naar personeelscategorie, leeftijd en geslacht. </a:t>
          </a:r>
          <a:r>
            <a:rPr lang="nl-NL" sz="1100">
              <a:effectLst/>
              <a:latin typeface="Calibri"/>
              <a:ea typeface="Times New Roman"/>
              <a:cs typeface="Times New Roman"/>
            </a:rPr>
            <a:t>Tevens is de verzuimduur in vier klassen weergegeven. </a:t>
          </a:r>
          <a:r>
            <a:rPr lang="nl-NL" sz="1100">
              <a:solidFill>
                <a:srgbClr val="000000"/>
              </a:solidFill>
              <a:effectLst/>
              <a:latin typeface="Calibri"/>
              <a:ea typeface="Times New Roman"/>
            </a:rPr>
            <a:t>De gegevens hebben betrekking op de meetperiode </a:t>
          </a:r>
          <a:r>
            <a:rPr lang="nl-NL" sz="1100" u="sng">
              <a:solidFill>
                <a:srgbClr val="000000"/>
              </a:solidFill>
              <a:effectLst/>
              <a:latin typeface="Calibri"/>
              <a:ea typeface="Times New Roman"/>
            </a:rPr>
            <a:t>1 januari</a:t>
          </a:r>
          <a:r>
            <a:rPr lang="nl-NL" sz="1100" u="sng">
              <a:effectLst/>
              <a:latin typeface="+mn-lt"/>
              <a:ea typeface="+mn-ea"/>
              <a:cs typeface="+mn-cs"/>
            </a:rPr>
            <a:t> 2023 t/m 31</a:t>
          </a:r>
          <a:r>
            <a:rPr lang="nl-NL" sz="1100" u="sng" baseline="0">
              <a:effectLst/>
              <a:latin typeface="+mn-lt"/>
              <a:ea typeface="+mn-ea"/>
              <a:cs typeface="+mn-cs"/>
            </a:rPr>
            <a:t> december </a:t>
          </a:r>
          <a:r>
            <a:rPr lang="nl-NL" sz="1100" u="sng">
              <a:effectLst/>
              <a:latin typeface="+mn-lt"/>
              <a:ea typeface="+mn-ea"/>
              <a:cs typeface="+mn-cs"/>
            </a:rPr>
            <a:t>2023</a:t>
          </a:r>
          <a:r>
            <a:rPr lang="nl-NL" sz="1100">
              <a:effectLst/>
              <a:latin typeface="+mn-lt"/>
              <a:ea typeface="+mn-ea"/>
              <a:cs typeface="+mn-cs"/>
            </a:rPr>
            <a:t>. </a:t>
          </a:r>
          <a:endParaRPr lang="nl-NL" sz="1200">
            <a:effectLst/>
            <a:latin typeface="Times New Roman"/>
            <a:ea typeface="Times New Roman"/>
          </a:endParaRPr>
        </a:p>
        <a:p>
          <a:pPr>
            <a:spcAft>
              <a:spcPts val="0"/>
            </a:spcAft>
          </a:pPr>
          <a:r>
            <a:rPr lang="nl-NL" sz="1100">
              <a:solidFill>
                <a:srgbClr val="000000"/>
              </a:solidFill>
              <a:effectLst/>
              <a:latin typeface="Calibri"/>
              <a:ea typeface="Times New Roman"/>
            </a:rPr>
            <a:t>Naast de gegevens van uw eigen organisatie is het verzuimpercentage van de benchmark SW weergegeven. De benchmark SW bevat gegevens van </a:t>
          </a:r>
          <a:r>
            <a:rPr lang="nl-NL" sz="1100">
              <a:solidFill>
                <a:sysClr val="windowText" lastClr="000000"/>
              </a:solidFill>
              <a:effectLst/>
              <a:latin typeface="+mn-lt"/>
              <a:ea typeface="+mn-ea"/>
              <a:cs typeface="+mn-cs"/>
            </a:rPr>
            <a:t>49</a:t>
          </a:r>
          <a:r>
            <a:rPr lang="nl-NL" sz="1100">
              <a:solidFill>
                <a:srgbClr val="000000"/>
              </a:solidFill>
              <a:effectLst/>
              <a:latin typeface="Calibri"/>
              <a:ea typeface="Times New Roman"/>
            </a:rPr>
            <a:t> organisaties. Niet alle organisaties hebben alle informatie die is uitgevraagd in de benchmark kunnen aanleveren. Ook zijn er organisaties die bepaalde  personeels</a:t>
          </a:r>
          <a:r>
            <a:rPr lang="nl-NL" sz="1100">
              <a:effectLst/>
              <a:latin typeface="Calibri"/>
              <a:ea typeface="Times New Roman"/>
              <a:cs typeface="Times New Roman"/>
            </a:rPr>
            <a:t>ategorieën</a:t>
          </a:r>
          <a:r>
            <a:rPr lang="nl-NL" sz="1100">
              <a:solidFill>
                <a:srgbClr val="000000"/>
              </a:solidFill>
              <a:effectLst/>
              <a:latin typeface="Calibri"/>
              <a:ea typeface="Times New Roman"/>
            </a:rPr>
            <a:t> niet in dienst hebben. Derhalve staat tussen haakjes het aantal organisaties weergegeven waar het betreffende benchmarkcijfer op gebaseerd is  (N=XX). </a:t>
          </a:r>
          <a:r>
            <a:rPr lang="nl-NL" sz="1100" baseline="0">
              <a:effectLst/>
              <a:latin typeface="+mn-lt"/>
              <a:ea typeface="+mn-ea"/>
              <a:cs typeface="+mn-cs"/>
            </a:rPr>
            <a:t>Is een cel leeggelaten, dan betekent dit dat uw organisatie de betreffende informatie  niet heeft aangeleverd.</a:t>
          </a:r>
          <a:endParaRPr lang="nl-NL" sz="1200">
            <a:effectLst/>
            <a:latin typeface="Times New Roman"/>
            <a:ea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1</xdr:row>
      <xdr:rowOff>180976</xdr:rowOff>
    </xdr:from>
    <xdr:to>
      <xdr:col>10</xdr:col>
      <xdr:colOff>180974</xdr:colOff>
      <xdr:row>10</xdr:row>
      <xdr:rowOff>142875</xdr:rowOff>
    </xdr:to>
    <xdr:sp macro="" textlink="">
      <xdr:nvSpPr>
        <xdr:cNvPr id="2" name="Tekstvak 1">
          <a:extLst>
            <a:ext uri="{FF2B5EF4-FFF2-40B4-BE49-F238E27FC236}">
              <a16:creationId xmlns:a16="http://schemas.microsoft.com/office/drawing/2014/main" id="{00000000-0008-0000-0500-000002000000}"/>
            </a:ext>
          </a:extLst>
        </xdr:cNvPr>
        <xdr:cNvSpPr txBox="1">
          <a:spLocks noChangeArrowheads="1"/>
        </xdr:cNvSpPr>
      </xdr:nvSpPr>
      <xdr:spPr bwMode="auto">
        <a:xfrm>
          <a:off x="19050" y="419101"/>
          <a:ext cx="8467724" cy="1676399"/>
        </a:xfrm>
        <a:prstGeom prst="rect">
          <a:avLst/>
        </a:prstGeom>
        <a:solidFill>
          <a:srgbClr val="DAEEF3"/>
        </a:solidFill>
        <a:ln w="25400">
          <a:solidFill>
            <a:srgbClr val="4BACC6"/>
          </a:solidFill>
          <a:miter lim="800000"/>
          <a:headEnd/>
          <a:tailEnd/>
        </a:ln>
      </xdr:spPr>
      <xdr:txBody>
        <a:bodyPr wrap="square" lIns="91440" tIns="45720" rIns="91440" bIns="45720" anchor="ctr" upright="1">
          <a:noAutofit/>
        </a:bodyPr>
        <a:lstStyle/>
        <a:p>
          <a:pPr>
            <a:spcAft>
              <a:spcPts val="0"/>
            </a:spcAft>
          </a:pPr>
          <a:endParaRPr lang="nl-NL" sz="1100">
            <a:solidFill>
              <a:srgbClr val="000000"/>
            </a:solidFill>
            <a:effectLst/>
            <a:latin typeface="Calibri"/>
            <a:ea typeface="Times New Roman"/>
          </a:endParaRPr>
        </a:p>
        <a:p>
          <a:r>
            <a:rPr lang="nl-NL" sz="1100">
              <a:solidFill>
                <a:srgbClr val="000000"/>
              </a:solidFill>
              <a:effectLst/>
              <a:latin typeface="Calibri"/>
              <a:ea typeface="Times New Roman"/>
            </a:rPr>
            <a:t>Op deze Excelsheet staat een overzicht van de kerncijfers</a:t>
          </a:r>
          <a:r>
            <a:rPr lang="nl-NL" sz="1100" baseline="0">
              <a:solidFill>
                <a:srgbClr val="000000"/>
              </a:solidFill>
              <a:effectLst/>
              <a:latin typeface="Calibri"/>
              <a:ea typeface="Times New Roman"/>
            </a:rPr>
            <a:t> verzuim van de SW-organisaties die toestemming hebben gegeven om hun kerncijfers te delen met de andere </a:t>
          </a:r>
          <a:r>
            <a:rPr lang="nl-NL" sz="1100">
              <a:solidFill>
                <a:srgbClr val="000000"/>
              </a:solidFill>
              <a:effectLst/>
              <a:latin typeface="Calibri"/>
              <a:ea typeface="Times New Roman"/>
            </a:rPr>
            <a:t> SW-organisaties</a:t>
          </a:r>
          <a:r>
            <a:rPr lang="nl-NL" sz="1100" baseline="0">
              <a:solidFill>
                <a:srgbClr val="000000"/>
              </a:solidFill>
              <a:effectLst/>
              <a:latin typeface="Calibri"/>
              <a:ea typeface="Times New Roman"/>
            </a:rPr>
            <a:t> die aan de benchmark hebben deelgenomen. Alleen de respondenten die hiervoor toestemming hebben gegeven, ontvangen in hun individuele rapportage deze sheet. </a:t>
          </a:r>
          <a:br>
            <a:rPr lang="nl-NL" sz="1100" baseline="0">
              <a:solidFill>
                <a:srgbClr val="000000"/>
              </a:solidFill>
              <a:effectLst/>
              <a:latin typeface="Calibri"/>
              <a:ea typeface="Times New Roman"/>
            </a:rPr>
          </a:br>
          <a:r>
            <a:rPr lang="nl-NL" sz="1100" baseline="0">
              <a:solidFill>
                <a:srgbClr val="000000"/>
              </a:solidFill>
              <a:effectLst/>
              <a:latin typeface="Calibri"/>
              <a:ea typeface="Times New Roman"/>
            </a:rPr>
            <a:t>Weergegeven is her gemiddelde  verzuimpercentage (VP), meldingsfrequentie (MF) en verzuimduur (VD) weergegeven.  Eerst voor het </a:t>
          </a:r>
          <a:r>
            <a:rPr lang="nl-NL" sz="1100" u="none" baseline="0">
              <a:solidFill>
                <a:srgbClr val="000000"/>
              </a:solidFill>
              <a:effectLst/>
              <a:latin typeface="Calibri"/>
              <a:ea typeface="Times New Roman"/>
            </a:rPr>
            <a:t>totaal van alle medewerkers, vervolgens voor medewerkers met een Wsw-dienstverband,  medewerkers met dienstverband vallend onder een van de andere doelgroepen in de P-wet en medewerkers met een niet-gesubsidieerd werkverband</a:t>
          </a:r>
          <a:r>
            <a:rPr lang="nl-NL" sz="1100" baseline="0">
              <a:solidFill>
                <a:srgbClr val="000000"/>
              </a:solidFill>
              <a:effectLst/>
              <a:latin typeface="Calibri"/>
              <a:ea typeface="Times New Roman"/>
            </a:rPr>
            <a:t>.  Indien een orgaisatie  de verzuimgegevens van de groep  'overige P-wet'  verder heeft kunnen uitsplitsen naar 'medewerkers Nieuw-beschut',  dan is dat in de laatste 4 kolommen weergegeven. </a:t>
          </a:r>
          <a:r>
            <a:rPr lang="nl-NL" sz="1100">
              <a:solidFill>
                <a:srgbClr val="000000"/>
              </a:solidFill>
              <a:effectLst/>
              <a:latin typeface="Calibri"/>
              <a:ea typeface="Times New Roman"/>
            </a:rPr>
            <a:t>De gegevens hebben betrekking op de meetperiode </a:t>
          </a:r>
          <a:r>
            <a:rPr lang="nl-NL" sz="1100" u="sng">
              <a:solidFill>
                <a:sysClr val="windowText" lastClr="000000"/>
              </a:solidFill>
              <a:effectLst/>
              <a:latin typeface="+mn-lt"/>
              <a:ea typeface="+mn-ea"/>
              <a:cs typeface="+mn-cs"/>
            </a:rPr>
            <a:t>1</a:t>
          </a:r>
          <a:r>
            <a:rPr lang="nl-NL" sz="1100" u="sng" baseline="0">
              <a:solidFill>
                <a:sysClr val="windowText" lastClr="000000"/>
              </a:solidFill>
              <a:effectLst/>
              <a:latin typeface="+mn-lt"/>
              <a:ea typeface="+mn-ea"/>
              <a:cs typeface="+mn-cs"/>
            </a:rPr>
            <a:t> januari</a:t>
          </a:r>
          <a:r>
            <a:rPr lang="nl-NL" sz="1100" u="sng">
              <a:effectLst/>
              <a:latin typeface="+mn-lt"/>
              <a:ea typeface="+mn-ea"/>
              <a:cs typeface="+mn-cs"/>
            </a:rPr>
            <a:t> 2023 t/m 31 december</a:t>
          </a:r>
          <a:r>
            <a:rPr lang="nl-NL" sz="1100" u="sng" baseline="0">
              <a:effectLst/>
              <a:latin typeface="+mn-lt"/>
              <a:ea typeface="+mn-ea"/>
              <a:cs typeface="+mn-cs"/>
            </a:rPr>
            <a:t> </a:t>
          </a:r>
          <a:r>
            <a:rPr lang="nl-NL" sz="1100" u="sng">
              <a:effectLst/>
              <a:latin typeface="+mn-lt"/>
              <a:ea typeface="+mn-ea"/>
              <a:cs typeface="+mn-cs"/>
            </a:rPr>
            <a:t>2023</a:t>
          </a:r>
          <a:r>
            <a:rPr lang="nl-NL" sz="1100">
              <a:effectLst/>
              <a:latin typeface="+mn-lt"/>
              <a:ea typeface="+mn-ea"/>
              <a:cs typeface="+mn-cs"/>
            </a:rPr>
            <a:t>. </a:t>
          </a:r>
          <a:endParaRPr lang="nl-NL">
            <a:effectLst/>
          </a:endParaRPr>
        </a:p>
        <a:p>
          <a:pPr>
            <a:spcAft>
              <a:spcPts val="0"/>
            </a:spcAft>
          </a:pPr>
          <a:r>
            <a:rPr lang="nl-NL" sz="1100" i="1">
              <a:solidFill>
                <a:srgbClr val="000000"/>
              </a:solidFill>
              <a:effectLst/>
              <a:latin typeface="Calibri"/>
              <a:ea typeface="Times New Roman"/>
            </a:rPr>
            <a:t>NB.</a:t>
          </a:r>
          <a:r>
            <a:rPr lang="nl-NL" sz="1100" i="1" baseline="0">
              <a:solidFill>
                <a:srgbClr val="000000"/>
              </a:solidFill>
              <a:effectLst/>
              <a:latin typeface="Calibri"/>
              <a:ea typeface="Times New Roman"/>
            </a:rPr>
            <a:t> Onderaan deze sheet staat dezelfde tabel maar dan gerangschikt naar grootte SW. </a:t>
          </a:r>
          <a:endParaRPr lang="nl-NL" sz="1100" i="1">
            <a:solidFill>
              <a:srgbClr val="000000"/>
            </a:solidFill>
            <a:effectLst/>
            <a:latin typeface="Calibri"/>
            <a:ea typeface="Times New Roman"/>
          </a:endParaRPr>
        </a:p>
        <a:p>
          <a:pPr>
            <a:spcAft>
              <a:spcPts val="0"/>
            </a:spcAft>
          </a:pPr>
          <a:endParaRPr lang="nl-NL" sz="1200">
            <a:effectLst/>
            <a:latin typeface="Times New Roman"/>
            <a:ea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vragen.caop.nl/cms/sites/268/pages/1121/respondents/931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W6"/>
  <sheetViews>
    <sheetView zoomScale="55" zoomScaleNormal="55" workbookViewId="0">
      <pane ySplit="1" topLeftCell="A2" activePane="bottomLeft" state="frozen"/>
      <selection pane="bottomLeft" activeCell="C9" sqref="C9"/>
    </sheetView>
  </sheetViews>
  <sheetFormatPr defaultRowHeight="15" x14ac:dyDescent="0.25"/>
  <cols>
    <col min="1" max="1" width="23.42578125" bestFit="1" customWidth="1"/>
    <col min="2" max="2" width="10" bestFit="1" customWidth="1"/>
    <col min="3" max="3" width="13.85546875" bestFit="1" customWidth="1"/>
    <col min="4" max="4" width="24.140625" bestFit="1" customWidth="1"/>
    <col min="5" max="5" width="38.85546875" bestFit="1" customWidth="1"/>
    <col min="6" max="6" width="7.42578125" bestFit="1" customWidth="1"/>
    <col min="7" max="7" width="13.85546875" bestFit="1" customWidth="1"/>
    <col min="8" max="8" width="41.140625" bestFit="1" customWidth="1"/>
    <col min="9" max="9" width="35.28515625" bestFit="1" customWidth="1"/>
    <col min="10" max="10" width="38.85546875" bestFit="1" customWidth="1"/>
    <col min="11" max="11" width="41" bestFit="1" customWidth="1"/>
    <col min="12" max="12" width="28.140625" bestFit="1" customWidth="1"/>
    <col min="13" max="13" width="52.5703125" bestFit="1" customWidth="1"/>
    <col min="14" max="14" width="100.140625" bestFit="1" customWidth="1"/>
    <col min="15" max="16" width="167" bestFit="1" customWidth="1"/>
    <col min="17" max="17" width="186.42578125" bestFit="1" customWidth="1"/>
    <col min="18" max="18" width="264.85546875" bestFit="1" customWidth="1"/>
    <col min="19" max="19" width="140.140625" bestFit="1" customWidth="1"/>
    <col min="20" max="20" width="106.5703125" bestFit="1" customWidth="1"/>
    <col min="21" max="21" width="173.42578125" bestFit="1" customWidth="1"/>
    <col min="22" max="22" width="212.140625" bestFit="1" customWidth="1"/>
    <col min="23" max="23" width="125.85546875" bestFit="1" customWidth="1"/>
    <col min="24" max="24" width="111.7109375" bestFit="1" customWidth="1"/>
    <col min="25" max="25" width="133.5703125" bestFit="1" customWidth="1"/>
    <col min="26" max="28" width="140.140625" bestFit="1" customWidth="1"/>
    <col min="29" max="29" width="133.5703125" bestFit="1" customWidth="1"/>
    <col min="30" max="30" width="119.42578125" bestFit="1" customWidth="1"/>
    <col min="31" max="33" width="125.85546875" bestFit="1" customWidth="1"/>
    <col min="34" max="34" width="119.42578125" bestFit="1" customWidth="1"/>
    <col min="35" max="35" width="125.85546875" bestFit="1" customWidth="1"/>
    <col min="36" max="36" width="128.42578125" bestFit="1" customWidth="1"/>
    <col min="37" max="37" width="111.7109375" bestFit="1" customWidth="1"/>
    <col min="38" max="38" width="114.28515625" bestFit="1" customWidth="1"/>
    <col min="39" max="39" width="110.42578125" bestFit="1" customWidth="1"/>
    <col min="40" max="40" width="177.28515625" bestFit="1" customWidth="1"/>
    <col min="41" max="41" width="186.42578125" bestFit="1" customWidth="1"/>
    <col min="42" max="42" width="129.85546875" bestFit="1" customWidth="1"/>
    <col min="43" max="43" width="115.5703125" bestFit="1" customWidth="1"/>
    <col min="44" max="44" width="135" bestFit="1" customWidth="1"/>
    <col min="45" max="47" width="141.28515625" bestFit="1" customWidth="1"/>
    <col min="48" max="48" width="135" bestFit="1" customWidth="1"/>
    <col min="49" max="49" width="120.7109375" bestFit="1" customWidth="1"/>
    <col min="50" max="52" width="127.140625" bestFit="1" customWidth="1"/>
    <col min="53" max="53" width="120.7109375" bestFit="1" customWidth="1"/>
    <col min="54" max="54" width="127.140625" bestFit="1" customWidth="1"/>
    <col min="55" max="55" width="129.85546875" bestFit="1" customWidth="1"/>
    <col min="56" max="56" width="113" bestFit="1" customWidth="1"/>
    <col min="57" max="57" width="115.5703125" bestFit="1" customWidth="1"/>
    <col min="58" max="58" width="141.28515625" bestFit="1" customWidth="1"/>
    <col min="59" max="59" width="208.140625" bestFit="1" customWidth="1"/>
    <col min="60" max="60" width="217.28515625" bestFit="1" customWidth="1"/>
    <col min="61" max="61" width="160.7109375" bestFit="1" customWidth="1"/>
    <col min="62" max="62" width="146.42578125" bestFit="1" customWidth="1"/>
    <col min="63" max="63" width="150.42578125" bestFit="1" customWidth="1"/>
    <col min="64" max="66" width="156.7109375" bestFit="1" customWidth="1"/>
    <col min="67" max="67" width="150.42578125" bestFit="1" customWidth="1"/>
    <col min="68" max="68" width="136.140625" bestFit="1" customWidth="1"/>
    <col min="69" max="71" width="142.5703125" bestFit="1" customWidth="1"/>
    <col min="72" max="72" width="136.140625" bestFit="1" customWidth="1"/>
    <col min="73" max="73" width="142.5703125" bestFit="1" customWidth="1"/>
    <col min="74" max="74" width="145.28515625" bestFit="1" customWidth="1"/>
    <col min="75" max="75" width="128.42578125" bestFit="1" customWidth="1"/>
    <col min="76" max="76" width="131" bestFit="1" customWidth="1"/>
    <col min="77" max="77" width="107.85546875" bestFit="1" customWidth="1"/>
    <col min="78" max="80" width="110.42578125" bestFit="1" customWidth="1"/>
    <col min="81" max="81" width="109.140625" bestFit="1" customWidth="1"/>
    <col min="82" max="82" width="174.85546875" bestFit="1" customWidth="1"/>
    <col min="83" max="85" width="177.28515625" bestFit="1" customWidth="1"/>
    <col min="86" max="86" width="176.140625" bestFit="1" customWidth="1"/>
    <col min="87" max="87" width="182.42578125" bestFit="1" customWidth="1"/>
    <col min="88" max="90" width="185.140625" bestFit="1" customWidth="1"/>
    <col min="91" max="91" width="183.7109375" bestFit="1" customWidth="1"/>
    <col min="92" max="92" width="127.140625" bestFit="1" customWidth="1"/>
    <col min="93" max="95" width="129.85546875" bestFit="1" customWidth="1"/>
    <col min="96" max="96" width="128.42578125" bestFit="1" customWidth="1"/>
    <col min="97" max="97" width="113" bestFit="1" customWidth="1"/>
    <col min="98" max="100" width="115.5703125" bestFit="1" customWidth="1"/>
    <col min="101" max="101" width="114.28515625" bestFit="1" customWidth="1"/>
    <col min="102" max="102" width="123.28515625" bestFit="1" customWidth="1"/>
    <col min="103" max="103" width="190.28515625" bestFit="1" customWidth="1"/>
    <col min="104" max="104" width="199.28515625" bestFit="1" customWidth="1"/>
    <col min="105" max="105" width="142.5703125" bestFit="1" customWidth="1"/>
    <col min="106" max="106" width="128.42578125" bestFit="1" customWidth="1"/>
    <col min="107" max="107" width="141.28515625" bestFit="1" customWidth="1"/>
    <col min="108" max="110" width="147.7109375" bestFit="1" customWidth="1"/>
    <col min="111" max="111" width="141.28515625" bestFit="1" customWidth="1"/>
    <col min="112" max="112" width="127.140625" bestFit="1" customWidth="1"/>
    <col min="113" max="115" width="133.5703125" bestFit="1" customWidth="1"/>
    <col min="116" max="116" width="127.140625" bestFit="1" customWidth="1"/>
    <col min="117" max="117" width="133.5703125" bestFit="1" customWidth="1"/>
    <col min="118" max="118" width="136.140625" bestFit="1" customWidth="1"/>
    <col min="119" max="119" width="119.42578125" bestFit="1" customWidth="1"/>
    <col min="120" max="120" width="122" bestFit="1" customWidth="1"/>
    <col min="121" max="121" width="97.5703125" bestFit="1" customWidth="1"/>
    <col min="122" max="122" width="98.85546875" bestFit="1" customWidth="1"/>
    <col min="123" max="123" width="101.42578125" bestFit="1" customWidth="1"/>
    <col min="124" max="124" width="104" bestFit="1" customWidth="1"/>
    <col min="125" max="125" width="164.5703125" bestFit="1" customWidth="1"/>
    <col min="126" max="126" width="165.85546875" bestFit="1" customWidth="1"/>
    <col min="127" max="127" width="168.28515625" bestFit="1" customWidth="1"/>
    <col min="128" max="128" width="171" bestFit="1" customWidth="1"/>
    <col min="129" max="129" width="173.42578125" bestFit="1" customWidth="1"/>
    <col min="130" max="130" width="174.85546875" bestFit="1" customWidth="1"/>
    <col min="131" max="131" width="177.28515625" bestFit="1" customWidth="1"/>
    <col min="132" max="132" width="180" bestFit="1" customWidth="1"/>
    <col min="133" max="133" width="116.85546875" bestFit="1" customWidth="1"/>
    <col min="134" max="134" width="118.140625" bestFit="1" customWidth="1"/>
    <col min="135" max="135" width="120.7109375" bestFit="1" customWidth="1"/>
    <col min="136" max="136" width="123.28515625" bestFit="1" customWidth="1"/>
    <col min="137" max="137" width="102.7109375" bestFit="1" customWidth="1"/>
    <col min="138" max="138" width="104" bestFit="1" customWidth="1"/>
    <col min="139" max="139" width="106.5703125" bestFit="1" customWidth="1"/>
    <col min="140" max="140" width="109.140625" bestFit="1" customWidth="1"/>
    <col min="141" max="141" width="80.7109375" customWidth="1"/>
  </cols>
  <sheetData>
    <row r="1" spans="1:205" ht="15.75"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1" t="s">
        <v>94</v>
      </c>
      <c r="CR1" s="1" t="s">
        <v>95</v>
      </c>
      <c r="CS1" s="1" t="s">
        <v>96</v>
      </c>
      <c r="CT1" s="1" t="s">
        <v>97</v>
      </c>
      <c r="CU1" s="1" t="s">
        <v>98</v>
      </c>
      <c r="CV1" s="1" t="s">
        <v>99</v>
      </c>
      <c r="CW1" s="1" t="s">
        <v>100</v>
      </c>
      <c r="CX1" s="1" t="s">
        <v>101</v>
      </c>
      <c r="CY1" s="1" t="s">
        <v>102</v>
      </c>
      <c r="CZ1" s="1" t="s">
        <v>103</v>
      </c>
      <c r="DA1" s="1" t="s">
        <v>104</v>
      </c>
      <c r="DB1" s="1" t="s">
        <v>105</v>
      </c>
      <c r="DC1" s="1" t="s">
        <v>106</v>
      </c>
      <c r="DD1" s="1" t="s">
        <v>107</v>
      </c>
      <c r="DE1" s="1" t="s">
        <v>108</v>
      </c>
      <c r="DF1" s="1" t="s">
        <v>109</v>
      </c>
      <c r="DG1" s="1" t="s">
        <v>110</v>
      </c>
      <c r="DH1" s="1" t="s">
        <v>111</v>
      </c>
      <c r="DI1" s="1" t="s">
        <v>112</v>
      </c>
      <c r="DJ1" s="1" t="s">
        <v>113</v>
      </c>
      <c r="DK1" s="1" t="s">
        <v>114</v>
      </c>
      <c r="DL1" s="1" t="s">
        <v>115</v>
      </c>
      <c r="DM1" s="1" t="s">
        <v>116</v>
      </c>
      <c r="DN1" s="1" t="s">
        <v>117</v>
      </c>
      <c r="DO1" s="1" t="s">
        <v>118</v>
      </c>
      <c r="DP1" s="1" t="s">
        <v>119</v>
      </c>
      <c r="DQ1" s="1" t="s">
        <v>120</v>
      </c>
      <c r="DR1" s="1" t="s">
        <v>121</v>
      </c>
      <c r="DS1" s="1" t="s">
        <v>122</v>
      </c>
      <c r="DT1" s="1" t="s">
        <v>123</v>
      </c>
      <c r="DU1" s="1" t="s">
        <v>124</v>
      </c>
      <c r="DV1" s="1" t="s">
        <v>125</v>
      </c>
      <c r="DW1" s="1" t="s">
        <v>126</v>
      </c>
      <c r="DX1" s="1" t="s">
        <v>127</v>
      </c>
      <c r="DY1" s="1" t="s">
        <v>128</v>
      </c>
      <c r="DZ1" s="1" t="s">
        <v>129</v>
      </c>
      <c r="EA1" s="1" t="s">
        <v>130</v>
      </c>
      <c r="EB1" s="1" t="s">
        <v>131</v>
      </c>
      <c r="EC1" s="1" t="s">
        <v>132</v>
      </c>
      <c r="ED1" s="1" t="s">
        <v>133</v>
      </c>
      <c r="EE1" s="1" t="s">
        <v>134</v>
      </c>
      <c r="EF1" s="1" t="s">
        <v>135</v>
      </c>
      <c r="EG1" s="1" t="s">
        <v>136</v>
      </c>
      <c r="EH1" s="1" t="s">
        <v>137</v>
      </c>
      <c r="EI1" s="1" t="s">
        <v>138</v>
      </c>
      <c r="EJ1" s="1" t="s">
        <v>139</v>
      </c>
      <c r="EK1" s="1" t="s">
        <v>140</v>
      </c>
    </row>
    <row r="2" spans="1:205" ht="14.25" customHeight="1" x14ac:dyDescent="0.25">
      <c r="A2" s="22" t="e">
        <v>#NULL!</v>
      </c>
      <c r="B2" s="71">
        <v>0.6479166666666667</v>
      </c>
      <c r="C2" t="s">
        <v>214</v>
      </c>
      <c r="D2" s="71">
        <v>0.40138888888888891</v>
      </c>
      <c r="E2" s="21">
        <v>3348336</v>
      </c>
      <c r="F2" t="s">
        <v>208</v>
      </c>
      <c r="G2" t="s">
        <v>208</v>
      </c>
      <c r="H2" t="s">
        <v>209</v>
      </c>
      <c r="I2" t="s">
        <v>215</v>
      </c>
      <c r="J2" t="s">
        <v>216</v>
      </c>
      <c r="K2" t="s">
        <v>217</v>
      </c>
      <c r="L2" t="s">
        <v>218</v>
      </c>
      <c r="M2" t="s">
        <v>219</v>
      </c>
      <c r="N2" s="21">
        <v>1</v>
      </c>
      <c r="O2" t="s">
        <v>208</v>
      </c>
      <c r="P2" s="21">
        <v>1</v>
      </c>
      <c r="Q2" s="21">
        <v>1</v>
      </c>
      <c r="R2" s="21">
        <v>1</v>
      </c>
      <c r="S2" s="21">
        <v>1</v>
      </c>
      <c r="T2" s="21">
        <v>754</v>
      </c>
      <c r="U2" s="21">
        <v>42</v>
      </c>
      <c r="V2" s="21">
        <v>170</v>
      </c>
      <c r="W2" s="21">
        <v>966</v>
      </c>
      <c r="X2" s="21">
        <v>20</v>
      </c>
      <c r="Y2" s="21">
        <v>23</v>
      </c>
      <c r="Z2" s="21">
        <v>88</v>
      </c>
      <c r="AA2" s="21">
        <v>152</v>
      </c>
      <c r="AB2" s="21">
        <v>282</v>
      </c>
      <c r="AC2" s="21">
        <v>421</v>
      </c>
      <c r="AD2" s="21">
        <v>10</v>
      </c>
      <c r="AE2" s="21">
        <v>5</v>
      </c>
      <c r="AF2" s="21">
        <v>3</v>
      </c>
      <c r="AG2" s="21">
        <v>1</v>
      </c>
      <c r="AH2" s="21">
        <v>1</v>
      </c>
      <c r="AI2" s="21">
        <v>597</v>
      </c>
      <c r="AJ2" s="21">
        <v>369</v>
      </c>
      <c r="AK2" s="21">
        <v>5</v>
      </c>
      <c r="AL2" s="21">
        <v>15</v>
      </c>
      <c r="AM2" s="23">
        <v>13.5</v>
      </c>
      <c r="AN2" s="23">
        <v>8.8000000000000007</v>
      </c>
      <c r="AO2" s="23">
        <v>4.5</v>
      </c>
      <c r="AP2" s="23">
        <v>11.7</v>
      </c>
      <c r="AQ2" s="23">
        <v>7.1</v>
      </c>
      <c r="AR2" s="23">
        <v>5.4</v>
      </c>
      <c r="AS2" s="23">
        <v>6.7</v>
      </c>
      <c r="AT2" s="23">
        <v>12.7</v>
      </c>
      <c r="AU2" s="23">
        <v>11.5</v>
      </c>
      <c r="AV2" s="23">
        <v>13</v>
      </c>
      <c r="AW2" s="23">
        <v>5</v>
      </c>
      <c r="AX2" s="23">
        <v>8.1</v>
      </c>
      <c r="AY2" s="23">
        <v>5.6</v>
      </c>
      <c r="AZ2" s="23">
        <v>11.8</v>
      </c>
      <c r="BA2" s="23">
        <v>21</v>
      </c>
      <c r="BB2" s="23">
        <v>11.4</v>
      </c>
      <c r="BC2" s="23">
        <v>12.3</v>
      </c>
      <c r="BD2" s="23">
        <v>6.8</v>
      </c>
      <c r="BE2" s="23">
        <v>7.2</v>
      </c>
      <c r="BF2" s="24">
        <v>2.27</v>
      </c>
      <c r="BG2" s="24">
        <v>3.43</v>
      </c>
      <c r="BH2" s="24">
        <v>0.62</v>
      </c>
      <c r="BI2" s="24">
        <v>1.96</v>
      </c>
      <c r="BJ2" s="24">
        <v>3.01</v>
      </c>
      <c r="BK2" s="24">
        <v>3.26</v>
      </c>
      <c r="BL2" s="24">
        <v>1.89</v>
      </c>
      <c r="BM2" s="24">
        <v>2.34</v>
      </c>
      <c r="BN2" s="24">
        <v>1.98</v>
      </c>
      <c r="BO2" s="24">
        <v>1.75</v>
      </c>
      <c r="BP2" s="24">
        <v>2.58</v>
      </c>
      <c r="BQ2" s="24">
        <v>3.02</v>
      </c>
      <c r="BR2" s="24">
        <v>3.67</v>
      </c>
      <c r="BS2" s="24">
        <v>4.58</v>
      </c>
      <c r="BT2" s="24">
        <v>2</v>
      </c>
      <c r="BU2" s="24">
        <v>2</v>
      </c>
      <c r="BV2" s="24">
        <v>1.89</v>
      </c>
      <c r="BW2" s="24">
        <v>2.1</v>
      </c>
      <c r="BX2" s="24">
        <v>3.31</v>
      </c>
      <c r="BY2" s="21">
        <v>240</v>
      </c>
      <c r="BZ2" s="21">
        <v>407</v>
      </c>
      <c r="CA2" s="21">
        <v>120</v>
      </c>
      <c r="CB2" s="21">
        <v>28</v>
      </c>
      <c r="CC2" s="21">
        <v>8</v>
      </c>
      <c r="CD2" s="21">
        <v>14</v>
      </c>
      <c r="CE2" s="21">
        <v>22</v>
      </c>
      <c r="CF2" s="21">
        <v>11</v>
      </c>
      <c r="CG2" s="21">
        <v>4</v>
      </c>
      <c r="CH2" s="21">
        <v>0</v>
      </c>
      <c r="CI2" s="21">
        <v>104</v>
      </c>
      <c r="CJ2" s="21">
        <v>77</v>
      </c>
      <c r="CK2" s="21">
        <v>0</v>
      </c>
      <c r="CL2" s="21">
        <v>0</v>
      </c>
      <c r="CM2" s="21">
        <v>0</v>
      </c>
      <c r="CN2" s="21">
        <v>358</v>
      </c>
      <c r="CO2" s="21">
        <v>506</v>
      </c>
      <c r="CP2" s="21">
        <v>131</v>
      </c>
      <c r="CQ2" s="21">
        <v>32</v>
      </c>
      <c r="CR2" s="21">
        <v>8</v>
      </c>
      <c r="CS2" s="21">
        <v>7</v>
      </c>
      <c r="CT2" s="21">
        <v>11</v>
      </c>
      <c r="CU2" s="21">
        <v>4</v>
      </c>
      <c r="CV2" s="21">
        <v>1</v>
      </c>
      <c r="CW2" s="21">
        <v>0</v>
      </c>
      <c r="CX2" s="23">
        <v>25.6</v>
      </c>
      <c r="CY2" s="23">
        <v>7.3</v>
      </c>
      <c r="CZ2" s="23">
        <v>21.6</v>
      </c>
      <c r="DA2" s="23">
        <v>24.3</v>
      </c>
      <c r="DB2" s="23">
        <v>9.1</v>
      </c>
      <c r="DC2" s="23">
        <v>5.8</v>
      </c>
      <c r="DD2" s="23">
        <v>17.600000000000001</v>
      </c>
      <c r="DE2" s="23">
        <v>20.399999999999999</v>
      </c>
      <c r="DF2" s="23">
        <v>24</v>
      </c>
      <c r="DG2" s="23">
        <v>30.7</v>
      </c>
      <c r="DH2" s="23">
        <v>7.9</v>
      </c>
      <c r="DI2" s="23">
        <v>12.3</v>
      </c>
      <c r="DJ2" s="23">
        <v>2.6</v>
      </c>
      <c r="DK2" s="23">
        <v>12.4</v>
      </c>
      <c r="DL2" s="23">
        <v>26</v>
      </c>
      <c r="DM2" s="23">
        <v>25.7</v>
      </c>
      <c r="DN2" s="23">
        <v>21.7</v>
      </c>
      <c r="DO2" s="23">
        <v>17.8</v>
      </c>
      <c r="DP2" s="23">
        <v>7.1</v>
      </c>
      <c r="DQ2" s="21">
        <v>1034</v>
      </c>
      <c r="DR2" s="21">
        <v>410</v>
      </c>
      <c r="DS2" s="21">
        <v>247</v>
      </c>
      <c r="DT2" s="21">
        <v>41</v>
      </c>
      <c r="DU2" s="21">
        <v>90</v>
      </c>
      <c r="DV2" s="21">
        <v>25</v>
      </c>
      <c r="DW2" s="21">
        <v>8</v>
      </c>
      <c r="DX2" s="21">
        <v>0</v>
      </c>
      <c r="DY2" s="21">
        <v>80</v>
      </c>
      <c r="DZ2" s="21">
        <v>18</v>
      </c>
      <c r="EA2" s="21">
        <v>10</v>
      </c>
      <c r="EB2" s="21">
        <v>4</v>
      </c>
      <c r="EC2" s="21">
        <v>1204</v>
      </c>
      <c r="ED2" s="21">
        <v>453</v>
      </c>
      <c r="EE2" s="21">
        <v>265</v>
      </c>
      <c r="EF2" s="21">
        <v>45</v>
      </c>
      <c r="EG2" s="21">
        <v>33</v>
      </c>
      <c r="EH2" s="21">
        <v>16</v>
      </c>
      <c r="EI2" s="21">
        <v>5</v>
      </c>
      <c r="EJ2" s="21">
        <v>0</v>
      </c>
      <c r="EK2" t="s">
        <v>220</v>
      </c>
      <c r="EL2" s="22" t="e">
        <v>#NULL!</v>
      </c>
      <c r="EM2" s="21">
        <v>44</v>
      </c>
      <c r="EN2" s="21">
        <v>966</v>
      </c>
      <c r="EO2" s="24">
        <v>22</v>
      </c>
      <c r="EP2" s="21">
        <v>966</v>
      </c>
      <c r="EQ2" s="21">
        <v>20</v>
      </c>
      <c r="ER2" s="21">
        <v>966</v>
      </c>
      <c r="ES2" s="21">
        <v>20</v>
      </c>
      <c r="ET2" s="24">
        <v>11.711801242236024</v>
      </c>
      <c r="EU2" s="24">
        <v>10.919875776397514</v>
      </c>
      <c r="EV2" s="24">
        <v>0</v>
      </c>
      <c r="EW2" s="24">
        <v>0</v>
      </c>
      <c r="EX2" s="24">
        <v>124.2</v>
      </c>
      <c r="EY2" s="24">
        <v>589.6</v>
      </c>
      <c r="EZ2" s="24">
        <v>1930.3999999999999</v>
      </c>
      <c r="FA2" s="24">
        <v>3243</v>
      </c>
      <c r="FB2" s="24">
        <v>5473</v>
      </c>
      <c r="FC2" s="24">
        <v>11360.2</v>
      </c>
      <c r="FD2" s="23">
        <v>11.760041407867496</v>
      </c>
      <c r="FE2" s="24">
        <v>50</v>
      </c>
      <c r="FF2" s="24">
        <v>40.5</v>
      </c>
      <c r="FG2" s="24">
        <v>16.799999999999997</v>
      </c>
      <c r="FH2" s="24">
        <v>11.8</v>
      </c>
      <c r="FI2" s="24">
        <v>21</v>
      </c>
      <c r="FJ2" s="24">
        <v>140.1</v>
      </c>
      <c r="FK2" s="23">
        <v>7.0049999999999999</v>
      </c>
      <c r="FL2" s="24">
        <v>23.700000000000003</v>
      </c>
      <c r="FM2" s="24">
        <v>14</v>
      </c>
      <c r="FN2" s="24">
        <v>1711.58</v>
      </c>
      <c r="FO2" s="24">
        <v>144.06</v>
      </c>
      <c r="FP2" s="24">
        <v>105.4</v>
      </c>
      <c r="FQ2" s="24">
        <v>2.0300621118012421</v>
      </c>
      <c r="FR2" s="24">
        <v>0</v>
      </c>
      <c r="FS2" s="24">
        <v>0</v>
      </c>
      <c r="FT2" s="24">
        <v>3.8899999999999997</v>
      </c>
      <c r="FU2" s="24">
        <v>5.41</v>
      </c>
      <c r="FV2" s="24">
        <v>0</v>
      </c>
      <c r="FW2" s="24">
        <v>1</v>
      </c>
      <c r="FX2" s="24">
        <v>3</v>
      </c>
      <c r="FY2" s="24">
        <v>0</v>
      </c>
      <c r="FZ2" s="24">
        <v>1</v>
      </c>
      <c r="GA2" s="24">
        <v>358</v>
      </c>
      <c r="GB2" s="24">
        <v>506</v>
      </c>
      <c r="GC2" s="24">
        <v>131</v>
      </c>
      <c r="GD2" s="24">
        <v>32</v>
      </c>
      <c r="GE2" s="24">
        <v>8</v>
      </c>
      <c r="GF2" s="22" t="e">
        <v>#NULL!</v>
      </c>
      <c r="GG2" s="24">
        <v>19302.400000000001</v>
      </c>
      <c r="GH2" s="24">
        <v>306.59999999999997</v>
      </c>
      <c r="GI2" s="24">
        <v>3672.0000000000005</v>
      </c>
      <c r="GJ2" s="24">
        <v>24.100414078674948</v>
      </c>
      <c r="GK2" s="24">
        <v>0</v>
      </c>
      <c r="GL2" s="24">
        <v>0</v>
      </c>
      <c r="GM2" s="24">
        <v>47.4</v>
      </c>
      <c r="GN2" s="24">
        <v>24.9</v>
      </c>
      <c r="GO2" s="24">
        <v>0</v>
      </c>
      <c r="GP2" s="24">
        <v>1</v>
      </c>
      <c r="GQ2" s="24">
        <v>0</v>
      </c>
      <c r="GR2" s="24">
        <v>0</v>
      </c>
      <c r="GS2" s="24">
        <v>1</v>
      </c>
      <c r="GT2" s="24">
        <v>1204</v>
      </c>
      <c r="GU2" s="24">
        <v>453</v>
      </c>
      <c r="GV2" s="24">
        <v>265</v>
      </c>
      <c r="GW2" s="24">
        <v>45</v>
      </c>
    </row>
    <row r="3" spans="1:205" x14ac:dyDescent="0.25">
      <c r="C3" s="2"/>
    </row>
    <row r="5" spans="1:205" x14ac:dyDescent="0.25">
      <c r="K5" s="72"/>
    </row>
    <row r="6" spans="1:205" x14ac:dyDescent="0.25">
      <c r="A6" s="22"/>
      <c r="B6" s="71"/>
      <c r="D6" s="71"/>
      <c r="E6" s="21"/>
      <c r="N6" s="21"/>
      <c r="P6" s="21"/>
      <c r="Q6" s="21"/>
      <c r="R6" s="21"/>
      <c r="S6" s="21"/>
      <c r="T6" s="21"/>
      <c r="U6" s="21"/>
      <c r="V6" s="21"/>
      <c r="W6" s="21"/>
      <c r="X6" s="22"/>
      <c r="Y6" s="21"/>
      <c r="Z6" s="21"/>
      <c r="AA6" s="21"/>
      <c r="AB6" s="21"/>
      <c r="AC6" s="21"/>
      <c r="AD6" s="22"/>
      <c r="AE6" s="22"/>
      <c r="AF6" s="22"/>
      <c r="AG6" s="22"/>
      <c r="AH6" s="22"/>
      <c r="AI6" s="22"/>
      <c r="AJ6" s="22"/>
      <c r="AK6" s="22"/>
      <c r="AL6" s="22"/>
      <c r="AM6" s="23"/>
      <c r="AN6" s="23"/>
      <c r="AO6" s="23"/>
      <c r="AP6" s="23"/>
      <c r="AQ6" s="22"/>
      <c r="AR6" s="22"/>
      <c r="AS6" s="22"/>
      <c r="AT6" s="22"/>
      <c r="AU6" s="22"/>
      <c r="AV6" s="22"/>
      <c r="AW6" s="22"/>
      <c r="AX6" s="22"/>
      <c r="AY6" s="22"/>
      <c r="AZ6" s="22"/>
      <c r="BA6" s="22"/>
      <c r="BB6" s="22"/>
      <c r="BC6" s="22"/>
      <c r="BD6" s="22"/>
      <c r="BE6" s="22"/>
      <c r="BF6" s="24"/>
      <c r="BG6" s="22"/>
      <c r="BH6" s="24"/>
      <c r="BI6" s="24"/>
      <c r="BJ6" s="22"/>
      <c r="BK6" s="24"/>
      <c r="BL6" s="24"/>
      <c r="BM6" s="24"/>
      <c r="BN6" s="24"/>
      <c r="BO6" s="24"/>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row>
  </sheetData>
  <sheetProtection formatCells="0" formatColumns="0" formatRows="0" insertColumns="0" insertRows="0" insertHyperlinks="0" deleteColumns="0" deleteRows="0" sort="0" autoFilter="0" pivotTables="0"/>
  <hyperlinks>
    <hyperlink ref="C2" r:id="rId1" display=" 10314" xr:uid="{00000000-0004-0000-0000-000000000000}"/>
  </hyperlinks>
  <pageMargins left="0" right="0" top="0" bottom="0" header="0.3" footer="0.3"/>
  <pageSetup paperSize="9" scale="1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3"/>
  <sheetViews>
    <sheetView topLeftCell="A6" zoomScaleNormal="100" workbookViewId="0"/>
  </sheetViews>
  <sheetFormatPr defaultRowHeight="15" x14ac:dyDescent="0.25"/>
  <cols>
    <col min="1" max="1" width="47.85546875" customWidth="1"/>
    <col min="2" max="6" width="15.7109375" customWidth="1"/>
  </cols>
  <sheetData>
    <row r="1" spans="1:6" x14ac:dyDescent="0.25">
      <c r="A1" t="s">
        <v>221</v>
      </c>
    </row>
    <row r="3" spans="1:6" ht="18.75" x14ac:dyDescent="0.3">
      <c r="A3" s="3" t="s">
        <v>147</v>
      </c>
    </row>
    <row r="4" spans="1:6" ht="18.75" x14ac:dyDescent="0.3">
      <c r="A4" s="3"/>
    </row>
    <row r="5" spans="1:6" ht="18.75" x14ac:dyDescent="0.3">
      <c r="A5" s="3"/>
    </row>
    <row r="6" spans="1:6" ht="18.75" x14ac:dyDescent="0.3">
      <c r="A6" s="3"/>
    </row>
    <row r="7" spans="1:6" ht="18.75" x14ac:dyDescent="0.3">
      <c r="A7" s="3"/>
    </row>
    <row r="8" spans="1:6" ht="18.75" x14ac:dyDescent="0.3">
      <c r="A8" s="3"/>
    </row>
    <row r="9" spans="1:6" ht="18.75" x14ac:dyDescent="0.3">
      <c r="A9" s="3"/>
    </row>
    <row r="11" spans="1:6" ht="45" x14ac:dyDescent="0.25">
      <c r="A11" s="4" t="s">
        <v>150</v>
      </c>
      <c r="B11" s="31" t="s">
        <v>188</v>
      </c>
      <c r="C11" s="31" t="s">
        <v>189</v>
      </c>
      <c r="F11" s="41"/>
    </row>
    <row r="12" spans="1:6" x14ac:dyDescent="0.25">
      <c r="A12" s="35" t="s">
        <v>142</v>
      </c>
      <c r="B12" s="14">
        <f>Antwoord!T2</f>
        <v>754</v>
      </c>
      <c r="C12" s="47">
        <v>31109</v>
      </c>
      <c r="D12" s="43"/>
    </row>
    <row r="13" spans="1:6" ht="30" x14ac:dyDescent="0.25">
      <c r="A13" s="35" t="s">
        <v>143</v>
      </c>
      <c r="B13" s="14">
        <f>Antwoord!U2</f>
        <v>42</v>
      </c>
      <c r="C13" s="47">
        <v>7030</v>
      </c>
      <c r="D13" s="43"/>
    </row>
    <row r="14" spans="1:6" ht="45" x14ac:dyDescent="0.25">
      <c r="A14" s="16" t="s">
        <v>180</v>
      </c>
      <c r="B14" s="14">
        <f>Antwoord!V2</f>
        <v>170</v>
      </c>
      <c r="C14" s="47">
        <v>7824</v>
      </c>
      <c r="D14" s="43"/>
    </row>
    <row r="15" spans="1:6" x14ac:dyDescent="0.25">
      <c r="A15" s="33" t="s">
        <v>144</v>
      </c>
      <c r="B15" s="34">
        <f>Antwoord!W2</f>
        <v>966</v>
      </c>
      <c r="C15" s="48">
        <v>45963</v>
      </c>
      <c r="D15" s="43"/>
    </row>
    <row r="16" spans="1:6" x14ac:dyDescent="0.25">
      <c r="A16" s="37"/>
      <c r="B16" s="38"/>
      <c r="C16" s="40"/>
    </row>
    <row r="18" spans="1:6" x14ac:dyDescent="0.25">
      <c r="A18" s="7" t="s">
        <v>145</v>
      </c>
      <c r="B18" s="30" t="s">
        <v>148</v>
      </c>
    </row>
    <row r="19" spans="1:6" x14ac:dyDescent="0.25">
      <c r="A19" s="5" t="s">
        <v>146</v>
      </c>
      <c r="B19" s="6">
        <f>Antwoord!X2</f>
        <v>20</v>
      </c>
    </row>
    <row r="22" spans="1:6" ht="18.75" x14ac:dyDescent="0.3">
      <c r="A22" s="3" t="s">
        <v>149</v>
      </c>
    </row>
    <row r="24" spans="1:6" ht="15.95" customHeight="1" x14ac:dyDescent="0.25">
      <c r="A24" s="9"/>
      <c r="B24" s="10" t="s">
        <v>151</v>
      </c>
      <c r="C24" s="11"/>
      <c r="D24" s="11"/>
      <c r="E24" s="11"/>
      <c r="F24" s="12"/>
    </row>
    <row r="25" spans="1:6" x14ac:dyDescent="0.25">
      <c r="A25" s="7"/>
      <c r="B25" s="25" t="s">
        <v>152</v>
      </c>
      <c r="C25" s="25" t="s">
        <v>153</v>
      </c>
      <c r="D25" s="25" t="s">
        <v>154</v>
      </c>
      <c r="E25" s="25" t="s">
        <v>155</v>
      </c>
      <c r="F25" s="26" t="s">
        <v>156</v>
      </c>
    </row>
    <row r="26" spans="1:6" x14ac:dyDescent="0.25">
      <c r="A26" s="33" t="s">
        <v>213</v>
      </c>
      <c r="B26" s="34">
        <f>Antwoord!Y2</f>
        <v>23</v>
      </c>
      <c r="C26" s="34">
        <f>Antwoord!Z2</f>
        <v>88</v>
      </c>
      <c r="D26" s="34">
        <f>Antwoord!AA2</f>
        <v>152</v>
      </c>
      <c r="E26" s="34">
        <f>Antwoord!AB2</f>
        <v>282</v>
      </c>
      <c r="F26" s="34">
        <f>Antwoord!AC2</f>
        <v>421</v>
      </c>
    </row>
    <row r="27" spans="1:6" x14ac:dyDescent="0.25">
      <c r="A27" s="36" t="s">
        <v>179</v>
      </c>
      <c r="B27" s="48">
        <v>1821</v>
      </c>
      <c r="C27" s="48">
        <v>3905</v>
      </c>
      <c r="D27" s="48">
        <v>7678</v>
      </c>
      <c r="E27" s="48">
        <v>11710</v>
      </c>
      <c r="F27" s="48">
        <v>19840</v>
      </c>
    </row>
    <row r="28" spans="1:6" x14ac:dyDescent="0.25">
      <c r="A28" s="40"/>
    </row>
    <row r="30" spans="1:6" x14ac:dyDescent="0.25">
      <c r="A30" s="7" t="s">
        <v>145</v>
      </c>
      <c r="B30" s="25" t="s">
        <v>152</v>
      </c>
      <c r="C30" s="25" t="s">
        <v>153</v>
      </c>
      <c r="D30" s="25" t="s">
        <v>154</v>
      </c>
      <c r="E30" s="25" t="s">
        <v>155</v>
      </c>
      <c r="F30" s="26" t="s">
        <v>156</v>
      </c>
    </row>
    <row r="31" spans="1:6" x14ac:dyDescent="0.25">
      <c r="A31" s="15" t="s">
        <v>146</v>
      </c>
      <c r="B31" s="76">
        <f>Antwoord!AD2</f>
        <v>10</v>
      </c>
      <c r="C31" s="76">
        <f>Antwoord!AE2</f>
        <v>5</v>
      </c>
      <c r="D31" s="76">
        <f>Antwoord!AF2</f>
        <v>3</v>
      </c>
      <c r="E31" s="76">
        <f>Antwoord!AG2</f>
        <v>1</v>
      </c>
      <c r="F31" s="76">
        <f>Antwoord!AH2</f>
        <v>1</v>
      </c>
    </row>
    <row r="34" spans="1:3" ht="18.75" x14ac:dyDescent="0.3">
      <c r="A34" s="3" t="s">
        <v>157</v>
      </c>
    </row>
    <row r="35" spans="1:3" ht="18.75" x14ac:dyDescent="0.3">
      <c r="A35" s="3"/>
    </row>
    <row r="36" spans="1:3" x14ac:dyDescent="0.25">
      <c r="A36" s="7"/>
      <c r="B36" s="10" t="s">
        <v>158</v>
      </c>
      <c r="C36" s="11"/>
    </row>
    <row r="37" spans="1:3" x14ac:dyDescent="0.25">
      <c r="A37" s="4"/>
      <c r="B37" s="27" t="s">
        <v>159</v>
      </c>
      <c r="C37" s="27" t="s">
        <v>160</v>
      </c>
    </row>
    <row r="38" spans="1:3" x14ac:dyDescent="0.25">
      <c r="A38" s="16" t="s">
        <v>144</v>
      </c>
      <c r="B38" s="76">
        <f>Antwoord!AI2</f>
        <v>597</v>
      </c>
      <c r="C38" s="76">
        <f>Antwoord!AJ2</f>
        <v>369</v>
      </c>
    </row>
    <row r="39" spans="1:3" x14ac:dyDescent="0.25">
      <c r="A39" s="39" t="s">
        <v>179</v>
      </c>
      <c r="B39" s="77">
        <v>28187</v>
      </c>
      <c r="C39" s="77">
        <v>15715</v>
      </c>
    </row>
    <row r="40" spans="1:3" x14ac:dyDescent="0.25">
      <c r="A40" s="37"/>
      <c r="B40" s="46"/>
      <c r="C40" s="46"/>
    </row>
    <row r="41" spans="1:3" x14ac:dyDescent="0.25">
      <c r="A41" s="13"/>
    </row>
    <row r="42" spans="1:3" x14ac:dyDescent="0.25">
      <c r="A42" s="7" t="s">
        <v>145</v>
      </c>
      <c r="B42" s="27" t="s">
        <v>159</v>
      </c>
      <c r="C42" s="27" t="s">
        <v>160</v>
      </c>
    </row>
    <row r="43" spans="1:3" x14ac:dyDescent="0.25">
      <c r="A43" s="15" t="s">
        <v>146</v>
      </c>
      <c r="B43" s="14">
        <f>Antwoord!AK2</f>
        <v>5</v>
      </c>
      <c r="C43" s="14">
        <f>Antwoord!AL2</f>
        <v>15</v>
      </c>
    </row>
  </sheetData>
  <pageMargins left="0.7" right="0.7" top="0.75" bottom="0.75" header="0.3" footer="0.3"/>
  <pageSetup paperSize="9" scale="70" fitToHeight="0" orientation="portrait" r:id="rId1"/>
  <rowBreaks count="1" manualBreakCount="1">
    <brk id="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5"/>
  <sheetViews>
    <sheetView zoomScaleNormal="100" workbookViewId="0">
      <selection activeCell="C45" sqref="C45"/>
    </sheetView>
  </sheetViews>
  <sheetFormatPr defaultRowHeight="15" x14ac:dyDescent="0.25"/>
  <cols>
    <col min="1" max="1" width="37.42578125" customWidth="1"/>
    <col min="2" max="6" width="15.7109375" customWidth="1"/>
  </cols>
  <sheetData>
    <row r="1" spans="1:4" ht="18.75" x14ac:dyDescent="0.3">
      <c r="A1" s="3" t="s">
        <v>161</v>
      </c>
    </row>
    <row r="2" spans="1:4" ht="18.75" x14ac:dyDescent="0.3">
      <c r="A2" s="3"/>
    </row>
    <row r="3" spans="1:4" ht="18.75" x14ac:dyDescent="0.3">
      <c r="A3" s="3"/>
    </row>
    <row r="4" spans="1:4" ht="18.75" x14ac:dyDescent="0.3">
      <c r="A4" s="3"/>
    </row>
    <row r="11" spans="1:4" ht="18.75" x14ac:dyDescent="0.3">
      <c r="A11" s="3"/>
    </row>
    <row r="13" spans="1:4" ht="30" x14ac:dyDescent="0.25">
      <c r="A13" s="17" t="s">
        <v>150</v>
      </c>
      <c r="B13" s="29" t="s">
        <v>185</v>
      </c>
      <c r="C13" s="29" t="s">
        <v>179</v>
      </c>
    </row>
    <row r="14" spans="1:4" x14ac:dyDescent="0.25">
      <c r="A14" s="16" t="s">
        <v>141</v>
      </c>
      <c r="B14" s="52">
        <f>Antwoord!AM2</f>
        <v>13.5</v>
      </c>
      <c r="C14" s="53">
        <v>16.3</v>
      </c>
      <c r="D14" s="43" t="s">
        <v>212</v>
      </c>
    </row>
    <row r="15" spans="1:4" x14ac:dyDescent="0.25">
      <c r="A15" s="16" t="s">
        <v>181</v>
      </c>
      <c r="B15" s="52">
        <f>Antwoord!AN2</f>
        <v>8.8000000000000007</v>
      </c>
      <c r="C15" s="53">
        <v>14</v>
      </c>
      <c r="D15" s="43" t="s">
        <v>199</v>
      </c>
    </row>
    <row r="16" spans="1:4" x14ac:dyDescent="0.25">
      <c r="A16" s="16" t="s">
        <v>182</v>
      </c>
      <c r="B16" s="52">
        <f>Antwoord!AO2</f>
        <v>4.5</v>
      </c>
      <c r="C16" s="53">
        <v>7.9</v>
      </c>
      <c r="D16" s="43" t="s">
        <v>200</v>
      </c>
    </row>
    <row r="17" spans="1:7" x14ac:dyDescent="0.25">
      <c r="A17" s="33" t="s">
        <v>183</v>
      </c>
      <c r="B17" s="54">
        <f>Antwoord!AP2</f>
        <v>11.7</v>
      </c>
      <c r="C17" s="55">
        <v>14.3</v>
      </c>
      <c r="D17" s="43" t="s">
        <v>205</v>
      </c>
    </row>
    <row r="18" spans="1:7" x14ac:dyDescent="0.25">
      <c r="A18" s="37"/>
      <c r="B18" s="44"/>
      <c r="C18" s="49"/>
      <c r="D18" s="43"/>
    </row>
    <row r="20" spans="1:7" ht="30" x14ac:dyDescent="0.25">
      <c r="A20" s="7" t="s">
        <v>145</v>
      </c>
      <c r="B20" s="30" t="s">
        <v>185</v>
      </c>
      <c r="C20" s="31" t="s">
        <v>179</v>
      </c>
    </row>
    <row r="21" spans="1:7" x14ac:dyDescent="0.25">
      <c r="A21" s="5" t="s">
        <v>184</v>
      </c>
      <c r="B21" s="50">
        <f>Antwoord!AQ2</f>
        <v>7.1</v>
      </c>
      <c r="C21" s="53">
        <v>14.3</v>
      </c>
      <c r="D21" s="43" t="s">
        <v>203</v>
      </c>
    </row>
    <row r="24" spans="1:7" ht="18.75" x14ac:dyDescent="0.3">
      <c r="A24" s="3" t="s">
        <v>162</v>
      </c>
    </row>
    <row r="26" spans="1:7" ht="15.95" customHeight="1" x14ac:dyDescent="0.25">
      <c r="A26" s="9"/>
      <c r="B26" s="10" t="s">
        <v>162</v>
      </c>
      <c r="C26" s="11"/>
      <c r="D26" s="11"/>
      <c r="E26" s="11"/>
      <c r="F26" s="12"/>
    </row>
    <row r="27" spans="1:7" x14ac:dyDescent="0.25">
      <c r="A27" s="7" t="s">
        <v>150</v>
      </c>
      <c r="B27" s="25" t="s">
        <v>152</v>
      </c>
      <c r="C27" s="25" t="s">
        <v>153</v>
      </c>
      <c r="D27" s="25" t="s">
        <v>154</v>
      </c>
      <c r="E27" s="25" t="s">
        <v>155</v>
      </c>
      <c r="F27" s="26" t="s">
        <v>156</v>
      </c>
    </row>
    <row r="28" spans="1:7" x14ac:dyDescent="0.25">
      <c r="A28" s="32" t="s">
        <v>183</v>
      </c>
      <c r="B28" s="57">
        <f>Antwoord!AR2</f>
        <v>5.4</v>
      </c>
      <c r="C28" s="57">
        <f>Antwoord!AS2</f>
        <v>6.7</v>
      </c>
      <c r="D28" s="57">
        <f>Antwoord!AT2</f>
        <v>12.7</v>
      </c>
      <c r="E28" s="57">
        <f>Antwoord!AU2</f>
        <v>11.5</v>
      </c>
      <c r="F28" s="57">
        <f>Antwoord!AV2</f>
        <v>13</v>
      </c>
    </row>
    <row r="29" spans="1:7" x14ac:dyDescent="0.25">
      <c r="A29" s="39" t="s">
        <v>179</v>
      </c>
      <c r="B29" s="55">
        <v>9.4</v>
      </c>
      <c r="C29" s="55">
        <v>11.7</v>
      </c>
      <c r="D29" s="55">
        <v>12.9</v>
      </c>
      <c r="E29" s="55">
        <v>14.2</v>
      </c>
      <c r="F29" s="55">
        <v>16.3</v>
      </c>
      <c r="G29" s="51" t="s">
        <v>201</v>
      </c>
    </row>
    <row r="30" spans="1:7" x14ac:dyDescent="0.25">
      <c r="A30" s="42"/>
      <c r="B30" s="46"/>
      <c r="C30" s="46"/>
      <c r="D30" s="46"/>
      <c r="E30" s="46"/>
      <c r="F30" s="46"/>
    </row>
    <row r="31" spans="1:7" x14ac:dyDescent="0.25">
      <c r="A31" s="42"/>
      <c r="B31" s="46"/>
      <c r="C31" s="46"/>
      <c r="D31" s="46"/>
      <c r="E31" s="46"/>
      <c r="F31" s="46"/>
    </row>
    <row r="32" spans="1:7" x14ac:dyDescent="0.25">
      <c r="A32" s="7" t="s">
        <v>145</v>
      </c>
      <c r="B32" s="25" t="s">
        <v>152</v>
      </c>
      <c r="C32" s="25" t="s">
        <v>153</v>
      </c>
      <c r="D32" s="25" t="s">
        <v>154</v>
      </c>
      <c r="E32" s="25" t="s">
        <v>155</v>
      </c>
      <c r="F32" s="26" t="s">
        <v>156</v>
      </c>
    </row>
    <row r="33" spans="1:6" x14ac:dyDescent="0.25">
      <c r="A33" s="5" t="s">
        <v>184</v>
      </c>
      <c r="B33" s="58">
        <f>Antwoord!AW2</f>
        <v>5</v>
      </c>
      <c r="C33" s="58">
        <f>Antwoord!AX2</f>
        <v>8.1</v>
      </c>
      <c r="D33" s="58">
        <f>Antwoord!AY2</f>
        <v>5.6</v>
      </c>
      <c r="E33" s="58">
        <f>Antwoord!AZ2</f>
        <v>11.8</v>
      </c>
      <c r="F33" s="58">
        <f>Antwoord!BA2</f>
        <v>21</v>
      </c>
    </row>
    <row r="34" spans="1:6" x14ac:dyDescent="0.25">
      <c r="A34" s="69"/>
      <c r="B34" s="74"/>
      <c r="C34" s="74"/>
      <c r="D34" s="74"/>
      <c r="E34" s="74"/>
      <c r="F34" s="74"/>
    </row>
    <row r="35" spans="1:6" x14ac:dyDescent="0.25">
      <c r="A35" s="69"/>
      <c r="B35" s="74"/>
      <c r="C35" s="74"/>
      <c r="D35" s="74"/>
      <c r="E35" s="74"/>
      <c r="F35" s="74"/>
    </row>
    <row r="36" spans="1:6" ht="18.75" x14ac:dyDescent="0.3">
      <c r="A36" s="3" t="s">
        <v>163</v>
      </c>
    </row>
    <row r="37" spans="1:6" ht="18.75" x14ac:dyDescent="0.3">
      <c r="A37" s="3"/>
    </row>
    <row r="38" spans="1:6" x14ac:dyDescent="0.25">
      <c r="A38" s="7"/>
      <c r="B38" s="10" t="s">
        <v>163</v>
      </c>
      <c r="C38" s="11"/>
    </row>
    <row r="39" spans="1:6" x14ac:dyDescent="0.25">
      <c r="A39" s="4" t="s">
        <v>150</v>
      </c>
      <c r="B39" s="27" t="s">
        <v>159</v>
      </c>
      <c r="C39" s="27" t="s">
        <v>160</v>
      </c>
    </row>
    <row r="40" spans="1:6" x14ac:dyDescent="0.25">
      <c r="A40" s="32" t="s">
        <v>183</v>
      </c>
      <c r="B40" s="57">
        <f>Antwoord!BB2</f>
        <v>11.4</v>
      </c>
      <c r="C40" s="57">
        <f>Antwoord!BC2</f>
        <v>12.3</v>
      </c>
    </row>
    <row r="41" spans="1:6" x14ac:dyDescent="0.25">
      <c r="A41" s="39" t="s">
        <v>179</v>
      </c>
      <c r="B41" s="55">
        <v>13.5</v>
      </c>
      <c r="C41" s="55">
        <v>15.5</v>
      </c>
      <c r="D41" s="51" t="s">
        <v>211</v>
      </c>
    </row>
    <row r="42" spans="1:6" x14ac:dyDescent="0.25">
      <c r="A42" s="42"/>
      <c r="B42" s="46"/>
      <c r="C42" s="46"/>
    </row>
    <row r="43" spans="1:6" x14ac:dyDescent="0.25">
      <c r="A43" s="42"/>
      <c r="B43" s="43"/>
      <c r="C43" s="43"/>
    </row>
    <row r="44" spans="1:6" x14ac:dyDescent="0.25">
      <c r="A44" s="7" t="s">
        <v>145</v>
      </c>
      <c r="B44" s="27" t="s">
        <v>159</v>
      </c>
      <c r="C44" s="27" t="s">
        <v>160</v>
      </c>
    </row>
    <row r="45" spans="1:6" x14ac:dyDescent="0.25">
      <c r="A45" s="5" t="s">
        <v>184</v>
      </c>
      <c r="B45" s="56">
        <f>Antwoord!BD2</f>
        <v>6.8</v>
      </c>
      <c r="C45" s="56">
        <f>Antwoord!BE2</f>
        <v>7.2</v>
      </c>
    </row>
  </sheetData>
  <pageMargins left="0.7" right="0.7" top="0.75" bottom="0.75" header="0.3" footer="0.3"/>
  <pageSetup paperSize="9" scale="69" fitToWidth="0" orientation="portrait" r:id="rId1"/>
  <rowBreaks count="1" manualBreakCount="1">
    <brk id="35" max="16383" man="1"/>
  </rowBreaks>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6"/>
  <sheetViews>
    <sheetView zoomScale="85" zoomScaleNormal="85" workbookViewId="0">
      <selection activeCell="E36" sqref="E36"/>
    </sheetView>
  </sheetViews>
  <sheetFormatPr defaultRowHeight="15" x14ac:dyDescent="0.25"/>
  <cols>
    <col min="1" max="1" width="47.85546875" customWidth="1"/>
    <col min="2" max="6" width="15.7109375" customWidth="1"/>
    <col min="7" max="7" width="3" customWidth="1"/>
  </cols>
  <sheetData>
    <row r="1" spans="1:4" ht="18.75" x14ac:dyDescent="0.3">
      <c r="A1" s="3" t="s">
        <v>164</v>
      </c>
    </row>
    <row r="2" spans="1:4" ht="18.75" x14ac:dyDescent="0.3">
      <c r="A2" s="3"/>
    </row>
    <row r="3" spans="1:4" ht="18.75" x14ac:dyDescent="0.3">
      <c r="A3" s="3"/>
    </row>
    <row r="4" spans="1:4" ht="18.75" x14ac:dyDescent="0.3">
      <c r="A4" s="3"/>
    </row>
    <row r="13" spans="1:4" ht="30" x14ac:dyDescent="0.25">
      <c r="A13" s="17" t="s">
        <v>150</v>
      </c>
      <c r="B13" s="29" t="s">
        <v>185</v>
      </c>
      <c r="C13" s="28" t="s">
        <v>179</v>
      </c>
    </row>
    <row r="14" spans="1:4" x14ac:dyDescent="0.25">
      <c r="A14" s="16" t="s">
        <v>141</v>
      </c>
      <c r="B14" s="85">
        <f>Antwoord!BF2</f>
        <v>2.27</v>
      </c>
      <c r="C14" s="59">
        <v>2.0499999999999998</v>
      </c>
      <c r="D14" s="43" t="s">
        <v>212</v>
      </c>
    </row>
    <row r="15" spans="1:4" x14ac:dyDescent="0.25">
      <c r="A15" s="16" t="s">
        <v>181</v>
      </c>
      <c r="B15" s="85">
        <f>Antwoord!BG2</f>
        <v>3.43</v>
      </c>
      <c r="C15" s="59">
        <v>2.82</v>
      </c>
      <c r="D15" s="43" t="s">
        <v>200</v>
      </c>
    </row>
    <row r="16" spans="1:4" x14ac:dyDescent="0.25">
      <c r="A16" s="16" t="s">
        <v>182</v>
      </c>
      <c r="B16" s="85">
        <f>Antwoord!BH2</f>
        <v>0.62</v>
      </c>
      <c r="C16" s="59">
        <v>1.0900000000000001</v>
      </c>
      <c r="D16" s="43" t="s">
        <v>210</v>
      </c>
    </row>
    <row r="17" spans="1:7" x14ac:dyDescent="0.25">
      <c r="A17" s="33" t="s">
        <v>183</v>
      </c>
      <c r="B17" s="83">
        <f>Antwoord!BI2</f>
        <v>1.96</v>
      </c>
      <c r="C17" s="60">
        <v>2.0099999999999998</v>
      </c>
      <c r="D17" s="43" t="s">
        <v>205</v>
      </c>
    </row>
    <row r="18" spans="1:7" x14ac:dyDescent="0.25">
      <c r="A18" s="37"/>
      <c r="B18" s="44"/>
      <c r="C18" s="40"/>
      <c r="D18" s="43"/>
    </row>
    <row r="20" spans="1:7" ht="30" x14ac:dyDescent="0.25">
      <c r="A20" s="7" t="s">
        <v>145</v>
      </c>
      <c r="B20" s="30" t="s">
        <v>185</v>
      </c>
      <c r="C20" s="27" t="s">
        <v>179</v>
      </c>
    </row>
    <row r="21" spans="1:7" x14ac:dyDescent="0.25">
      <c r="A21" s="5" t="s">
        <v>184</v>
      </c>
      <c r="B21" s="86">
        <f>Antwoord!BJ2</f>
        <v>3.01</v>
      </c>
      <c r="C21" s="87">
        <v>2.96</v>
      </c>
      <c r="D21" s="43" t="s">
        <v>211</v>
      </c>
    </row>
    <row r="24" spans="1:7" ht="18.75" x14ac:dyDescent="0.3">
      <c r="A24" s="3" t="s">
        <v>166</v>
      </c>
    </row>
    <row r="26" spans="1:7" ht="15.95" customHeight="1" x14ac:dyDescent="0.25">
      <c r="A26" s="9"/>
      <c r="B26" s="10" t="s">
        <v>166</v>
      </c>
      <c r="C26" s="11"/>
      <c r="D26" s="11"/>
      <c r="E26" s="11"/>
      <c r="F26" s="12"/>
    </row>
    <row r="27" spans="1:7" x14ac:dyDescent="0.25">
      <c r="A27" s="7" t="s">
        <v>150</v>
      </c>
      <c r="B27" s="25" t="s">
        <v>152</v>
      </c>
      <c r="C27" s="25" t="s">
        <v>153</v>
      </c>
      <c r="D27" s="25" t="s">
        <v>154</v>
      </c>
      <c r="E27" s="25" t="s">
        <v>155</v>
      </c>
      <c r="F27" s="26" t="s">
        <v>156</v>
      </c>
    </row>
    <row r="28" spans="1:7" x14ac:dyDescent="0.25">
      <c r="A28" s="33" t="s">
        <v>183</v>
      </c>
      <c r="B28" s="61">
        <f>Antwoord!BK2</f>
        <v>3.26</v>
      </c>
      <c r="C28" s="61">
        <f>Antwoord!BL2</f>
        <v>1.89</v>
      </c>
      <c r="D28" s="61">
        <f>Antwoord!BM2</f>
        <v>2.34</v>
      </c>
      <c r="E28" s="61">
        <f>Antwoord!BN2</f>
        <v>1.98</v>
      </c>
      <c r="F28" s="61">
        <f>Antwoord!BO2</f>
        <v>1.75</v>
      </c>
    </row>
    <row r="29" spans="1:7" x14ac:dyDescent="0.25">
      <c r="A29" s="39" t="s">
        <v>179</v>
      </c>
      <c r="B29" s="60">
        <v>2.99</v>
      </c>
      <c r="C29" s="60">
        <v>2.4</v>
      </c>
      <c r="D29" s="60">
        <v>2.1800000000000002</v>
      </c>
      <c r="E29" s="60">
        <v>2.0499999999999998</v>
      </c>
      <c r="F29" s="60">
        <v>1.78</v>
      </c>
      <c r="G29" s="51" t="s">
        <v>200</v>
      </c>
    </row>
    <row r="30" spans="1:7" x14ac:dyDescent="0.25">
      <c r="A30" s="42"/>
      <c r="G30" s="51"/>
    </row>
    <row r="31" spans="1:7" x14ac:dyDescent="0.25">
      <c r="A31" s="42"/>
      <c r="G31" s="51"/>
    </row>
    <row r="32" spans="1:7" x14ac:dyDescent="0.25">
      <c r="A32" s="7" t="s">
        <v>145</v>
      </c>
      <c r="B32" s="25" t="s">
        <v>152</v>
      </c>
      <c r="C32" s="25" t="s">
        <v>153</v>
      </c>
      <c r="D32" s="25" t="s">
        <v>154</v>
      </c>
      <c r="E32" s="25" t="s">
        <v>155</v>
      </c>
      <c r="F32" s="26" t="s">
        <v>156</v>
      </c>
      <c r="G32" s="51"/>
    </row>
    <row r="33" spans="1:6" x14ac:dyDescent="0.25">
      <c r="A33" s="15" t="s">
        <v>184</v>
      </c>
      <c r="B33" s="84">
        <f>Antwoord!BP2</f>
        <v>2.58</v>
      </c>
      <c r="C33" s="84">
        <f>Antwoord!BQ2</f>
        <v>3.02</v>
      </c>
      <c r="D33" s="84">
        <f>Antwoord!BR2</f>
        <v>3.67</v>
      </c>
      <c r="E33" s="84">
        <f>Antwoord!BS2</f>
        <v>4.58</v>
      </c>
      <c r="F33" s="84">
        <f>Antwoord!BT2</f>
        <v>2</v>
      </c>
    </row>
    <row r="34" spans="1:6" x14ac:dyDescent="0.25">
      <c r="A34" s="69"/>
      <c r="B34" s="73"/>
      <c r="C34" s="73"/>
      <c r="D34" s="73"/>
      <c r="E34" s="73"/>
      <c r="F34" s="73"/>
    </row>
    <row r="35" spans="1:6" x14ac:dyDescent="0.25">
      <c r="A35" s="69"/>
      <c r="B35" s="73"/>
      <c r="C35" s="73"/>
      <c r="D35" s="73"/>
      <c r="E35" s="73"/>
      <c r="F35" s="73"/>
    </row>
    <row r="36" spans="1:6" ht="18.75" x14ac:dyDescent="0.3">
      <c r="A36" s="3" t="s">
        <v>165</v>
      </c>
    </row>
    <row r="37" spans="1:6" ht="18.75" x14ac:dyDescent="0.3">
      <c r="A37" s="3"/>
    </row>
    <row r="38" spans="1:6" x14ac:dyDescent="0.25">
      <c r="A38" s="7"/>
      <c r="B38" s="10" t="s">
        <v>165</v>
      </c>
      <c r="C38" s="11"/>
    </row>
    <row r="39" spans="1:6" x14ac:dyDescent="0.25">
      <c r="A39" s="4" t="s">
        <v>150</v>
      </c>
      <c r="B39" s="27" t="s">
        <v>159</v>
      </c>
      <c r="C39" s="27" t="s">
        <v>160</v>
      </c>
    </row>
    <row r="40" spans="1:6" x14ac:dyDescent="0.25">
      <c r="A40" s="33" t="s">
        <v>183</v>
      </c>
      <c r="B40" s="83">
        <f>Antwoord!BU2</f>
        <v>2</v>
      </c>
      <c r="C40" s="83">
        <f>Antwoord!BV2</f>
        <v>1.89</v>
      </c>
    </row>
    <row r="41" spans="1:6" x14ac:dyDescent="0.25">
      <c r="A41" s="39" t="s">
        <v>179</v>
      </c>
      <c r="B41" s="60">
        <v>1.92</v>
      </c>
      <c r="C41" s="60">
        <v>2.0499999999999998</v>
      </c>
      <c r="D41" s="51" t="s">
        <v>203</v>
      </c>
    </row>
    <row r="42" spans="1:6" x14ac:dyDescent="0.25">
      <c r="A42" s="42"/>
      <c r="B42" s="73"/>
      <c r="C42" s="73"/>
      <c r="D42" s="51"/>
    </row>
    <row r="43" spans="1:6" x14ac:dyDescent="0.25">
      <c r="A43" s="42"/>
      <c r="D43" s="51"/>
    </row>
    <row r="44" spans="1:6" x14ac:dyDescent="0.25">
      <c r="A44" s="7" t="s">
        <v>145</v>
      </c>
      <c r="B44" s="27" t="s">
        <v>159</v>
      </c>
      <c r="C44" s="27" t="s">
        <v>160</v>
      </c>
    </row>
    <row r="45" spans="1:6" x14ac:dyDescent="0.25">
      <c r="A45" s="15" t="s">
        <v>184</v>
      </c>
      <c r="B45" s="84">
        <f>Antwoord!BW2</f>
        <v>2.1</v>
      </c>
      <c r="C45" s="84">
        <f>Antwoord!BX2</f>
        <v>3.31</v>
      </c>
    </row>
    <row r="48" spans="1:6" ht="18.75" x14ac:dyDescent="0.3">
      <c r="A48" s="3" t="s">
        <v>190</v>
      </c>
    </row>
    <row r="50" spans="1:6" x14ac:dyDescent="0.25">
      <c r="A50" s="7"/>
      <c r="B50" s="10" t="s">
        <v>170</v>
      </c>
      <c r="C50" s="11"/>
      <c r="D50" s="11"/>
      <c r="E50" s="11"/>
      <c r="F50" s="12"/>
    </row>
    <row r="51" spans="1:6" x14ac:dyDescent="0.25">
      <c r="A51" s="4" t="s">
        <v>150</v>
      </c>
      <c r="B51" s="25" t="s">
        <v>171</v>
      </c>
      <c r="C51" s="25" t="s">
        <v>172</v>
      </c>
      <c r="D51" s="25" t="s">
        <v>173</v>
      </c>
      <c r="E51" s="25" t="s">
        <v>174</v>
      </c>
      <c r="F51" s="26" t="s">
        <v>187</v>
      </c>
    </row>
    <row r="52" spans="1:6" x14ac:dyDescent="0.25">
      <c r="A52" s="16" t="s">
        <v>141</v>
      </c>
      <c r="B52" s="78">
        <f>Antwoord!BY2</f>
        <v>240</v>
      </c>
      <c r="C52" s="78">
        <f>Antwoord!BZ2</f>
        <v>407</v>
      </c>
      <c r="D52" s="78">
        <f>Antwoord!CA2</f>
        <v>120</v>
      </c>
      <c r="E52" s="78">
        <f>Antwoord!CB2</f>
        <v>28</v>
      </c>
      <c r="F52" s="78">
        <f>Antwoord!CC2</f>
        <v>8</v>
      </c>
    </row>
    <row r="53" spans="1:6" x14ac:dyDescent="0.25">
      <c r="A53" s="16" t="s">
        <v>181</v>
      </c>
      <c r="B53" s="68">
        <f>+Antwoord!CD2</f>
        <v>14</v>
      </c>
      <c r="C53" s="68">
        <f>+Antwoord!CE2</f>
        <v>22</v>
      </c>
      <c r="D53" s="68">
        <f>+Antwoord!CF2</f>
        <v>11</v>
      </c>
      <c r="E53" s="68">
        <f>+Antwoord!CG2</f>
        <v>4</v>
      </c>
      <c r="F53" s="68">
        <f>+Antwoord!CH2</f>
        <v>0</v>
      </c>
    </row>
    <row r="54" spans="1:6" x14ac:dyDescent="0.25">
      <c r="A54" s="16" t="s">
        <v>182</v>
      </c>
      <c r="B54" s="78">
        <f>Antwoord!CI2</f>
        <v>104</v>
      </c>
      <c r="C54" s="78">
        <f>Antwoord!CJ2</f>
        <v>77</v>
      </c>
      <c r="D54" s="78">
        <f>Antwoord!CK2</f>
        <v>0</v>
      </c>
      <c r="E54" s="78">
        <f>Antwoord!CL2</f>
        <v>0</v>
      </c>
      <c r="F54" s="78">
        <f>Antwoord!CM2</f>
        <v>0</v>
      </c>
    </row>
    <row r="55" spans="1:6" x14ac:dyDescent="0.25">
      <c r="A55" s="33" t="s">
        <v>183</v>
      </c>
      <c r="B55" s="79">
        <f>Antwoord!CN2</f>
        <v>358</v>
      </c>
      <c r="C55" s="79">
        <f>Antwoord!CO2</f>
        <v>506</v>
      </c>
      <c r="D55" s="79">
        <f>Antwoord!CP2</f>
        <v>131</v>
      </c>
      <c r="E55" s="79">
        <f>Antwoord!CQ2</f>
        <v>32</v>
      </c>
      <c r="F55" s="79">
        <f>Antwoord!CR2</f>
        <v>8</v>
      </c>
    </row>
    <row r="56" spans="1:6" x14ac:dyDescent="0.25">
      <c r="A56" s="37"/>
      <c r="B56" s="38"/>
      <c r="C56" s="38"/>
      <c r="D56" s="38"/>
      <c r="E56" s="38"/>
      <c r="F56" s="38"/>
    </row>
    <row r="58" spans="1:6" x14ac:dyDescent="0.25">
      <c r="A58" s="7"/>
      <c r="B58" s="10" t="s">
        <v>170</v>
      </c>
      <c r="C58" s="11"/>
      <c r="D58" s="11"/>
      <c r="E58" s="11"/>
      <c r="F58" s="12"/>
    </row>
    <row r="59" spans="1:6" x14ac:dyDescent="0.25">
      <c r="A59" s="7" t="s">
        <v>145</v>
      </c>
      <c r="B59" s="25" t="s">
        <v>171</v>
      </c>
      <c r="C59" s="25" t="s">
        <v>172</v>
      </c>
      <c r="D59" s="25" t="s">
        <v>173</v>
      </c>
      <c r="E59" s="25" t="s">
        <v>174</v>
      </c>
      <c r="F59" s="26" t="s">
        <v>187</v>
      </c>
    </row>
    <row r="60" spans="1:6" x14ac:dyDescent="0.25">
      <c r="A60" s="15" t="s">
        <v>184</v>
      </c>
      <c r="B60" s="68">
        <f>Antwoord!CS2</f>
        <v>7</v>
      </c>
      <c r="C60" s="68">
        <f>Antwoord!CT2</f>
        <v>11</v>
      </c>
      <c r="D60" s="68">
        <f>Antwoord!CU2</f>
        <v>4</v>
      </c>
      <c r="E60" s="68">
        <f>Antwoord!CV2</f>
        <v>1</v>
      </c>
      <c r="F60" s="68">
        <f>Antwoord!CW2</f>
        <v>0</v>
      </c>
    </row>
    <row r="63" spans="1:6" x14ac:dyDescent="0.25">
      <c r="A63" s="7"/>
      <c r="B63" s="10" t="s">
        <v>170</v>
      </c>
      <c r="C63" s="11"/>
      <c r="D63" s="11"/>
      <c r="E63" s="11"/>
      <c r="F63" s="12"/>
    </row>
    <row r="64" spans="1:6" x14ac:dyDescent="0.25">
      <c r="A64" s="4" t="s">
        <v>150</v>
      </c>
      <c r="B64" s="25" t="s">
        <v>171</v>
      </c>
      <c r="C64" s="25" t="s">
        <v>172</v>
      </c>
      <c r="D64" s="25" t="s">
        <v>173</v>
      </c>
      <c r="E64" s="25" t="s">
        <v>174</v>
      </c>
      <c r="F64" s="26" t="s">
        <v>187</v>
      </c>
    </row>
    <row r="65" spans="1:7" x14ac:dyDescent="0.25">
      <c r="A65" s="16" t="s">
        <v>141</v>
      </c>
      <c r="B65" s="80">
        <f>B52/($B52+$C52+$D52+$E52+$F52)</f>
        <v>0.298879202988792</v>
      </c>
      <c r="C65" s="80">
        <f t="shared" ref="C65:F66" si="0">C52/($B52+$C52+$D52+$E52+$F52)</f>
        <v>0.50684931506849318</v>
      </c>
      <c r="D65" s="80">
        <f t="shared" si="0"/>
        <v>0.149439601494396</v>
      </c>
      <c r="E65" s="80">
        <f t="shared" si="0"/>
        <v>3.4869240348692404E-2</v>
      </c>
      <c r="F65" s="80">
        <f t="shared" si="0"/>
        <v>9.9626400996264009E-3</v>
      </c>
      <c r="G65" s="18"/>
    </row>
    <row r="66" spans="1:7" x14ac:dyDescent="0.25">
      <c r="A66" s="16" t="s">
        <v>181</v>
      </c>
      <c r="B66" s="80">
        <f>B53/($B53+$C53+$D53+$E53+$F53)</f>
        <v>0.27450980392156865</v>
      </c>
      <c r="C66" s="80">
        <f t="shared" si="0"/>
        <v>0.43137254901960786</v>
      </c>
      <c r="D66" s="80">
        <f t="shared" si="0"/>
        <v>0.21568627450980393</v>
      </c>
      <c r="E66" s="80">
        <f t="shared" si="0"/>
        <v>7.8431372549019607E-2</v>
      </c>
      <c r="F66" s="80">
        <f t="shared" si="0"/>
        <v>0</v>
      </c>
      <c r="G66" s="18"/>
    </row>
    <row r="67" spans="1:7" x14ac:dyDescent="0.25">
      <c r="A67" s="16" t="s">
        <v>182</v>
      </c>
      <c r="B67" s="80">
        <f>B54/($B54+$C54+$D54+$E54+$F54)</f>
        <v>0.574585635359116</v>
      </c>
      <c r="C67" s="80">
        <f t="shared" ref="C67:F68" si="1">C54/($B54+$C54+$D54+$E54+$F54)</f>
        <v>0.425414364640884</v>
      </c>
      <c r="D67" s="80">
        <f t="shared" si="1"/>
        <v>0</v>
      </c>
      <c r="E67" s="80">
        <f t="shared" si="1"/>
        <v>0</v>
      </c>
      <c r="F67" s="80">
        <f t="shared" si="1"/>
        <v>0</v>
      </c>
      <c r="G67" s="18"/>
    </row>
    <row r="68" spans="1:7" x14ac:dyDescent="0.25">
      <c r="A68" s="33" t="s">
        <v>183</v>
      </c>
      <c r="B68" s="81">
        <f>B55/($B55+$C55+$D55+$E55+$F55)</f>
        <v>0.34589371980676331</v>
      </c>
      <c r="C68" s="81">
        <f t="shared" si="1"/>
        <v>0.48888888888888887</v>
      </c>
      <c r="D68" s="81">
        <f t="shared" si="1"/>
        <v>0.12657004830917876</v>
      </c>
      <c r="E68" s="81">
        <f t="shared" si="1"/>
        <v>3.0917874396135265E-2</v>
      </c>
      <c r="F68" s="81">
        <f t="shared" si="1"/>
        <v>7.7294685990338162E-3</v>
      </c>
      <c r="G68" s="18"/>
    </row>
    <row r="69" spans="1:7" x14ac:dyDescent="0.25">
      <c r="A69" s="39" t="s">
        <v>179</v>
      </c>
      <c r="B69" s="82">
        <v>0.34034867678414649</v>
      </c>
      <c r="C69" s="82">
        <v>0.48656716417910445</v>
      </c>
      <c r="D69" s="82">
        <v>0.12431957857769974</v>
      </c>
      <c r="E69" s="82">
        <v>3.4541577825159916E-2</v>
      </c>
      <c r="F69" s="82">
        <v>1.4223002633889377E-2</v>
      </c>
      <c r="G69" s="43" t="s">
        <v>203</v>
      </c>
    </row>
    <row r="70" spans="1:7" x14ac:dyDescent="0.25">
      <c r="A70" s="42"/>
      <c r="B70" s="46"/>
      <c r="C70" s="46"/>
      <c r="D70" s="46"/>
      <c r="E70" s="46"/>
      <c r="F70" s="46"/>
    </row>
    <row r="71" spans="1:7" x14ac:dyDescent="0.25">
      <c r="A71" s="42"/>
      <c r="B71" s="45"/>
      <c r="C71" s="45"/>
      <c r="D71" s="45"/>
      <c r="E71" s="45"/>
      <c r="F71" s="45"/>
    </row>
    <row r="73" spans="1:7" x14ac:dyDescent="0.25">
      <c r="A73" s="7"/>
      <c r="B73" s="10" t="s">
        <v>170</v>
      </c>
      <c r="C73" s="11"/>
      <c r="D73" s="11"/>
      <c r="E73" s="11"/>
      <c r="F73" s="12"/>
    </row>
    <row r="74" spans="1:7" x14ac:dyDescent="0.25">
      <c r="A74" s="7" t="s">
        <v>145</v>
      </c>
      <c r="B74" s="25" t="s">
        <v>171</v>
      </c>
      <c r="C74" s="25" t="s">
        <v>172</v>
      </c>
      <c r="D74" s="25" t="s">
        <v>173</v>
      </c>
      <c r="E74" s="25" t="s">
        <v>174</v>
      </c>
      <c r="F74" s="26" t="s">
        <v>187</v>
      </c>
    </row>
    <row r="75" spans="1:7" x14ac:dyDescent="0.25">
      <c r="A75" s="15" t="s">
        <v>184</v>
      </c>
      <c r="B75" s="81">
        <f>B60/($B60+$C60+$D60+$E60+$F60)</f>
        <v>0.30434782608695654</v>
      </c>
      <c r="C75" s="81">
        <f>C60/($B60+$C60+$D60+$E60+$F60)</f>
        <v>0.47826086956521741</v>
      </c>
      <c r="D75" s="81">
        <f>D60/($B60+$C60+$D60+$E60+$F60)</f>
        <v>0.17391304347826086</v>
      </c>
      <c r="E75" s="81">
        <f>E60/($B60+$C60+$D60+$E60+$F60)</f>
        <v>4.3478260869565216E-2</v>
      </c>
      <c r="F75" s="81">
        <f>F60/($B60+$C60+$D60+$E60+$F60)</f>
        <v>0</v>
      </c>
      <c r="G75" s="19"/>
    </row>
    <row r="76" spans="1:7" x14ac:dyDescent="0.25">
      <c r="A76" s="39" t="s">
        <v>179</v>
      </c>
      <c r="B76" s="75">
        <v>0.25371491469455149</v>
      </c>
      <c r="C76" s="75">
        <v>0.48183819482663731</v>
      </c>
      <c r="D76" s="75">
        <v>0.17116125481563016</v>
      </c>
      <c r="E76" s="75">
        <v>5.8613098514034123E-2</v>
      </c>
      <c r="F76" s="75">
        <v>3.4672537149146948E-2</v>
      </c>
      <c r="G76" s="43" t="s">
        <v>202</v>
      </c>
    </row>
  </sheetData>
  <pageMargins left="0.7" right="0.7" top="0.75" bottom="0.75" header="0.3" footer="0.3"/>
  <pageSetup paperSize="9" scale="63" orientation="portrait" r:id="rId1"/>
  <rowBreaks count="1" manualBreakCount="1">
    <brk id="70" max="16383" man="1"/>
  </rowBreaks>
  <colBreaks count="1" manualBreakCount="1">
    <brk id="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5"/>
  <sheetViews>
    <sheetView zoomScale="85" zoomScaleNormal="85" workbookViewId="0">
      <selection activeCell="C21" sqref="C21"/>
    </sheetView>
  </sheetViews>
  <sheetFormatPr defaultRowHeight="15" x14ac:dyDescent="0.25"/>
  <cols>
    <col min="1" max="1" width="47.85546875" customWidth="1"/>
    <col min="2" max="6" width="15.7109375" customWidth="1"/>
    <col min="7" max="7" width="4.5703125" customWidth="1"/>
  </cols>
  <sheetData>
    <row r="1" spans="1:4" ht="18.75" x14ac:dyDescent="0.3">
      <c r="A1" s="3" t="s">
        <v>167</v>
      </c>
    </row>
    <row r="2" spans="1:4" ht="18.75" x14ac:dyDescent="0.3">
      <c r="A2" s="3"/>
    </row>
    <row r="3" spans="1:4" ht="18.75" x14ac:dyDescent="0.3">
      <c r="A3" s="3"/>
    </row>
    <row r="13" spans="1:4" ht="30" x14ac:dyDescent="0.25">
      <c r="A13" s="4" t="s">
        <v>150</v>
      </c>
      <c r="B13" s="31" t="s">
        <v>185</v>
      </c>
      <c r="C13" s="27" t="s">
        <v>179</v>
      </c>
    </row>
    <row r="14" spans="1:4" x14ac:dyDescent="0.25">
      <c r="A14" s="16" t="s">
        <v>141</v>
      </c>
      <c r="B14" s="52">
        <f>Antwoord!CX2</f>
        <v>25.6</v>
      </c>
      <c r="C14" s="53">
        <v>39.799999999999997</v>
      </c>
      <c r="D14" s="43" t="s">
        <v>204</v>
      </c>
    </row>
    <row r="15" spans="1:4" x14ac:dyDescent="0.25">
      <c r="A15" s="16" t="s">
        <v>181</v>
      </c>
      <c r="B15" s="52">
        <f>Antwoord!CY2</f>
        <v>7.3</v>
      </c>
      <c r="C15" s="53">
        <v>20.100000000000001</v>
      </c>
      <c r="D15" s="43" t="s">
        <v>200</v>
      </c>
    </row>
    <row r="16" spans="1:4" x14ac:dyDescent="0.25">
      <c r="A16" s="16" t="s">
        <v>182</v>
      </c>
      <c r="B16" s="52">
        <f>Antwoord!CZ2</f>
        <v>21.6</v>
      </c>
      <c r="C16" s="53">
        <v>30.8</v>
      </c>
      <c r="D16" s="43" t="s">
        <v>211</v>
      </c>
    </row>
    <row r="17" spans="1:7" x14ac:dyDescent="0.25">
      <c r="A17" s="33" t="s">
        <v>183</v>
      </c>
      <c r="B17" s="54">
        <f>Antwoord!DA2</f>
        <v>24.3</v>
      </c>
      <c r="C17" s="55">
        <v>34.299999999999997</v>
      </c>
      <c r="D17" s="43" t="s">
        <v>212</v>
      </c>
    </row>
    <row r="18" spans="1:7" x14ac:dyDescent="0.25">
      <c r="A18" s="37"/>
      <c r="B18" s="38"/>
      <c r="C18" s="40"/>
      <c r="D18" s="43"/>
    </row>
    <row r="20" spans="1:7" ht="30" x14ac:dyDescent="0.25">
      <c r="A20" s="7" t="s">
        <v>145</v>
      </c>
      <c r="B20" s="30" t="s">
        <v>185</v>
      </c>
      <c r="C20" s="31" t="s">
        <v>179</v>
      </c>
    </row>
    <row r="21" spans="1:7" x14ac:dyDescent="0.25">
      <c r="A21" s="15" t="s">
        <v>184</v>
      </c>
      <c r="B21" s="78">
        <f>Antwoord!DB2</f>
        <v>9.1</v>
      </c>
      <c r="C21" s="53">
        <v>21.3</v>
      </c>
      <c r="D21" s="43" t="s">
        <v>203</v>
      </c>
    </row>
    <row r="24" spans="1:7" ht="18.75" x14ac:dyDescent="0.3">
      <c r="A24" s="3" t="s">
        <v>168</v>
      </c>
    </row>
    <row r="26" spans="1:7" ht="15.95" customHeight="1" x14ac:dyDescent="0.25">
      <c r="A26" s="9"/>
      <c r="B26" s="10" t="s">
        <v>168</v>
      </c>
      <c r="C26" s="11"/>
      <c r="D26" s="11"/>
      <c r="E26" s="11"/>
      <c r="F26" s="12"/>
    </row>
    <row r="27" spans="1:7" x14ac:dyDescent="0.25">
      <c r="A27" s="7" t="s">
        <v>150</v>
      </c>
      <c r="B27" s="25" t="s">
        <v>152</v>
      </c>
      <c r="C27" s="25" t="s">
        <v>153</v>
      </c>
      <c r="D27" s="25" t="s">
        <v>154</v>
      </c>
      <c r="E27" s="25" t="s">
        <v>155</v>
      </c>
      <c r="F27" s="26" t="s">
        <v>156</v>
      </c>
    </row>
    <row r="28" spans="1:7" x14ac:dyDescent="0.25">
      <c r="A28" s="33" t="s">
        <v>183</v>
      </c>
      <c r="B28" s="54">
        <f>Antwoord!DC2</f>
        <v>5.8</v>
      </c>
      <c r="C28" s="54">
        <f>Antwoord!DD2</f>
        <v>17.600000000000001</v>
      </c>
      <c r="D28" s="54">
        <f>Antwoord!DE2</f>
        <v>20.399999999999999</v>
      </c>
      <c r="E28" s="54">
        <f>Antwoord!DF2</f>
        <v>24</v>
      </c>
      <c r="F28" s="54">
        <f>Antwoord!DG2</f>
        <v>30.7</v>
      </c>
    </row>
    <row r="29" spans="1:7" x14ac:dyDescent="0.25">
      <c r="A29" s="39" t="s">
        <v>179</v>
      </c>
      <c r="B29" s="55">
        <v>12.3</v>
      </c>
      <c r="C29" s="55">
        <v>23.3</v>
      </c>
      <c r="D29" s="55">
        <v>29</v>
      </c>
      <c r="E29" s="55">
        <v>34.799999999999997</v>
      </c>
      <c r="F29" s="55">
        <v>44.4</v>
      </c>
      <c r="G29" s="51" t="s">
        <v>210</v>
      </c>
    </row>
    <row r="32" spans="1:7" x14ac:dyDescent="0.25">
      <c r="A32" s="7" t="s">
        <v>145</v>
      </c>
      <c r="B32" s="25" t="s">
        <v>152</v>
      </c>
      <c r="C32" s="25" t="s">
        <v>153</v>
      </c>
      <c r="D32" s="25" t="s">
        <v>154</v>
      </c>
      <c r="E32" s="25" t="s">
        <v>155</v>
      </c>
      <c r="F32" s="26" t="s">
        <v>156</v>
      </c>
    </row>
    <row r="33" spans="1:6" x14ac:dyDescent="0.25">
      <c r="A33" s="15" t="s">
        <v>184</v>
      </c>
      <c r="B33" s="76">
        <f>Antwoord!DH2</f>
        <v>7.9</v>
      </c>
      <c r="C33" s="76">
        <f>Antwoord!DI2</f>
        <v>12.3</v>
      </c>
      <c r="D33" s="76">
        <f>Antwoord!DJ2</f>
        <v>2.6</v>
      </c>
      <c r="E33" s="76">
        <f>Antwoord!DK2</f>
        <v>12.4</v>
      </c>
      <c r="F33" s="76">
        <f>Antwoord!DL2</f>
        <v>26</v>
      </c>
    </row>
    <row r="34" spans="1:6" x14ac:dyDescent="0.25">
      <c r="A34" s="69"/>
      <c r="B34" s="69"/>
      <c r="C34" s="69"/>
      <c r="D34" s="69"/>
      <c r="E34" s="69"/>
      <c r="F34" s="69"/>
    </row>
    <row r="35" spans="1:6" x14ac:dyDescent="0.25">
      <c r="A35" s="69"/>
      <c r="B35" s="69"/>
      <c r="C35" s="69"/>
      <c r="D35" s="69"/>
      <c r="E35" s="69"/>
      <c r="F35" s="69"/>
    </row>
    <row r="36" spans="1:6" ht="18.75" x14ac:dyDescent="0.3">
      <c r="A36" s="3" t="s">
        <v>169</v>
      </c>
    </row>
    <row r="37" spans="1:6" ht="18.75" x14ac:dyDescent="0.3">
      <c r="A37" s="3"/>
    </row>
    <row r="38" spans="1:6" x14ac:dyDescent="0.25">
      <c r="A38" s="7"/>
      <c r="B38" s="10" t="s">
        <v>169</v>
      </c>
      <c r="C38" s="11"/>
    </row>
    <row r="39" spans="1:6" x14ac:dyDescent="0.25">
      <c r="A39" s="4" t="s">
        <v>150</v>
      </c>
      <c r="B39" s="27" t="s">
        <v>159</v>
      </c>
      <c r="C39" s="27" t="s">
        <v>160</v>
      </c>
    </row>
    <row r="40" spans="1:6" x14ac:dyDescent="0.25">
      <c r="A40" s="33" t="s">
        <v>183</v>
      </c>
      <c r="B40" s="79">
        <f>Antwoord!DM2</f>
        <v>25.7</v>
      </c>
      <c r="C40" s="79">
        <f>Antwoord!DN2</f>
        <v>21.7</v>
      </c>
    </row>
    <row r="41" spans="1:6" x14ac:dyDescent="0.25">
      <c r="A41" s="39" t="s">
        <v>179</v>
      </c>
      <c r="B41" s="55">
        <v>31.7</v>
      </c>
      <c r="C41" s="55">
        <v>35.4</v>
      </c>
      <c r="D41" s="51" t="s">
        <v>211</v>
      </c>
    </row>
    <row r="42" spans="1:6" x14ac:dyDescent="0.25">
      <c r="A42" s="13"/>
    </row>
    <row r="43" spans="1:6" x14ac:dyDescent="0.25">
      <c r="A43" s="13"/>
    </row>
    <row r="44" spans="1:6" x14ac:dyDescent="0.25">
      <c r="A44" s="7" t="s">
        <v>145</v>
      </c>
      <c r="B44" s="27" t="s">
        <v>159</v>
      </c>
      <c r="C44" s="27" t="s">
        <v>160</v>
      </c>
    </row>
    <row r="45" spans="1:6" x14ac:dyDescent="0.25">
      <c r="A45" s="15" t="s">
        <v>184</v>
      </c>
      <c r="B45" s="78">
        <f>Antwoord!DO2</f>
        <v>17.8</v>
      </c>
      <c r="C45" s="78">
        <f>Antwoord!DP2</f>
        <v>7.1</v>
      </c>
    </row>
    <row r="46" spans="1:6" x14ac:dyDescent="0.25">
      <c r="A46" s="69"/>
    </row>
    <row r="47" spans="1:6" x14ac:dyDescent="0.25">
      <c r="A47" s="69"/>
    </row>
    <row r="48" spans="1:6" ht="18.75" x14ac:dyDescent="0.3">
      <c r="A48" s="3" t="s">
        <v>175</v>
      </c>
    </row>
    <row r="50" spans="1:5" x14ac:dyDescent="0.25">
      <c r="A50" s="9"/>
      <c r="B50" s="10" t="s">
        <v>175</v>
      </c>
      <c r="C50" s="11"/>
      <c r="D50" s="11"/>
      <c r="E50" s="12"/>
    </row>
    <row r="51" spans="1:5" x14ac:dyDescent="0.25">
      <c r="A51" s="7" t="s">
        <v>150</v>
      </c>
      <c r="B51" s="25" t="s">
        <v>176</v>
      </c>
      <c r="C51" s="25" t="s">
        <v>177</v>
      </c>
      <c r="D51" s="25" t="s">
        <v>178</v>
      </c>
      <c r="E51" s="26" t="s">
        <v>186</v>
      </c>
    </row>
    <row r="52" spans="1:5" x14ac:dyDescent="0.25">
      <c r="A52" s="16" t="s">
        <v>141</v>
      </c>
      <c r="B52" s="78">
        <f>Antwoord!DQ2</f>
        <v>1034</v>
      </c>
      <c r="C52" s="78">
        <f>Antwoord!DR2</f>
        <v>410</v>
      </c>
      <c r="D52" s="78">
        <f>Antwoord!DS2</f>
        <v>247</v>
      </c>
      <c r="E52" s="78">
        <f>Antwoord!DT2</f>
        <v>41</v>
      </c>
    </row>
    <row r="53" spans="1:5" x14ac:dyDescent="0.25">
      <c r="A53" s="16" t="s">
        <v>181</v>
      </c>
      <c r="B53" s="68">
        <f>Antwoord!DU2</f>
        <v>90</v>
      </c>
      <c r="C53" s="68">
        <f>Antwoord!DV2</f>
        <v>25</v>
      </c>
      <c r="D53" s="68">
        <f>Antwoord!DW2</f>
        <v>8</v>
      </c>
      <c r="E53" s="68">
        <f>Antwoord!DX2</f>
        <v>0</v>
      </c>
    </row>
    <row r="54" spans="1:5" x14ac:dyDescent="0.25">
      <c r="A54" s="16" t="s">
        <v>182</v>
      </c>
      <c r="B54" s="76">
        <f>Antwoord!DY2</f>
        <v>80</v>
      </c>
      <c r="C54" s="76">
        <f>Antwoord!DZ2</f>
        <v>18</v>
      </c>
      <c r="D54" s="76">
        <f>Antwoord!EA2</f>
        <v>10</v>
      </c>
      <c r="E54" s="76">
        <f>Antwoord!EB2</f>
        <v>4</v>
      </c>
    </row>
    <row r="55" spans="1:5" x14ac:dyDescent="0.25">
      <c r="A55" s="33" t="s">
        <v>183</v>
      </c>
      <c r="B55" s="79">
        <f>Antwoord!EC2</f>
        <v>1204</v>
      </c>
      <c r="C55" s="79">
        <f>Antwoord!ED2</f>
        <v>453</v>
      </c>
      <c r="D55" s="79">
        <f>Antwoord!EE2</f>
        <v>265</v>
      </c>
      <c r="E55" s="79">
        <f>Antwoord!EF2</f>
        <v>45</v>
      </c>
    </row>
    <row r="56" spans="1:5" x14ac:dyDescent="0.25">
      <c r="A56" s="37"/>
      <c r="B56" s="44"/>
      <c r="C56" s="44"/>
      <c r="D56" s="44"/>
      <c r="E56" s="44"/>
    </row>
    <row r="58" spans="1:5" x14ac:dyDescent="0.25">
      <c r="A58" s="7"/>
      <c r="B58" s="10" t="s">
        <v>175</v>
      </c>
      <c r="C58" s="11"/>
      <c r="D58" s="11"/>
      <c r="E58" s="12"/>
    </row>
    <row r="59" spans="1:5" x14ac:dyDescent="0.25">
      <c r="A59" s="7" t="s">
        <v>145</v>
      </c>
      <c r="B59" s="25" t="s">
        <v>176</v>
      </c>
      <c r="C59" s="25" t="s">
        <v>177</v>
      </c>
      <c r="D59" s="25" t="s">
        <v>178</v>
      </c>
      <c r="E59" s="26" t="s">
        <v>186</v>
      </c>
    </row>
    <row r="60" spans="1:5" x14ac:dyDescent="0.25">
      <c r="A60" s="15" t="s">
        <v>184</v>
      </c>
      <c r="B60" s="68">
        <f>Antwoord!EG2</f>
        <v>33</v>
      </c>
      <c r="C60" s="68">
        <f>Antwoord!EH2</f>
        <v>16</v>
      </c>
      <c r="D60" s="68">
        <f>Antwoord!EI2</f>
        <v>5</v>
      </c>
      <c r="E60" s="68">
        <f>Antwoord!EJ2</f>
        <v>0</v>
      </c>
    </row>
    <row r="63" spans="1:5" x14ac:dyDescent="0.25">
      <c r="A63" s="9"/>
      <c r="B63" s="10" t="s">
        <v>175</v>
      </c>
      <c r="C63" s="11"/>
      <c r="D63" s="11"/>
      <c r="E63" s="12"/>
    </row>
    <row r="64" spans="1:5" x14ac:dyDescent="0.25">
      <c r="A64" s="7" t="s">
        <v>150</v>
      </c>
      <c r="B64" s="10" t="s">
        <v>176</v>
      </c>
      <c r="C64" s="10" t="s">
        <v>177</v>
      </c>
      <c r="D64" s="10" t="s">
        <v>178</v>
      </c>
      <c r="E64" s="8" t="s">
        <v>186</v>
      </c>
    </row>
    <row r="65" spans="1:6" x14ac:dyDescent="0.25">
      <c r="A65" s="16" t="s">
        <v>141</v>
      </c>
      <c r="B65" s="80">
        <f t="shared" ref="B65:E68" si="0">B52/($B52+$C52+$D52+$E52)</f>
        <v>0.59699769053117779</v>
      </c>
      <c r="C65" s="80">
        <f t="shared" si="0"/>
        <v>0.23672055427251731</v>
      </c>
      <c r="D65" s="80">
        <f t="shared" si="0"/>
        <v>0.14260969976905311</v>
      </c>
      <c r="E65" s="80">
        <f t="shared" si="0"/>
        <v>2.3672055427251731E-2</v>
      </c>
      <c r="F65" s="20"/>
    </row>
    <row r="66" spans="1:6" x14ac:dyDescent="0.25">
      <c r="A66" s="16" t="s">
        <v>181</v>
      </c>
      <c r="B66" s="80">
        <f t="shared" si="0"/>
        <v>0.73170731707317072</v>
      </c>
      <c r="C66" s="80">
        <f t="shared" si="0"/>
        <v>0.2032520325203252</v>
      </c>
      <c r="D66" s="80">
        <f t="shared" si="0"/>
        <v>6.5040650406504072E-2</v>
      </c>
      <c r="E66" s="80">
        <f t="shared" si="0"/>
        <v>0</v>
      </c>
      <c r="F66" s="20"/>
    </row>
    <row r="67" spans="1:6" x14ac:dyDescent="0.25">
      <c r="A67" s="16" t="s">
        <v>182</v>
      </c>
      <c r="B67" s="80">
        <f t="shared" si="0"/>
        <v>0.7142857142857143</v>
      </c>
      <c r="C67" s="80">
        <f t="shared" si="0"/>
        <v>0.16071428571428573</v>
      </c>
      <c r="D67" s="80">
        <f t="shared" si="0"/>
        <v>8.9285714285714288E-2</v>
      </c>
      <c r="E67" s="80">
        <f t="shared" si="0"/>
        <v>3.5714285714285712E-2</v>
      </c>
      <c r="F67" s="20"/>
    </row>
    <row r="68" spans="1:6" x14ac:dyDescent="0.25">
      <c r="A68" s="33" t="s">
        <v>183</v>
      </c>
      <c r="B68" s="81">
        <f t="shared" si="0"/>
        <v>0.61209964412811391</v>
      </c>
      <c r="C68" s="81">
        <f t="shared" si="0"/>
        <v>0.23029994916115912</v>
      </c>
      <c r="D68" s="81">
        <f t="shared" si="0"/>
        <v>0.13472292831723437</v>
      </c>
      <c r="E68" s="81">
        <f t="shared" si="0"/>
        <v>2.2877478393492627E-2</v>
      </c>
      <c r="F68" s="20"/>
    </row>
    <row r="69" spans="1:6" x14ac:dyDescent="0.25">
      <c r="A69" s="39" t="s">
        <v>179</v>
      </c>
      <c r="B69" s="62">
        <v>0.57140016965327112</v>
      </c>
      <c r="C69" s="62">
        <v>0.260139433782208</v>
      </c>
      <c r="D69" s="62">
        <v>0.12936061923443962</v>
      </c>
      <c r="E69" s="62">
        <v>3.9099777330081603E-2</v>
      </c>
      <c r="F69" s="43" t="s">
        <v>201</v>
      </c>
    </row>
    <row r="70" spans="1:6" x14ac:dyDescent="0.25">
      <c r="A70" s="42"/>
      <c r="B70" s="45"/>
      <c r="C70" s="45"/>
      <c r="D70" s="45"/>
      <c r="E70" s="45"/>
    </row>
    <row r="72" spans="1:6" x14ac:dyDescent="0.25">
      <c r="A72" s="7"/>
      <c r="B72" s="10" t="s">
        <v>175</v>
      </c>
      <c r="C72" s="11"/>
      <c r="D72" s="11"/>
      <c r="E72" s="12"/>
    </row>
    <row r="73" spans="1:6" x14ac:dyDescent="0.25">
      <c r="A73" s="7" t="s">
        <v>145</v>
      </c>
      <c r="B73" s="10" t="s">
        <v>176</v>
      </c>
      <c r="C73" s="10" t="s">
        <v>177</v>
      </c>
      <c r="D73" s="10" t="s">
        <v>178</v>
      </c>
      <c r="E73" s="8" t="s">
        <v>186</v>
      </c>
    </row>
    <row r="74" spans="1:6" x14ac:dyDescent="0.25">
      <c r="A74" s="15" t="s">
        <v>184</v>
      </c>
      <c r="B74" s="81">
        <f>B60/($B60+$C60+$D60+$E60)</f>
        <v>0.61111111111111116</v>
      </c>
      <c r="C74" s="81">
        <f>C60/($B60+$C60+$D60+$E60)</f>
        <v>0.29629629629629628</v>
      </c>
      <c r="D74" s="81">
        <f>D60/($B60+$C60+$D60+$E60)</f>
        <v>9.2592592592592587E-2</v>
      </c>
      <c r="E74" s="81">
        <f>E60/($B60+$C60+$D60+$E60)</f>
        <v>0</v>
      </c>
      <c r="F74" s="20"/>
    </row>
    <row r="75" spans="1:6" x14ac:dyDescent="0.25">
      <c r="A75" s="39" t="s">
        <v>179</v>
      </c>
      <c r="B75" s="62">
        <v>0.66062117433688505</v>
      </c>
      <c r="C75" s="62">
        <v>0.23112672863296305</v>
      </c>
      <c r="D75" s="62">
        <v>9.8617093629562461E-2</v>
      </c>
      <c r="E75" s="62">
        <v>9.6350034005894362E-3</v>
      </c>
      <c r="F75" s="43" t="s">
        <v>206</v>
      </c>
    </row>
  </sheetData>
  <pageMargins left="0.7" right="0.7" top="0.75" bottom="0.75" header="0.3" footer="0.3"/>
  <pageSetup paperSize="9" scale="64" orientation="portrait" r:id="rId1"/>
  <rowBreaks count="1" manualBreakCount="1">
    <brk id="61" max="16383" man="1"/>
  </rowBreaks>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23"/>
  <sheetViews>
    <sheetView tabSelected="1" zoomScale="70" zoomScaleNormal="70" workbookViewId="0">
      <selection activeCell="O39" sqref="O39"/>
    </sheetView>
  </sheetViews>
  <sheetFormatPr defaultRowHeight="15" x14ac:dyDescent="0.25"/>
  <cols>
    <col min="1" max="1" width="48.42578125" customWidth="1"/>
    <col min="2" max="2" width="11.140625" customWidth="1"/>
    <col min="3" max="3" width="13" customWidth="1"/>
    <col min="7" max="7" width="2.140625" customWidth="1"/>
    <col min="8" max="8" width="13.28515625" customWidth="1"/>
    <col min="12" max="12" width="1.85546875" customWidth="1"/>
    <col min="13" max="13" width="14.85546875" customWidth="1"/>
    <col min="14" max="14" width="10.42578125" customWidth="1"/>
    <col min="15" max="15" width="10.28515625" customWidth="1"/>
    <col min="16" max="16" width="11" customWidth="1"/>
    <col min="17" max="17" width="2.42578125" customWidth="1"/>
    <col min="18" max="18" width="14.42578125" customWidth="1"/>
    <col min="21" max="21" width="9.140625" customWidth="1"/>
    <col min="22" max="22" width="2.5703125" customWidth="1"/>
    <col min="23" max="23" width="13.42578125" customWidth="1"/>
  </cols>
  <sheetData>
    <row r="1" spans="1:27" ht="18.75" x14ac:dyDescent="0.3">
      <c r="A1" s="3" t="s">
        <v>196</v>
      </c>
    </row>
    <row r="14" spans="1:27" ht="17.25" customHeight="1" x14ac:dyDescent="0.3">
      <c r="A14" s="65" t="s">
        <v>197</v>
      </c>
      <c r="B14" s="65"/>
      <c r="C14" s="65" t="s">
        <v>141</v>
      </c>
      <c r="D14" s="65"/>
      <c r="E14" s="65"/>
      <c r="F14" s="65"/>
      <c r="H14" s="65" t="s">
        <v>191</v>
      </c>
      <c r="I14" s="65"/>
      <c r="J14" s="65"/>
      <c r="K14" s="65"/>
      <c r="M14" s="65" t="s">
        <v>182</v>
      </c>
      <c r="N14" s="65"/>
      <c r="O14" s="65"/>
      <c r="P14" s="65"/>
      <c r="R14" s="65" t="s">
        <v>183</v>
      </c>
      <c r="S14" s="65"/>
      <c r="T14" s="65"/>
      <c r="U14" s="65"/>
      <c r="W14" s="65" t="s">
        <v>184</v>
      </c>
      <c r="X14" s="65"/>
      <c r="Y14" s="65"/>
      <c r="Z14" s="65"/>
    </row>
    <row r="15" spans="1:27" ht="45" x14ac:dyDescent="0.25">
      <c r="A15" s="70" t="s">
        <v>207</v>
      </c>
      <c r="B15" s="66"/>
      <c r="C15" s="66" t="s">
        <v>192</v>
      </c>
      <c r="D15" s="66" t="s">
        <v>193</v>
      </c>
      <c r="E15" s="66" t="s">
        <v>194</v>
      </c>
      <c r="F15" s="66" t="s">
        <v>195</v>
      </c>
      <c r="G15" s="63"/>
      <c r="H15" s="66" t="s">
        <v>192</v>
      </c>
      <c r="I15" s="66" t="s">
        <v>193</v>
      </c>
      <c r="J15" s="66" t="s">
        <v>194</v>
      </c>
      <c r="K15" s="66" t="s">
        <v>195</v>
      </c>
      <c r="M15" s="66" t="s">
        <v>192</v>
      </c>
      <c r="N15" s="66" t="s">
        <v>193</v>
      </c>
      <c r="O15" s="66" t="s">
        <v>194</v>
      </c>
      <c r="P15" s="66" t="s">
        <v>195</v>
      </c>
      <c r="R15" s="66" t="s">
        <v>192</v>
      </c>
      <c r="S15" s="66" t="s">
        <v>193</v>
      </c>
      <c r="T15" s="66" t="s">
        <v>194</v>
      </c>
      <c r="U15" s="66" t="s">
        <v>195</v>
      </c>
      <c r="V15" s="64"/>
      <c r="W15" s="66" t="s">
        <v>192</v>
      </c>
      <c r="X15" s="66" t="s">
        <v>193</v>
      </c>
      <c r="Y15" s="66" t="s">
        <v>194</v>
      </c>
      <c r="Z15" s="66" t="s">
        <v>195</v>
      </c>
    </row>
    <row r="16" spans="1:27" s="38" customFormat="1" x14ac:dyDescent="0.25">
      <c r="A16" s="38" t="s">
        <v>209</v>
      </c>
      <c r="C16" s="38">
        <v>754</v>
      </c>
      <c r="D16" s="88">
        <v>13.5</v>
      </c>
      <c r="E16" s="89">
        <v>2.27</v>
      </c>
      <c r="F16" s="88">
        <v>25.6</v>
      </c>
      <c r="G16" s="88"/>
      <c r="H16" s="90">
        <v>42</v>
      </c>
      <c r="I16" s="88">
        <v>8.8000000000000007</v>
      </c>
      <c r="J16" s="89">
        <v>3.43</v>
      </c>
      <c r="K16" s="88">
        <v>7.3</v>
      </c>
      <c r="L16" s="88"/>
      <c r="M16" s="90">
        <v>170</v>
      </c>
      <c r="N16" s="88">
        <v>4.5</v>
      </c>
      <c r="O16" s="89">
        <v>0.62</v>
      </c>
      <c r="P16" s="88">
        <v>21.6</v>
      </c>
      <c r="Q16" s="88"/>
      <c r="R16" s="90">
        <v>966</v>
      </c>
      <c r="S16" s="88">
        <v>11.7</v>
      </c>
      <c r="T16" s="89">
        <v>1.96</v>
      </c>
      <c r="U16" s="88">
        <v>24.3</v>
      </c>
      <c r="V16" s="88"/>
      <c r="W16" s="90">
        <v>20</v>
      </c>
      <c r="X16" s="88">
        <v>7.1</v>
      </c>
      <c r="Y16" s="89">
        <v>3.01</v>
      </c>
      <c r="Z16" s="88">
        <v>9.1</v>
      </c>
      <c r="AA16" s="91"/>
    </row>
    <row r="17" spans="1:26" ht="15.75" thickBot="1" x14ac:dyDescent="0.3">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row>
    <row r="18" spans="1:26" ht="2.25" customHeight="1" x14ac:dyDescent="0.25"/>
    <row r="20" spans="1:26" ht="18.75" x14ac:dyDescent="0.3">
      <c r="A20" s="65" t="s">
        <v>197</v>
      </c>
      <c r="B20" s="65"/>
      <c r="C20" s="65" t="s">
        <v>141</v>
      </c>
      <c r="D20" s="65"/>
      <c r="E20" s="65"/>
      <c r="F20" s="65"/>
      <c r="H20" s="65" t="s">
        <v>191</v>
      </c>
      <c r="I20" s="65"/>
      <c r="J20" s="65"/>
      <c r="K20" s="65"/>
      <c r="M20" s="65" t="s">
        <v>182</v>
      </c>
      <c r="N20" s="65"/>
      <c r="O20" s="65"/>
      <c r="P20" s="65"/>
      <c r="R20" s="65" t="s">
        <v>183</v>
      </c>
      <c r="S20" s="65"/>
      <c r="T20" s="65"/>
      <c r="U20" s="65"/>
      <c r="W20" s="65" t="s">
        <v>184</v>
      </c>
      <c r="X20" s="65"/>
      <c r="Y20" s="65"/>
      <c r="Z20" s="65"/>
    </row>
    <row r="21" spans="1:26" ht="45" x14ac:dyDescent="0.25">
      <c r="A21" s="92" t="s">
        <v>198</v>
      </c>
      <c r="B21" s="93"/>
      <c r="C21" s="66" t="s">
        <v>192</v>
      </c>
      <c r="D21" s="66" t="s">
        <v>193</v>
      </c>
      <c r="E21" s="66" t="s">
        <v>194</v>
      </c>
      <c r="F21" s="66" t="s">
        <v>195</v>
      </c>
      <c r="G21" s="63"/>
      <c r="H21" s="66" t="s">
        <v>192</v>
      </c>
      <c r="I21" s="66" t="s">
        <v>193</v>
      </c>
      <c r="J21" s="66" t="s">
        <v>194</v>
      </c>
      <c r="K21" s="66" t="s">
        <v>195</v>
      </c>
      <c r="M21" s="66" t="s">
        <v>192</v>
      </c>
      <c r="N21" s="66" t="s">
        <v>193</v>
      </c>
      <c r="O21" s="66" t="s">
        <v>194</v>
      </c>
      <c r="P21" s="66" t="s">
        <v>195</v>
      </c>
      <c r="R21" s="66" t="s">
        <v>192</v>
      </c>
      <c r="S21" s="66" t="s">
        <v>193</v>
      </c>
      <c r="T21" s="66" t="s">
        <v>194</v>
      </c>
      <c r="U21" s="66" t="s">
        <v>195</v>
      </c>
      <c r="V21" s="64"/>
      <c r="W21" s="66" t="s">
        <v>192</v>
      </c>
      <c r="X21" s="66" t="s">
        <v>193</v>
      </c>
      <c r="Y21" s="66" t="s">
        <v>194</v>
      </c>
      <c r="Z21" s="66" t="s">
        <v>195</v>
      </c>
    </row>
    <row r="22" spans="1:26" s="38" customFormat="1" x14ac:dyDescent="0.25">
      <c r="A22" s="38" t="s">
        <v>209</v>
      </c>
      <c r="C22" s="38">
        <v>754</v>
      </c>
      <c r="D22" s="88">
        <v>13.5</v>
      </c>
      <c r="E22" s="89">
        <v>2.27</v>
      </c>
      <c r="F22" s="88">
        <v>25.6</v>
      </c>
      <c r="H22" s="38">
        <v>42</v>
      </c>
      <c r="I22" s="88">
        <v>8.8000000000000007</v>
      </c>
      <c r="J22" s="89">
        <v>3.43</v>
      </c>
      <c r="K22" s="88">
        <v>7.3</v>
      </c>
      <c r="M22" s="38">
        <v>170</v>
      </c>
      <c r="N22" s="88">
        <v>4.5</v>
      </c>
      <c r="O22" s="89">
        <v>0.62</v>
      </c>
      <c r="P22" s="88">
        <v>21.6</v>
      </c>
      <c r="R22" s="38">
        <v>966</v>
      </c>
      <c r="S22" s="88">
        <v>11.7</v>
      </c>
      <c r="T22" s="89">
        <v>1.96</v>
      </c>
      <c r="U22" s="88">
        <v>24.3</v>
      </c>
      <c r="W22" s="38">
        <v>20</v>
      </c>
      <c r="X22" s="88">
        <v>7.1</v>
      </c>
      <c r="Y22" s="89">
        <v>3.01</v>
      </c>
      <c r="Z22" s="88">
        <v>9.1</v>
      </c>
    </row>
    <row r="23" spans="1:26" x14ac:dyDescent="0.25">
      <c r="F23" s="23"/>
    </row>
  </sheetData>
  <sortState xmlns:xlrd2="http://schemas.microsoft.com/office/spreadsheetml/2017/richdata2" ref="A22:Z30">
    <sortCondition ref="R22:R30"/>
  </sortState>
  <mergeCells count="1">
    <mergeCell ref="A21:B21"/>
  </mergeCells>
  <pageMargins left="0.7" right="0.7" top="0.75" bottom="0.75" header="0.3" footer="0.3"/>
  <pageSetup paperSize="9" scale="45" fitToHeight="0" orientation="landscape" r:id="rId1"/>
  <rowBreaks count="1" manualBreakCount="1">
    <brk id="1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87F01844157C4E977B6B21B27AD66A" ma:contentTypeVersion="15" ma:contentTypeDescription="Een nieuw document maken." ma:contentTypeScope="" ma:versionID="fd1b151ea2f3ed7a0be825ff0b0fa02e">
  <xsd:schema xmlns:xsd="http://www.w3.org/2001/XMLSchema" xmlns:xs="http://www.w3.org/2001/XMLSchema" xmlns:p="http://schemas.microsoft.com/office/2006/metadata/properties" xmlns:ns2="110ddd54-5aae-46a6-9b01-084c628c7320" xmlns:ns3="4f9dae1e-0bf1-4e65-a0c9-1e0254ce38b6" targetNamespace="http://schemas.microsoft.com/office/2006/metadata/properties" ma:root="true" ma:fieldsID="f624d8522864ba62f7a5f7107a6b51eb" ns2:_="" ns3:_="">
    <xsd:import namespace="110ddd54-5aae-46a6-9b01-084c628c7320"/>
    <xsd:import namespace="4f9dae1e-0bf1-4e65-a0c9-1e0254ce38b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ddd54-5aae-46a6-9b01-084c628c732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fb3fe15c-4580-4cac-800c-c9ce6c4d6270}" ma:internalName="TaxCatchAll" ma:showField="CatchAllData" ma:web="110ddd54-5aae-46a6-9b01-084c628c73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9dae1e-0bf1-4e65-a0c9-1e0254ce38b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e95edb43-6000-4d67-83a9-cd202191d2a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B04C33-5BA8-4014-B5C9-944FB79BB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ddd54-5aae-46a6-9b01-084c628c7320"/>
    <ds:schemaRef ds:uri="4f9dae1e-0bf1-4e65-a0c9-1e0254ce38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3F8D6A-2CE8-4157-A9A4-FC5911C8DF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Antwoord</vt:lpstr>
      <vt:lpstr>Personeel</vt:lpstr>
      <vt:lpstr>Verzuimpercentage</vt:lpstr>
      <vt:lpstr>Verzuimfrequentie</vt:lpstr>
      <vt:lpstr>Verzuimduur</vt:lpstr>
      <vt:lpstr>Benchmark andere SW-bedrijven</vt:lpstr>
      <vt:lpstr>Verzuimfrequentie!Afdrukbereik</vt:lpstr>
    </vt:vector>
  </TitlesOfParts>
  <Manager>Maatwebsite</Manager>
  <Company>Maatwebsite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ziekteverzuim-sw-export-19-08-2019-11-48-41</dc:title>
  <dc:subject>Spreadsheet export</dc:subject>
  <dc:creator>Maatwebsite</dc:creator>
  <cp:keywords>maatwebsite, excel, export</cp:keywords>
  <dc:description>Default spreadsheet export</dc:description>
  <cp:lastModifiedBy>Yorick de Bruijn</cp:lastModifiedBy>
  <cp:lastPrinted>2021-03-24T11:55:05Z</cp:lastPrinted>
  <dcterms:created xsi:type="dcterms:W3CDTF">2019-08-19T09:48:41Z</dcterms:created>
  <dcterms:modified xsi:type="dcterms:W3CDTF">2024-08-29T11:02:11Z</dcterms:modified>
  <cp:category>Excel</cp:category>
</cp:coreProperties>
</file>