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D:\Dropbox\Probid\0. Aanbestedingen\1. Probid\Gemeente Leeuwarden (2024)\D_Aanbestedingsdocument\TENDERNED\Origineel\"/>
    </mc:Choice>
  </mc:AlternateContent>
  <xr:revisionPtr revIDLastSave="0" documentId="13_ncr:1_{67EB6FF5-4E4B-45B2-BA84-1409CFF02430}" xr6:coauthVersionLast="47" xr6:coauthVersionMax="47" xr10:uidLastSave="{00000000-0000-0000-0000-000000000000}"/>
  <bookViews>
    <workbookView xWindow="-120" yWindow="-120" windowWidth="29040" windowHeight="15720" tabRatio="726" activeTab="1" xr2:uid="{00000000-000D-0000-FFFF-FFFF00000000}"/>
  </bookViews>
  <sheets>
    <sheet name="Staffels" sheetId="10" r:id="rId1"/>
    <sheet name="Huurprijzen " sheetId="1" r:id="rId2"/>
    <sheet name="Afdrukprijzen" sheetId="11" r:id="rId3"/>
    <sheet name="Prijzen VO" sheetId="2" r:id="rId4"/>
    <sheet name="Prijzen OO" sheetId="6" r:id="rId5"/>
    <sheet name="Eenmalige kosten" sheetId="3" r:id="rId6"/>
    <sheet name="Totaal" sheetId="4" r:id="rId7"/>
  </sheets>
  <definedNames>
    <definedName name="_xlnm.Print_Area" localSheetId="1">'Huurprijzen '!$A$1:$G$40</definedName>
    <definedName name="_xlnm.Print_Area" localSheetId="3">'Prijzen VO'!$A$1:$G$75</definedName>
    <definedName name="_xlnm.Print_Area" localSheetId="0">Staffels!$A$1:$D$14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 l="1"/>
  <c r="D34" i="1"/>
  <c r="D33" i="1"/>
  <c r="D32" i="1"/>
  <c r="D25" i="1"/>
  <c r="D24" i="1"/>
  <c r="D23" i="1"/>
  <c r="D22" i="1"/>
  <c r="D13" i="1"/>
  <c r="D14" i="1"/>
  <c r="D15" i="1"/>
  <c r="D12" i="1"/>
  <c r="G11" i="3" l="1"/>
  <c r="E11" i="3"/>
  <c r="H11" i="3" s="1"/>
  <c r="D16" i="2" l="1"/>
  <c r="G16" i="2" s="1"/>
  <c r="F16" i="2"/>
  <c r="D60" i="2"/>
  <c r="G60" i="2" s="1"/>
  <c r="F60" i="2"/>
  <c r="D38" i="2"/>
  <c r="G38" i="2" s="1"/>
  <c r="F38" i="2"/>
  <c r="D40" i="2" l="1"/>
  <c r="G40" i="2" s="1"/>
  <c r="F40" i="2"/>
  <c r="D41" i="2"/>
  <c r="G41" i="2" s="1"/>
  <c r="F41" i="2"/>
  <c r="D42" i="2"/>
  <c r="G42" i="2" s="1"/>
  <c r="F42" i="2"/>
  <c r="D43" i="2"/>
  <c r="G43" i="2" s="1"/>
  <c r="F43" i="2"/>
  <c r="D44" i="2"/>
  <c r="G44" i="2" s="1"/>
  <c r="F44" i="2"/>
  <c r="D45" i="2"/>
  <c r="G45" i="2" s="1"/>
  <c r="F45" i="2"/>
  <c r="D62" i="2"/>
  <c r="G62" i="2" s="1"/>
  <c r="F62" i="2"/>
  <c r="D63" i="2"/>
  <c r="G63" i="2" s="1"/>
  <c r="F63" i="2"/>
  <c r="D64" i="2"/>
  <c r="G64" i="2" s="1"/>
  <c r="F64" i="2"/>
  <c r="D65" i="2"/>
  <c r="G65" i="2" s="1"/>
  <c r="F65" i="2"/>
  <c r="D66" i="2"/>
  <c r="G66" i="2" s="1"/>
  <c r="F66" i="2"/>
  <c r="D67" i="2"/>
  <c r="G67" i="2" s="1"/>
  <c r="F67" i="2"/>
  <c r="D18" i="2"/>
  <c r="G18" i="2" s="1"/>
  <c r="F18" i="2"/>
  <c r="D19" i="2"/>
  <c r="G19" i="2" s="1"/>
  <c r="F19" i="2"/>
  <c r="D20" i="2"/>
  <c r="G20" i="2" s="1"/>
  <c r="F20" i="2"/>
  <c r="D21" i="2"/>
  <c r="G21" i="2" s="1"/>
  <c r="F21" i="2"/>
  <c r="D22" i="2"/>
  <c r="G22" i="2" s="1"/>
  <c r="F22" i="2"/>
  <c r="D23" i="2"/>
  <c r="G23" i="2" s="1"/>
  <c r="F23" i="2"/>
  <c r="G34" i="1"/>
  <c r="F34" i="1"/>
  <c r="G24" i="1"/>
  <c r="F24" i="1"/>
  <c r="G14" i="1"/>
  <c r="F14" i="1"/>
  <c r="G9" i="11" l="1"/>
  <c r="E9" i="11"/>
  <c r="H9" i="11" s="1"/>
  <c r="G8" i="11"/>
  <c r="E8" i="11"/>
  <c r="H8" i="11" s="1"/>
  <c r="E12" i="11" l="1"/>
  <c r="B6" i="4" s="1"/>
  <c r="H12" i="11"/>
  <c r="D54" i="2" l="1"/>
  <c r="D55" i="2"/>
  <c r="D56" i="2"/>
  <c r="D57" i="2"/>
  <c r="D58" i="2"/>
  <c r="D59" i="2"/>
  <c r="D61" i="2"/>
  <c r="D68" i="2"/>
  <c r="D53" i="2"/>
  <c r="D52" i="2"/>
  <c r="D31" i="2"/>
  <c r="D32" i="2"/>
  <c r="D33" i="2"/>
  <c r="D34" i="2"/>
  <c r="D35" i="2"/>
  <c r="D36" i="2"/>
  <c r="D37" i="2"/>
  <c r="D39" i="2"/>
  <c r="D46" i="2"/>
  <c r="D30" i="2"/>
  <c r="D9" i="2"/>
  <c r="D10" i="2"/>
  <c r="D11" i="2"/>
  <c r="D12" i="2"/>
  <c r="D13" i="2"/>
  <c r="D14" i="2"/>
  <c r="D15" i="2"/>
  <c r="D17" i="2"/>
  <c r="D24" i="2"/>
  <c r="D8" i="2"/>
  <c r="D25" i="2" l="1"/>
  <c r="D69" i="2"/>
  <c r="D47" i="2"/>
  <c r="G33" i="1" l="1"/>
  <c r="G35" i="1"/>
  <c r="B36" i="1"/>
  <c r="F35" i="1"/>
  <c r="F33" i="1"/>
  <c r="F32" i="1"/>
  <c r="D36" i="1" l="1"/>
  <c r="G32" i="1"/>
  <c r="G36" i="1" s="1"/>
  <c r="D28" i="6"/>
  <c r="D27" i="6"/>
  <c r="D26" i="6"/>
  <c r="D25" i="6"/>
  <c r="D24" i="6"/>
  <c r="D20" i="6"/>
  <c r="D19" i="6"/>
  <c r="D18" i="6"/>
  <c r="D17" i="6"/>
  <c r="D16" i="6"/>
  <c r="F68" i="2" l="1"/>
  <c r="G68" i="2"/>
  <c r="F61" i="2"/>
  <c r="G61" i="2"/>
  <c r="F59" i="2"/>
  <c r="G59" i="2"/>
  <c r="F58" i="2"/>
  <c r="G58" i="2"/>
  <c r="F57" i="2"/>
  <c r="G57" i="2"/>
  <c r="F56" i="2"/>
  <c r="G56" i="2"/>
  <c r="F55" i="2"/>
  <c r="G55" i="2"/>
  <c r="G54" i="2"/>
  <c r="F54" i="2"/>
  <c r="F53" i="2"/>
  <c r="G53" i="2"/>
  <c r="F52" i="2"/>
  <c r="F46" i="2"/>
  <c r="G46" i="2"/>
  <c r="F39" i="2"/>
  <c r="G39" i="2"/>
  <c r="G37" i="2"/>
  <c r="F37" i="2"/>
  <c r="F36" i="2"/>
  <c r="G36" i="2"/>
  <c r="F35" i="2"/>
  <c r="G35" i="2"/>
  <c r="F34" i="2"/>
  <c r="G34" i="2"/>
  <c r="F33" i="2"/>
  <c r="G33" i="2"/>
  <c r="G32" i="2"/>
  <c r="F32" i="2"/>
  <c r="F31" i="2"/>
  <c r="G31" i="2"/>
  <c r="F30" i="2"/>
  <c r="G14" i="2"/>
  <c r="F14" i="2"/>
  <c r="G15" i="2"/>
  <c r="F15" i="2"/>
  <c r="G17" i="2"/>
  <c r="F17" i="2"/>
  <c r="G24" i="2"/>
  <c r="F24" i="2"/>
  <c r="G52" i="2" l="1"/>
  <c r="G69" i="2" s="1"/>
  <c r="G30" i="2"/>
  <c r="G47" i="2" s="1"/>
  <c r="B26" i="1"/>
  <c r="F25" i="1"/>
  <c r="G25" i="1"/>
  <c r="F23" i="1"/>
  <c r="G23" i="1"/>
  <c r="F22" i="1"/>
  <c r="D26" i="1" l="1"/>
  <c r="G22" i="1"/>
  <c r="G26" i="1" s="1"/>
  <c r="G8" i="2"/>
  <c r="G11" i="2"/>
  <c r="G13" i="2"/>
  <c r="G12" i="3"/>
  <c r="E12" i="3"/>
  <c r="H12" i="3" s="1"/>
  <c r="G15" i="3"/>
  <c r="G9" i="3"/>
  <c r="G10" i="3"/>
  <c r="G14" i="3"/>
  <c r="G8" i="3"/>
  <c r="D9" i="6"/>
  <c r="D10" i="6"/>
  <c r="D11" i="6"/>
  <c r="D12" i="6"/>
  <c r="D8" i="6"/>
  <c r="F9" i="2"/>
  <c r="F10" i="2"/>
  <c r="F11" i="2"/>
  <c r="F12" i="2"/>
  <c r="F13" i="2"/>
  <c r="F8" i="2"/>
  <c r="G10" i="2"/>
  <c r="G12" i="2"/>
  <c r="E15" i="3"/>
  <c r="H15" i="3" s="1"/>
  <c r="B16" i="1"/>
  <c r="E14" i="3"/>
  <c r="H14" i="3" s="1"/>
  <c r="E9" i="3"/>
  <c r="H9" i="3" s="1"/>
  <c r="E10" i="3"/>
  <c r="H10" i="3" s="1"/>
  <c r="E8" i="3"/>
  <c r="E16" i="3" l="1"/>
  <c r="B8" i="4" s="1"/>
  <c r="C8" i="4" s="1"/>
  <c r="H8" i="3"/>
  <c r="H16" i="3" s="1"/>
  <c r="D72" i="2"/>
  <c r="B7" i="4" s="1"/>
  <c r="C7" i="4" s="1"/>
  <c r="G9" i="2"/>
  <c r="G25" i="2" l="1"/>
  <c r="G72" i="2" s="1"/>
  <c r="C6" i="4"/>
  <c r="G13" i="1" l="1"/>
  <c r="F13" i="1"/>
  <c r="F12" i="1"/>
  <c r="F15" i="1"/>
  <c r="D16" i="1" l="1"/>
  <c r="D39" i="1" s="1"/>
  <c r="G12" i="1"/>
  <c r="G15" i="1"/>
  <c r="B5" i="4" l="1"/>
  <c r="G16" i="1"/>
  <c r="G39" i="1" s="1"/>
  <c r="C5" i="4" l="1"/>
  <c r="B11" i="4"/>
  <c r="C11" i="4" s="1"/>
</calcChain>
</file>

<file path=xl/sharedStrings.xml><?xml version="1.0" encoding="utf-8"?>
<sst xmlns="http://schemas.openxmlformats.org/spreadsheetml/2006/main" count="215" uniqueCount="122">
  <si>
    <t>Verwachte afname</t>
  </si>
  <si>
    <r>
      <t xml:space="preserve">Voor de door Inschrijver aangeboden producten en diensten dient dit prijzenblad te worden ingevuld </t>
    </r>
    <r>
      <rPr>
        <b/>
        <u/>
        <sz val="9"/>
        <color indexed="8"/>
        <rFont val="Tahoma"/>
        <family val="2"/>
      </rPr>
      <t>exclusief</t>
    </r>
    <r>
      <rPr>
        <b/>
        <sz val="9"/>
        <color indexed="8"/>
        <rFont val="Tahoma"/>
        <family val="2"/>
      </rPr>
      <t xml:space="preserve"> BTW. 
</t>
    </r>
  </si>
  <si>
    <t>Nummering Verplichte Optie</t>
  </si>
  <si>
    <t>Omschrijving</t>
  </si>
  <si>
    <t>Totaal</t>
  </si>
  <si>
    <r>
      <t xml:space="preserve">Voor de door Inschrijver aangeboden producten en diensten dient dit prijzenblad te worden ingevuld </t>
    </r>
    <r>
      <rPr>
        <b/>
        <u/>
        <sz val="9"/>
        <color indexed="8"/>
        <rFont val="Tahoma"/>
        <family val="2"/>
      </rPr>
      <t>exclusief</t>
    </r>
    <r>
      <rPr>
        <b/>
        <sz val="9"/>
        <color indexed="8"/>
        <rFont val="Tahoma"/>
        <family val="2"/>
      </rPr>
      <t xml:space="preserve"> BTW. </t>
    </r>
  </si>
  <si>
    <t>D1</t>
  </si>
  <si>
    <t>Kosten voor tussentijdse terugname per Apparaat</t>
  </si>
  <si>
    <t xml:space="preserve">Subtotaal Verplichte Opties </t>
  </si>
  <si>
    <t>Exclusief BTW</t>
  </si>
  <si>
    <t>Inclusief BTW</t>
  </si>
  <si>
    <t>Subtotaal Huurprijzen</t>
  </si>
  <si>
    <t>Subtotaal Afdrukprijzen</t>
  </si>
  <si>
    <t>Subtotaal Eenmalige kosten en overig</t>
  </si>
  <si>
    <t>(Specificaties zie Annex IV)</t>
  </si>
  <si>
    <t>Geschatte afname</t>
  </si>
  <si>
    <r>
      <rPr>
        <b/>
        <sz val="9"/>
        <color indexed="8"/>
        <rFont val="Tahoma"/>
        <family val="2"/>
      </rPr>
      <t>Tabel D (Optionele Opties)</t>
    </r>
    <r>
      <rPr>
        <sz val="9"/>
        <color indexed="8"/>
        <rFont val="Tahoma"/>
        <family val="2"/>
      </rPr>
      <t xml:space="preserve">
Optionele Opties (OO) zijn functionaliteiten die gewenst zijn als deze optie beschikbaar/leverbaar is, en </t>
    </r>
    <r>
      <rPr>
        <u/>
        <sz val="9"/>
        <color indexed="8"/>
        <rFont val="Tahoma"/>
        <family val="2"/>
      </rPr>
      <t>leiden niet tot uitsluiting van deelname</t>
    </r>
    <r>
      <rPr>
        <sz val="9"/>
        <color indexed="8"/>
        <rFont val="Tahoma"/>
        <family val="2"/>
      </rPr>
      <t xml:space="preserve"> en worden ook niet in de beoordeling meegenomen. Mocht een Optionele Optie reeds standaard op het Apparaat aanwezig zijn, dan kan Inschrijver ‘€ 0,00’ vermelden. Hiervoor worden door Inschrijver geen kosten in rekening gebracht als deze worden afgenomen.</t>
    </r>
  </si>
  <si>
    <t>Inschrijver vult alleen de grijs gekleurde cellen in.</t>
  </si>
  <si>
    <t>Totale contractwaarde</t>
  </si>
  <si>
    <t>Totaal excl. BTW</t>
  </si>
  <si>
    <t>Afdrukprijs
(excl. BTW)</t>
  </si>
  <si>
    <t>Prijs Apparaat, per maand (excl. BTW)</t>
  </si>
  <si>
    <t>Prijs Apparaat, per maand (incl. BTW)</t>
  </si>
  <si>
    <t>Huurprijs VO per
maand (excl BTW)</t>
  </si>
  <si>
    <t>Huurprijs VO per
maand (incl BTW)</t>
  </si>
  <si>
    <t>E / Kosten tijdens looptijd van overeenkomst</t>
  </si>
  <si>
    <t>Kosten per
Apparaat
(excl. BTW)</t>
  </si>
  <si>
    <t>Kosten per
persoon
(excl. BTW)</t>
  </si>
  <si>
    <t>Totaal incl. BTW</t>
  </si>
  <si>
    <t>Kosten per
persoon
(incl. BTW)</t>
  </si>
  <si>
    <t>Kosten per
Apparaat
(incl. BTW)</t>
  </si>
  <si>
    <t>Aantal 
personen</t>
  </si>
  <si>
    <t>Type Apparaat
(Specificaties zie Annex IV)</t>
  </si>
  <si>
    <r>
      <rPr>
        <b/>
        <sz val="9"/>
        <color indexed="8"/>
        <rFont val="Tahoma"/>
        <family val="2"/>
      </rPr>
      <t>Tabel E (Eenmalige kosten)</t>
    </r>
    <r>
      <rPr>
        <sz val="9"/>
        <color indexed="8"/>
        <rFont val="Tahoma"/>
        <family val="2"/>
      </rPr>
      <t xml:space="preserve">
Eenmalige kosten worden door Inschrijver slechts voor het aantal keren dat er daadwerkelijk van onderstaande diensten gebruik gemaakt word in rekening gebracht. De vermelde frequenties (aangeduid met een ‘*’), betreffen geen vaststaand gegeven, maar dienen uitsluitend als uitgangspunt bij de beoordeling. </t>
    </r>
    <r>
      <rPr>
        <b/>
        <i/>
        <sz val="9"/>
        <color indexed="8"/>
        <rFont val="Tahoma"/>
        <family val="2"/>
      </rPr>
      <t>Ter info</t>
    </r>
    <r>
      <rPr>
        <i/>
        <sz val="9"/>
        <color indexed="8"/>
        <rFont val="Tahoma"/>
        <family val="2"/>
      </rPr>
      <t>: De vermeldde kosten voor verhuizing, conversie en tussentijdse terugname zijn bedoeld voor de fysieke en administratieve werkzaamheden en staan los van KW 2.</t>
    </r>
  </si>
  <si>
    <t xml:space="preserve">Type </t>
  </si>
  <si>
    <t>Bandbreedte</t>
  </si>
  <si>
    <t>Aantal</t>
  </si>
  <si>
    <t>Beschrijving (specificatie zie Annex IV)</t>
  </si>
  <si>
    <t xml:space="preserve">Frequentie* </t>
  </si>
  <si>
    <r>
      <rPr>
        <b/>
        <sz val="9"/>
        <color indexed="8"/>
        <rFont val="Tahoma"/>
        <family val="2"/>
      </rPr>
      <t>Tabel A (Huurprijzen)</t>
    </r>
    <r>
      <rPr>
        <sz val="9"/>
        <color indexed="8"/>
        <rFont val="Tahoma"/>
        <family val="2"/>
      </rPr>
      <t xml:space="preserve">
</t>
    </r>
    <r>
      <rPr>
        <sz val="9"/>
        <color indexed="8"/>
        <rFont val="Tahoma"/>
        <family val="2"/>
      </rPr>
      <t xml:space="preserve">
</t>
    </r>
  </si>
  <si>
    <t>Kosten voor conversie per Apparaat</t>
  </si>
  <si>
    <r>
      <t xml:space="preserve">Kosten basisinstructie = </t>
    </r>
    <r>
      <rPr>
        <b/>
        <sz val="9"/>
        <color indexed="10"/>
        <rFont val="Tahoma"/>
        <family val="2"/>
      </rPr>
      <t>INCLUSIEF</t>
    </r>
    <r>
      <rPr>
        <sz val="9"/>
        <color indexed="10"/>
        <rFont val="Tahoma"/>
        <family val="2"/>
      </rPr>
      <t xml:space="preserve"> (zie Eis 405)</t>
    </r>
  </si>
  <si>
    <r>
      <rPr>
        <sz val="9"/>
        <color indexed="10"/>
        <rFont val="Tahoma"/>
        <family val="2"/>
      </rPr>
      <t xml:space="preserve">Kosten voor opleiden van medewerkers voor het verhelpen van 1e lijns storingen, waaronder het bijvullen van verbruiksmaterialen, zelfstandig oplossen van relatief eenvoudige verstoringen en vergaande kennis van menustructuur van de Apparatuur = </t>
    </r>
    <r>
      <rPr>
        <b/>
        <sz val="9"/>
        <color indexed="10"/>
        <rFont val="Tahoma"/>
        <family val="2"/>
      </rPr>
      <t>INCLUSIEF</t>
    </r>
  </si>
  <si>
    <t>Kosten voor training van medewerkers om met de meegeleverde beheertools te kunnen werken</t>
  </si>
  <si>
    <t>Totaal excl. BTW
(na 12 maanden)</t>
  </si>
  <si>
    <t>Totaal (incl. BTW)
(na 12 maanden)</t>
  </si>
  <si>
    <t>Subtotaal 12 maanden</t>
  </si>
  <si>
    <t>Totaal 84 maanden</t>
  </si>
  <si>
    <t>Totaal excl. BTW
(na 60 maanden)</t>
  </si>
  <si>
    <t>Totaal (incl. BTW)
(na 60 maanden)</t>
  </si>
  <si>
    <t>Subtotaal 60 maanden</t>
  </si>
  <si>
    <r>
      <t xml:space="preserve">Prijs per Afdruk </t>
    </r>
    <r>
      <rPr>
        <b/>
        <sz val="9"/>
        <color indexed="8"/>
        <rFont val="Tahoma"/>
        <family val="2"/>
      </rPr>
      <t>zwart</t>
    </r>
    <r>
      <rPr>
        <sz val="9"/>
        <color indexed="8"/>
        <rFont val="Tahoma"/>
        <family val="2"/>
      </rPr>
      <t xml:space="preserve"> (84 maanden)</t>
    </r>
  </si>
  <si>
    <r>
      <t xml:space="preserve">Prijs per Afdruk </t>
    </r>
    <r>
      <rPr>
        <b/>
        <sz val="9"/>
        <color indexed="8"/>
        <rFont val="Tahoma"/>
        <family val="2"/>
      </rPr>
      <t>kleur</t>
    </r>
    <r>
      <rPr>
        <sz val="9"/>
        <color indexed="8"/>
        <rFont val="Tahoma"/>
        <family val="2"/>
      </rPr>
      <t xml:space="preserve"> (84 maanden)</t>
    </r>
  </si>
  <si>
    <t>Na 84 maanden
totaal (incl. BTW)</t>
  </si>
  <si>
    <t>50ppm - Multifunctional Kleur A4/A3</t>
  </si>
  <si>
    <t>VO-1 t.b.v. type D1</t>
  </si>
  <si>
    <t>VO-2 t.b.v. type D1</t>
  </si>
  <si>
    <t>VO-5 t.b.v. type D2</t>
  </si>
  <si>
    <t>C1 / Prijzen o.b.v. 60 maanden</t>
  </si>
  <si>
    <r>
      <t xml:space="preserve">C2 / Prijzen o.b.v. 12 maanden </t>
    </r>
    <r>
      <rPr>
        <b/>
        <sz val="9"/>
        <color rgb="FFFF0000"/>
        <rFont val="Tahoma"/>
        <family val="2"/>
      </rPr>
      <t>(1e verlenging)</t>
    </r>
  </si>
  <si>
    <r>
      <t xml:space="preserve">C3 / Prijzen o.b.v. 12 maanden </t>
    </r>
    <r>
      <rPr>
        <b/>
        <sz val="9"/>
        <color rgb="FFFF0000"/>
        <rFont val="Tahoma"/>
        <family val="2"/>
      </rPr>
      <t>(2e verlenging)</t>
    </r>
  </si>
  <si>
    <r>
      <rPr>
        <b/>
        <sz val="9"/>
        <color indexed="8"/>
        <rFont val="Tahoma"/>
        <family val="2"/>
      </rPr>
      <t>Tabel C (Verplichte Opties)</t>
    </r>
    <r>
      <rPr>
        <sz val="9"/>
        <color indexed="8"/>
        <rFont val="Tahoma"/>
        <family val="2"/>
      </rPr>
      <t xml:space="preserve">
Verplichte Opties (VO) zijn functionaliteitseisen die niet in de standaard configuratie gevraagd worden, maar die wel geleverd moeten kunnen worden en waar dus een prijs voor moet worden afgegeven. Mocht een Verplichte Optie reeds standaard op het Apparaat aanwezig zijn, dan kan inschrijver 
‘€ 0,00’ vermelden. </t>
    </r>
    <r>
      <rPr>
        <u/>
        <sz val="9"/>
        <color indexed="8"/>
        <rFont val="Tahoma"/>
        <family val="2"/>
      </rPr>
      <t>Het niet kunnen voldoen aan een Vereiste Optie leidt tot uitsluiting van deelname</t>
    </r>
    <r>
      <rPr>
        <sz val="9"/>
        <color indexed="8"/>
        <rFont val="Tahoma"/>
        <family val="2"/>
      </rPr>
      <t>.</t>
    </r>
  </si>
  <si>
    <t>Totaal incl. BTW
(na 60 maanden)</t>
  </si>
  <si>
    <t>Totaal incl. BTW
(na 12 maanden)</t>
  </si>
  <si>
    <t>Huurprijs OO per maand bij optionele 1e verlenging met 12 maanden exclusief BTW.</t>
  </si>
  <si>
    <t>Huurprijs OO per maand bij optionele 2e verlenging met 12 maanden exclusief BTW.</t>
  </si>
  <si>
    <t>Huurprijs OO per maand bij optionele 1e verlenging met 12 maanden inclusief BTW.</t>
  </si>
  <si>
    <t>Huurprijs OO per maand bij optionele 2e verlenging met 12 maanden inclusief BTW.</t>
  </si>
  <si>
    <t>D2</t>
  </si>
  <si>
    <t>D3</t>
  </si>
  <si>
    <t>* Deze pagina is uitsluitend bedoeld ter informatie en hoeft niet te worden ingevuld.</t>
  </si>
  <si>
    <t>* Aan een uiteindelijke afname is van '0' stuks zijn uiteraard geen kosten verbonden voor Opdrachtgever</t>
  </si>
  <si>
    <t>VO-3 t.b.v. type D1</t>
  </si>
  <si>
    <t>VO-6 t.b.v. type D2</t>
  </si>
  <si>
    <t>VO-7 t.b.v. type D2</t>
  </si>
  <si>
    <t>Verwacht jaarvolume</t>
  </si>
  <si>
    <t>Na 84 maanden
totaal (excl. BTW)</t>
  </si>
  <si>
    <t>Huurprijs OO per maand gedurende 60 maanden van de overeenkomst exclusief BTW.</t>
  </si>
  <si>
    <t>Huurprijs OO per maand gedurende 60 maanden van de overeenkomst inclusief BTW.</t>
  </si>
  <si>
    <t>Subtotalen 84 maanden (60+12+12)</t>
  </si>
  <si>
    <t>Type D3) 50ppm - Multifunctional Kleur A4/A4</t>
  </si>
  <si>
    <t>Type D2) 35ppm - Multifunctional Kleur A4/A3</t>
  </si>
  <si>
    <t>35ppm - Multifunctional Kleur A4/A3</t>
  </si>
  <si>
    <r>
      <rPr>
        <b/>
        <sz val="9"/>
        <color indexed="8"/>
        <rFont val="Tahoma"/>
        <family val="2"/>
      </rPr>
      <t>Tabel B (Afdrukprijzen)</t>
    </r>
    <r>
      <rPr>
        <sz val="9"/>
        <color indexed="8"/>
        <rFont val="Tahoma"/>
        <family val="2"/>
      </rPr>
      <t xml:space="preserve"> 
- </t>
    </r>
    <r>
      <rPr>
        <i/>
        <sz val="9"/>
        <color indexed="8"/>
        <rFont val="Tahoma"/>
        <family val="2"/>
      </rPr>
      <t>Er dient per vraag één Afdrukprijs te worden afgegeven voor 84 maanden (dit is inclusief de 2 optionele jaren). 
- Het is niet toegestaan een of meerdere Afdrukprijzen af te geven (per Apparaat of per jaar).
- Afdrukprijzen op maximaal 6 decimalen.</t>
    </r>
    <r>
      <rPr>
        <sz val="9"/>
        <color indexed="8"/>
        <rFont val="Tahoma"/>
        <family val="2"/>
      </rPr>
      <t xml:space="preserve">
</t>
    </r>
  </si>
  <si>
    <t>B1 / Prijzen o.b.v. 84 maanden</t>
  </si>
  <si>
    <t>Afdrukprijs
(incl. BTW)</t>
  </si>
  <si>
    <t>Afdrukprijzen A4 en A3</t>
  </si>
  <si>
    <t>VO-4 t.b.v. type D1</t>
  </si>
  <si>
    <t>VO-8 t.b.v. type D2</t>
  </si>
  <si>
    <t>VO-11 t.b.v. type D3</t>
  </si>
  <si>
    <t xml:space="preserve">* De staffel heeft betrekking op alle participanten samen, ook al worden de overeenkomsten afzonderlijk
   afgesloten. </t>
  </si>
  <si>
    <t>70ppm - Multifunctional Kleur A4/A3</t>
  </si>
  <si>
    <t>Type D4) 70ppm - Multifunctional Kleur A4/A4</t>
  </si>
  <si>
    <t>VO-17 t.b.v. type D4</t>
  </si>
  <si>
    <t xml:space="preserve"> </t>
  </si>
  <si>
    <t>0 – 5</t>
  </si>
  <si>
    <t> </t>
  </si>
  <si>
    <t>Plaats:</t>
  </si>
  <si>
    <t xml:space="preserve">Naam: </t>
  </si>
  <si>
    <t xml:space="preserve">Functie: </t>
  </si>
  <si>
    <t xml:space="preserve">Datum: </t>
  </si>
  <si>
    <t>Handtekening:</t>
  </si>
  <si>
    <r>
      <rPr>
        <b/>
        <i/>
        <sz val="9"/>
        <color indexed="10"/>
        <rFont val="Tahoma"/>
        <family val="2"/>
      </rPr>
      <t>NB:</t>
    </r>
    <r>
      <rPr>
        <i/>
        <sz val="9"/>
        <color indexed="10"/>
        <rFont val="Tahoma"/>
        <family val="2"/>
      </rPr>
      <t xml:space="preserve"> De afdrukprijs van kleur kan niet meer dan factor 10 van de Afdrukprijs Zwart bedragen (zie Eis 602 van het Programma van Eisen)</t>
    </r>
  </si>
  <si>
    <t>30ppm - Multifunctional Kleur A4</t>
  </si>
  <si>
    <t>0 – 35</t>
  </si>
  <si>
    <t>0 – 55</t>
  </si>
  <si>
    <t>0 – 90</t>
  </si>
  <si>
    <t xml:space="preserve">Type D1) 30ppm - Multifunctional Kleur A4 </t>
  </si>
  <si>
    <t>VO-9 t.b.v. type D3</t>
  </si>
  <si>
    <t>VO-10 t.b.v. type D3</t>
  </si>
  <si>
    <t>VO-12 t.b.v. type D4</t>
  </si>
  <si>
    <t>VO-13 t.b.v. type D4</t>
  </si>
  <si>
    <t>VO-14 t.b.v. type D4</t>
  </si>
  <si>
    <t>VO-15 t.b.v. type D4</t>
  </si>
  <si>
    <t>VO-16 t.b.v. type D4</t>
  </si>
  <si>
    <t>Kosten voor verhuizingen per Apparaat (zie Eis 605)</t>
  </si>
  <si>
    <r>
      <t xml:space="preserve">kosten voor implementatie Hardware en Software </t>
    </r>
    <r>
      <rPr>
        <i/>
        <sz val="9"/>
        <color theme="1"/>
        <rFont val="Tahoma"/>
        <family val="2"/>
      </rPr>
      <t>(zie NvI-1 vraag 39)</t>
    </r>
  </si>
  <si>
    <t>D4</t>
  </si>
  <si>
    <r>
      <t>A5 / Prijzen o.b.v. 12 maanden (</t>
    </r>
    <r>
      <rPr>
        <b/>
        <sz val="9"/>
        <color indexed="10"/>
        <rFont val="Tahoma"/>
        <family val="2"/>
      </rPr>
      <t>2e verlenging</t>
    </r>
    <r>
      <rPr>
        <b/>
        <sz val="9"/>
        <color indexed="8"/>
        <rFont val="Tahoma"/>
        <family val="2"/>
      </rPr>
      <t>)</t>
    </r>
  </si>
  <si>
    <r>
      <t>A3 / Prijzen o.b.v. 12 maanden (</t>
    </r>
    <r>
      <rPr>
        <b/>
        <sz val="9"/>
        <color indexed="10"/>
        <rFont val="Tahoma"/>
        <family val="2"/>
      </rPr>
      <t>1e verlenging</t>
    </r>
    <r>
      <rPr>
        <b/>
        <sz val="9"/>
        <color indexed="8"/>
        <rFont val="Tahoma"/>
        <family val="2"/>
      </rPr>
      <t>)</t>
    </r>
  </si>
  <si>
    <t>A1 / Prijzen o.b.v. 60 maanden</t>
  </si>
  <si>
    <r>
      <rPr>
        <b/>
        <sz val="9"/>
        <color indexed="8"/>
        <rFont val="Tahoma"/>
        <family val="2"/>
      </rPr>
      <t>LET OP</t>
    </r>
    <r>
      <rPr>
        <sz val="9"/>
        <color indexed="8"/>
        <rFont val="Tahoma"/>
        <family val="2"/>
      </rPr>
      <t>: Inschrijver dient een prijs per Apparaattype op te geven die geldt voor de gehele contractperiode.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</si>
</sst>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00000_ ;_ &quot;€&quot;\ * \-#,##0.00000_ ;_ &quot;€&quot;\ * &quot;-&quot;?????_ ;_ @_ "/>
    <numFmt numFmtId="165" formatCode="_ &quot;€&quot;\ * #,##0.000000_ ;_ &quot;€&quot;\ * \-#,##0.000000_ ;_ &quot;€&quot;\ * &quot;-&quot;??????_ ;_ @_ "/>
  </numFmts>
  <fonts count="41" x14ac:knownFonts="1">
    <font>
      <sz val="11"/>
      <color theme="1"/>
      <name val="Calibri"/>
      <family val="2"/>
      <scheme val="minor"/>
    </font>
    <font>
      <sz val="9"/>
      <color indexed="8"/>
      <name val="Tahoma"/>
      <family val="2"/>
    </font>
    <font>
      <b/>
      <sz val="9"/>
      <color indexed="8"/>
      <name val="Tahoma"/>
      <family val="2"/>
    </font>
    <font>
      <u/>
      <sz val="9"/>
      <color indexed="8"/>
      <name val="Tahoma"/>
      <family val="2"/>
    </font>
    <font>
      <i/>
      <sz val="9"/>
      <color indexed="8"/>
      <name val="Tahoma"/>
      <family val="2"/>
    </font>
    <font>
      <b/>
      <u/>
      <sz val="9"/>
      <color indexed="8"/>
      <name val="Tahoma"/>
      <family val="2"/>
    </font>
    <font>
      <b/>
      <i/>
      <sz val="9"/>
      <color indexed="8"/>
      <name val="Tahoma"/>
      <family val="2"/>
    </font>
    <font>
      <sz val="9"/>
      <name val="Tahoma"/>
      <family val="2"/>
    </font>
    <font>
      <sz val="9"/>
      <color indexed="10"/>
      <name val="Tahoma"/>
      <family val="2"/>
    </font>
    <font>
      <b/>
      <sz val="9"/>
      <color indexed="10"/>
      <name val="Tahoma"/>
      <family val="2"/>
    </font>
    <font>
      <sz val="11"/>
      <color theme="1"/>
      <name val="Calibri"/>
      <family val="2"/>
      <scheme val="minor"/>
    </font>
    <font>
      <b/>
      <sz val="11"/>
      <color theme="0"/>
      <name val="Calibri"/>
      <family val="2"/>
      <scheme val="minor"/>
    </font>
    <font>
      <sz val="9"/>
      <color theme="1"/>
      <name val="Tahoma"/>
      <family val="2"/>
    </font>
    <font>
      <b/>
      <sz val="9"/>
      <color theme="0"/>
      <name val="Tahoma"/>
      <family val="2"/>
    </font>
    <font>
      <b/>
      <sz val="9"/>
      <color theme="1"/>
      <name val="Tahoma"/>
      <family val="2"/>
    </font>
    <font>
      <sz val="12"/>
      <color theme="1"/>
      <name val="Tahoma"/>
      <family val="2"/>
    </font>
    <font>
      <sz val="12"/>
      <color theme="0" tint="-0.499984740745262"/>
      <name val="Tahoma"/>
      <family val="2"/>
    </font>
    <font>
      <sz val="16"/>
      <color theme="1"/>
      <name val="Tahoma"/>
      <family val="2"/>
    </font>
    <font>
      <b/>
      <sz val="18"/>
      <color theme="0"/>
      <name val="Tahoma"/>
      <family val="2"/>
    </font>
    <font>
      <sz val="16"/>
      <color theme="0"/>
      <name val="Tahoma"/>
      <family val="2"/>
    </font>
    <font>
      <sz val="12"/>
      <color theme="1"/>
      <name val="Calibri"/>
      <family val="2"/>
      <scheme val="minor"/>
    </font>
    <font>
      <sz val="12"/>
      <color theme="0" tint="-0.34998626667073579"/>
      <name val="Tahoma"/>
      <family val="2"/>
    </font>
    <font>
      <sz val="12"/>
      <color theme="0" tint="-0.249977111117893"/>
      <name val="Tahoma"/>
      <family val="2"/>
    </font>
    <font>
      <b/>
      <sz val="9"/>
      <color theme="0" tint="-0.249977111117893"/>
      <name val="Tahoma"/>
      <family val="2"/>
    </font>
    <font>
      <sz val="9"/>
      <color theme="0" tint="-0.249977111117893"/>
      <name val="Tahoma"/>
      <family val="2"/>
    </font>
    <font>
      <b/>
      <sz val="9"/>
      <color theme="0" tint="-0.34998626667073579"/>
      <name val="Tahoma"/>
      <family val="2"/>
    </font>
    <font>
      <sz val="9"/>
      <color theme="0" tint="-0.34998626667073579"/>
      <name val="Tahoma"/>
      <family val="2"/>
    </font>
    <font>
      <sz val="9"/>
      <color rgb="FFFF0000"/>
      <name val="Tahoma"/>
      <family val="2"/>
    </font>
    <font>
      <sz val="9"/>
      <color theme="5" tint="0.39997558519241921"/>
      <name val="Tahoma"/>
      <family val="2"/>
    </font>
    <font>
      <sz val="8"/>
      <color theme="1"/>
      <name val="Tahoma"/>
      <family val="2"/>
    </font>
    <font>
      <b/>
      <sz val="8"/>
      <color theme="1"/>
      <name val="Tahoma"/>
      <family val="2"/>
    </font>
    <font>
      <b/>
      <sz val="8"/>
      <color theme="0"/>
      <name val="Tahoma"/>
      <family val="2"/>
    </font>
    <font>
      <i/>
      <sz val="9"/>
      <color theme="1"/>
      <name val="Tahoma"/>
      <family val="2"/>
    </font>
    <font>
      <b/>
      <sz val="9"/>
      <color rgb="FFFF0000"/>
      <name val="Tahoma"/>
      <family val="2"/>
    </font>
    <font>
      <i/>
      <sz val="10.5"/>
      <color theme="1"/>
      <name val="Calibri"/>
      <family val="2"/>
      <scheme val="minor"/>
    </font>
    <font>
      <sz val="10.5"/>
      <color theme="1"/>
      <name val="Calibri"/>
      <family val="2"/>
      <scheme val="minor"/>
    </font>
    <font>
      <i/>
      <sz val="9"/>
      <color indexed="10"/>
      <name val="Tahoma"/>
      <family val="2"/>
    </font>
    <font>
      <b/>
      <i/>
      <sz val="9"/>
      <color indexed="10"/>
      <name val="Tahoma"/>
      <family val="2"/>
    </font>
    <font>
      <sz val="9"/>
      <color theme="1"/>
      <name val="Calibri"/>
      <family val="2"/>
      <charset val="1"/>
      <scheme val="minor"/>
    </font>
    <font>
      <sz val="11"/>
      <color theme="1"/>
      <name val="Tahoma"/>
      <family val="2"/>
    </font>
    <font>
      <strike/>
      <sz val="9"/>
      <color rgb="FFFF0000"/>
      <name val="Tahoma"/>
      <family val="2"/>
    </font>
  </fonts>
  <fills count="17">
    <fill>
      <patternFill patternType="none"/>
    </fill>
    <fill>
      <patternFill patternType="gray125"/>
    </fill>
    <fill>
      <patternFill patternType="solid">
        <fgColor rgb="FF92D050"/>
        <bgColor indexed="64"/>
      </patternFill>
    </fill>
    <fill>
      <patternFill patternType="solid">
        <fgColor rgb="FF00B0F0"/>
        <bgColor indexed="64"/>
      </patternFill>
    </fill>
    <fill>
      <patternFill patternType="solid">
        <fgColor theme="9"/>
        <bgColor indexed="64"/>
      </patternFill>
    </fill>
    <fill>
      <patternFill patternType="solid">
        <fgColor rgb="FFFFFF66"/>
        <bgColor indexed="64"/>
      </patternFill>
    </fill>
    <fill>
      <patternFill patternType="solid">
        <fgColor theme="0" tint="-0.14999847407452621"/>
        <bgColor indexed="64"/>
      </patternFill>
    </fill>
    <fill>
      <patternFill patternType="solid">
        <fgColor rgb="FFFF0000"/>
        <bgColor indexed="64"/>
      </patternFill>
    </fill>
    <fill>
      <patternFill patternType="solid">
        <fgColor theme="1"/>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6" tint="0.59999389629810485"/>
        <bgColor indexed="64"/>
      </patternFill>
    </fill>
    <fill>
      <patternFill patternType="solid">
        <fgColor rgb="FF000000"/>
        <bgColor indexed="64"/>
      </patternFill>
    </fill>
    <fill>
      <patternFill patternType="solid">
        <fgColor rgb="FF00B050"/>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theme="0" tint="-0.34998626667073579"/>
      </left>
      <right style="thin">
        <color theme="0" tint="-0.34998626667073579"/>
      </right>
      <top style="thin">
        <color theme="0" tint="-0.34998626667073579"/>
      </top>
      <bottom/>
      <diagonal/>
    </border>
    <border>
      <left style="dashDot">
        <color rgb="FFFF0000"/>
      </left>
      <right/>
      <top style="dashDot">
        <color rgb="FFFF0000"/>
      </top>
      <bottom style="dashDot">
        <color rgb="FFFF0000"/>
      </bottom>
      <diagonal/>
    </border>
    <border>
      <left/>
      <right/>
      <top style="dashDot">
        <color rgb="FFFF0000"/>
      </top>
      <bottom style="dashDot">
        <color rgb="FFFF0000"/>
      </bottom>
      <diagonal/>
    </border>
    <border>
      <left/>
      <right style="dashDot">
        <color rgb="FFFF0000"/>
      </right>
      <top style="dashDot">
        <color rgb="FFFF0000"/>
      </top>
      <bottom style="dashDot">
        <color rgb="FFFF0000"/>
      </bottom>
      <diagonal/>
    </border>
  </borders>
  <cellStyleXfs count="2">
    <xf numFmtId="0" fontId="0" fillId="0" borderId="0"/>
    <xf numFmtId="44" fontId="10" fillId="0" borderId="0" applyFont="0" applyFill="0" applyBorder="0" applyAlignment="0" applyProtection="0"/>
  </cellStyleXfs>
  <cellXfs count="194">
    <xf numFmtId="0" fontId="0" fillId="0" borderId="0" xfId="0"/>
    <xf numFmtId="0" fontId="12" fillId="0" borderId="0" xfId="0" applyFont="1" applyAlignment="1">
      <alignment vertical="top" wrapText="1"/>
    </xf>
    <xf numFmtId="0" fontId="13" fillId="0" borderId="0" xfId="0" applyFont="1" applyAlignment="1">
      <alignment vertical="top" wrapText="1"/>
    </xf>
    <xf numFmtId="0" fontId="12" fillId="0" borderId="0" xfId="0" applyFont="1" applyAlignment="1">
      <alignment horizontal="center" vertical="top" wrapText="1"/>
    </xf>
    <xf numFmtId="3" fontId="12" fillId="0" borderId="0" xfId="0" applyNumberFormat="1" applyFont="1" applyAlignment="1">
      <alignment horizontal="center" vertical="top" wrapText="1"/>
    </xf>
    <xf numFmtId="44" fontId="12" fillId="0" borderId="0" xfId="1" applyFont="1" applyFill="1" applyAlignment="1">
      <alignment vertical="top" wrapText="1"/>
    </xf>
    <xf numFmtId="0" fontId="14" fillId="0" borderId="0" xfId="0" applyFont="1" applyAlignment="1">
      <alignment vertical="center" wrapText="1"/>
    </xf>
    <xf numFmtId="44" fontId="14" fillId="0" borderId="0" xfId="0" applyNumberFormat="1" applyFont="1" applyAlignment="1">
      <alignment vertical="center" wrapText="1"/>
    </xf>
    <xf numFmtId="0" fontId="15" fillId="2" borderId="1" xfId="0" applyFont="1" applyFill="1" applyBorder="1" applyAlignment="1">
      <alignment vertical="center" wrapText="1"/>
    </xf>
    <xf numFmtId="0" fontId="15" fillId="3" borderId="1" xfId="0" applyFont="1" applyFill="1" applyBorder="1" applyAlignment="1">
      <alignment vertical="center" wrapText="1"/>
    </xf>
    <xf numFmtId="0" fontId="15" fillId="4" borderId="1" xfId="0" applyFont="1" applyFill="1" applyBorder="1" applyAlignment="1">
      <alignment vertical="center" wrapText="1"/>
    </xf>
    <xf numFmtId="0" fontId="15" fillId="5" borderId="1" xfId="0" applyFont="1" applyFill="1" applyBorder="1" applyAlignment="1">
      <alignment vertical="center" wrapText="1"/>
    </xf>
    <xf numFmtId="44" fontId="15" fillId="0" borderId="0" xfId="0" applyNumberFormat="1" applyFont="1" applyAlignment="1">
      <alignment horizontal="center" vertical="center" wrapText="1"/>
    </xf>
    <xf numFmtId="0" fontId="15" fillId="0" borderId="0" xfId="0" applyFont="1" applyAlignment="1">
      <alignment vertical="center" wrapText="1"/>
    </xf>
    <xf numFmtId="44" fontId="15" fillId="2" borderId="1" xfId="0" applyNumberFormat="1" applyFont="1" applyFill="1" applyBorder="1" applyAlignment="1">
      <alignment horizontal="center" vertical="center" wrapText="1"/>
    </xf>
    <xf numFmtId="44" fontId="15" fillId="3" borderId="1" xfId="0" applyNumberFormat="1" applyFont="1" applyFill="1" applyBorder="1" applyAlignment="1">
      <alignment horizontal="center" vertical="center" wrapText="1"/>
    </xf>
    <xf numFmtId="44" fontId="15" fillId="4" borderId="1" xfId="0" applyNumberFormat="1" applyFont="1" applyFill="1" applyBorder="1" applyAlignment="1">
      <alignment horizontal="center" vertical="center" wrapText="1"/>
    </xf>
    <xf numFmtId="44" fontId="15" fillId="5" borderId="1" xfId="0" applyNumberFormat="1" applyFont="1" applyFill="1" applyBorder="1" applyAlignment="1">
      <alignment horizontal="center" vertical="center" wrapText="1"/>
    </xf>
    <xf numFmtId="44" fontId="16" fillId="0" borderId="0" xfId="1" applyFont="1" applyFill="1" applyBorder="1" applyAlignment="1">
      <alignment horizontal="center" vertical="center" wrapText="1"/>
    </xf>
    <xf numFmtId="0" fontId="17" fillId="0" borderId="1" xfId="0" applyFont="1" applyBorder="1" applyAlignment="1">
      <alignment horizontal="right" vertical="center" wrapText="1"/>
    </xf>
    <xf numFmtId="0" fontId="17" fillId="0" borderId="1" xfId="0" applyFont="1" applyBorder="1" applyAlignment="1">
      <alignment horizontal="left" vertical="top" wrapText="1"/>
    </xf>
    <xf numFmtId="44" fontId="12" fillId="6" borderId="1" xfId="1" applyFont="1" applyFill="1" applyBorder="1" applyAlignment="1" applyProtection="1">
      <alignment wrapText="1"/>
      <protection locked="0"/>
    </xf>
    <xf numFmtId="0" fontId="18" fillId="7" borderId="1" xfId="0" applyFont="1" applyFill="1" applyBorder="1" applyAlignment="1">
      <alignment vertical="top" wrapText="1"/>
    </xf>
    <xf numFmtId="0" fontId="19" fillId="7" borderId="1" xfId="0" applyFont="1" applyFill="1" applyBorder="1" applyAlignment="1">
      <alignment vertical="center" wrapText="1"/>
    </xf>
    <xf numFmtId="44" fontId="19" fillId="7" borderId="1" xfId="0" applyNumberFormat="1" applyFont="1" applyFill="1" applyBorder="1" applyAlignment="1">
      <alignment horizontal="center" vertical="center" wrapText="1"/>
    </xf>
    <xf numFmtId="0" fontId="15" fillId="8" borderId="1" xfId="0" applyFont="1" applyFill="1" applyBorder="1" applyAlignment="1">
      <alignment vertical="center" wrapText="1"/>
    </xf>
    <xf numFmtId="0" fontId="15" fillId="8" borderId="1" xfId="0" applyFont="1" applyFill="1" applyBorder="1" applyAlignment="1">
      <alignment horizontal="center" vertical="center" wrapText="1"/>
    </xf>
    <xf numFmtId="44" fontId="16" fillId="8" borderId="1" xfId="1" applyFont="1" applyFill="1" applyBorder="1" applyAlignment="1">
      <alignment horizontal="center" vertical="center" wrapText="1"/>
    </xf>
    <xf numFmtId="0" fontId="12" fillId="8" borderId="1" xfId="0" applyFont="1" applyFill="1" applyBorder="1" applyAlignment="1">
      <alignment vertical="top" wrapText="1"/>
    </xf>
    <xf numFmtId="0" fontId="12" fillId="8" borderId="1" xfId="0" applyFont="1" applyFill="1" applyBorder="1" applyAlignment="1">
      <alignment horizontal="center" vertical="top" wrapText="1"/>
    </xf>
    <xf numFmtId="0" fontId="12" fillId="0" borderId="0" xfId="0" applyFont="1"/>
    <xf numFmtId="0" fontId="12" fillId="0" borderId="0" xfId="0" applyFont="1" applyAlignment="1">
      <alignment horizontal="left" vertical="top" wrapText="1"/>
    </xf>
    <xf numFmtId="0" fontId="12" fillId="0" borderId="0" xfId="0" applyFont="1" applyAlignment="1">
      <alignment horizontal="left" vertical="top"/>
    </xf>
    <xf numFmtId="0" fontId="13" fillId="8" borderId="2" xfId="0" applyFont="1" applyFill="1" applyBorder="1" applyAlignment="1">
      <alignment horizontal="left" vertical="top" wrapText="1"/>
    </xf>
    <xf numFmtId="0" fontId="14" fillId="4" borderId="1" xfId="0" applyFont="1" applyFill="1" applyBorder="1"/>
    <xf numFmtId="0" fontId="12" fillId="0" borderId="1" xfId="0" applyFont="1" applyBorder="1" applyAlignment="1">
      <alignment horizontal="center" wrapText="1"/>
    </xf>
    <xf numFmtId="44" fontId="12" fillId="0" borderId="1" xfId="1" applyFont="1" applyFill="1" applyBorder="1" applyAlignment="1" applyProtection="1">
      <alignment wrapText="1"/>
    </xf>
    <xf numFmtId="0" fontId="12" fillId="0" borderId="3" xfId="0" applyFont="1" applyBorder="1" applyAlignment="1">
      <alignment horizontal="center" wrapText="1"/>
    </xf>
    <xf numFmtId="0" fontId="15" fillId="4" borderId="0" xfId="0" applyFont="1" applyFill="1"/>
    <xf numFmtId="44" fontId="15" fillId="4" borderId="0" xfId="0" applyNumberFormat="1" applyFont="1" applyFill="1"/>
    <xf numFmtId="3" fontId="12" fillId="0" borderId="1" xfId="1" applyNumberFormat="1" applyFont="1" applyBorder="1" applyAlignment="1" applyProtection="1">
      <alignment horizontal="center" vertical="center" wrapText="1"/>
    </xf>
    <xf numFmtId="44" fontId="12" fillId="0" borderId="1" xfId="1" applyFont="1" applyBorder="1" applyAlignment="1" applyProtection="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44" fontId="12" fillId="0" borderId="1" xfId="1" applyFont="1" applyBorder="1" applyProtection="1"/>
    <xf numFmtId="0" fontId="15" fillId="2" borderId="0" xfId="0" applyFont="1" applyFill="1"/>
    <xf numFmtId="44" fontId="15" fillId="2" borderId="0" xfId="0" applyNumberFormat="1" applyFont="1" applyFill="1"/>
    <xf numFmtId="0" fontId="20" fillId="0" borderId="0" xfId="0" applyFont="1"/>
    <xf numFmtId="44" fontId="12" fillId="6" borderId="4" xfId="1" applyFont="1" applyFill="1" applyBorder="1" applyAlignment="1" applyProtection="1">
      <alignment horizontal="left" vertical="center" wrapText="1"/>
      <protection locked="0"/>
    </xf>
    <xf numFmtId="0" fontId="14" fillId="9" borderId="1" xfId="0" applyFont="1" applyFill="1" applyBorder="1"/>
    <xf numFmtId="44" fontId="21" fillId="6" borderId="1" xfId="1" applyFont="1" applyFill="1" applyBorder="1" applyAlignment="1">
      <alignment horizontal="center" vertical="center" wrapText="1"/>
    </xf>
    <xf numFmtId="44" fontId="21" fillId="10" borderId="0" xfId="0" applyNumberFormat="1" applyFont="1" applyFill="1"/>
    <xf numFmtId="0" fontId="12" fillId="0" borderId="0" xfId="0" applyFont="1" applyAlignment="1">
      <alignment vertical="center"/>
    </xf>
    <xf numFmtId="0" fontId="15" fillId="5" borderId="0" xfId="0" applyFont="1" applyFill="1"/>
    <xf numFmtId="44" fontId="15" fillId="5" borderId="0" xfId="0" applyNumberFormat="1" applyFont="1" applyFill="1"/>
    <xf numFmtId="44" fontId="22" fillId="12" borderId="0" xfId="0" applyNumberFormat="1" applyFont="1" applyFill="1"/>
    <xf numFmtId="44" fontId="21" fillId="13" borderId="0" xfId="0" applyNumberFormat="1" applyFont="1" applyFill="1"/>
    <xf numFmtId="0" fontId="13" fillId="8" borderId="1" xfId="0" applyFont="1" applyFill="1" applyBorder="1" applyAlignment="1">
      <alignment vertical="top" wrapText="1"/>
    </xf>
    <xf numFmtId="44" fontId="12" fillId="0" borderId="1" xfId="1" applyFont="1" applyBorder="1" applyAlignment="1" applyProtection="1">
      <alignment horizontal="left" vertical="center" wrapText="1"/>
    </xf>
    <xf numFmtId="44" fontId="12" fillId="6" borderId="4" xfId="1" applyFont="1" applyFill="1" applyBorder="1" applyAlignment="1" applyProtection="1">
      <alignment wrapText="1"/>
      <protection locked="0"/>
    </xf>
    <xf numFmtId="0" fontId="12" fillId="0" borderId="4" xfId="0" applyFont="1" applyBorder="1" applyAlignment="1">
      <alignment wrapText="1"/>
    </xf>
    <xf numFmtId="0" fontId="12" fillId="0" borderId="5" xfId="0" applyFont="1" applyBorder="1" applyAlignment="1">
      <alignment wrapText="1"/>
    </xf>
    <xf numFmtId="44" fontId="12" fillId="0" borderId="0" xfId="1" applyFont="1" applyFill="1" applyBorder="1" applyAlignment="1" applyProtection="1">
      <alignment horizontal="left" vertical="center" wrapText="1"/>
    </xf>
    <xf numFmtId="44" fontId="15" fillId="0" borderId="0" xfId="0" applyNumberFormat="1" applyFont="1"/>
    <xf numFmtId="0" fontId="13" fillId="8" borderId="4" xfId="0" applyFont="1" applyFill="1" applyBorder="1" applyAlignment="1">
      <alignment horizontal="left" vertical="top" wrapText="1"/>
    </xf>
    <xf numFmtId="44" fontId="12" fillId="0" borderId="0" xfId="1" applyFont="1" applyFill="1" applyBorder="1" applyProtection="1"/>
    <xf numFmtId="0" fontId="11" fillId="0" borderId="0" xfId="0" applyFont="1" applyAlignment="1">
      <alignment wrapText="1"/>
    </xf>
    <xf numFmtId="0" fontId="13" fillId="0" borderId="0" xfId="0" applyFont="1" applyAlignment="1">
      <alignment horizontal="left" vertical="top"/>
    </xf>
    <xf numFmtId="0" fontId="12" fillId="4" borderId="6" xfId="0" applyFont="1" applyFill="1" applyBorder="1"/>
    <xf numFmtId="0" fontId="14" fillId="2" borderId="4" xfId="0" applyFont="1" applyFill="1" applyBorder="1"/>
    <xf numFmtId="0" fontId="12" fillId="2" borderId="6" xfId="0" applyFont="1" applyFill="1" applyBorder="1"/>
    <xf numFmtId="0" fontId="13" fillId="0" borderId="0" xfId="0" applyFont="1" applyAlignment="1">
      <alignment horizontal="left" vertical="top" wrapText="1"/>
    </xf>
    <xf numFmtId="44" fontId="12" fillId="0" borderId="0" xfId="1" applyFont="1" applyFill="1" applyBorder="1" applyAlignment="1" applyProtection="1">
      <alignment wrapText="1"/>
    </xf>
    <xf numFmtId="44" fontId="12" fillId="0" borderId="0" xfId="0" applyNumberFormat="1" applyFont="1" applyAlignment="1">
      <alignment vertical="center" wrapText="1"/>
    </xf>
    <xf numFmtId="0" fontId="23" fillId="12" borderId="18" xfId="0" applyFont="1" applyFill="1" applyBorder="1" applyAlignment="1">
      <alignment vertical="top" wrapText="1"/>
    </xf>
    <xf numFmtId="44" fontId="24" fillId="12" borderId="18" xfId="1" applyFont="1" applyFill="1" applyBorder="1" applyAlignment="1" applyProtection="1">
      <alignment wrapText="1"/>
    </xf>
    <xf numFmtId="0" fontId="21" fillId="6" borderId="19" xfId="0" applyFont="1" applyFill="1" applyBorder="1" applyAlignment="1">
      <alignment horizontal="right" vertical="center" wrapText="1"/>
    </xf>
    <xf numFmtId="44" fontId="21" fillId="6" borderId="19" xfId="1" applyFont="1" applyFill="1" applyBorder="1" applyAlignment="1">
      <alignment horizontal="center" vertical="center" wrapText="1"/>
    </xf>
    <xf numFmtId="0" fontId="25" fillId="0" borderId="20" xfId="0" applyFont="1" applyBorder="1" applyAlignment="1">
      <alignment vertical="top" wrapText="1"/>
    </xf>
    <xf numFmtId="44" fontId="26" fillId="0" borderId="20" xfId="1" applyFont="1" applyFill="1" applyBorder="1" applyAlignment="1" applyProtection="1">
      <alignment wrapText="1"/>
    </xf>
    <xf numFmtId="0" fontId="25" fillId="10" borderId="18" xfId="0" applyFont="1" applyFill="1" applyBorder="1" applyAlignment="1">
      <alignment horizontal="left" vertical="top" wrapText="1"/>
    </xf>
    <xf numFmtId="44" fontId="26" fillId="10" borderId="18" xfId="1" applyFont="1" applyFill="1" applyBorder="1" applyAlignment="1" applyProtection="1">
      <alignment wrapText="1"/>
    </xf>
    <xf numFmtId="0" fontId="25" fillId="11" borderId="18" xfId="0" applyFont="1" applyFill="1" applyBorder="1" applyAlignment="1">
      <alignment horizontal="left" vertical="top" wrapText="1"/>
    </xf>
    <xf numFmtId="0" fontId="25" fillId="11" borderId="18" xfId="0" applyFont="1" applyFill="1" applyBorder="1" applyAlignment="1">
      <alignment vertical="top" wrapText="1"/>
    </xf>
    <xf numFmtId="44" fontId="26" fillId="11" borderId="18" xfId="1" applyFont="1" applyFill="1" applyBorder="1" applyAlignment="1" applyProtection="1">
      <alignment horizontal="left" vertical="center" wrapText="1"/>
    </xf>
    <xf numFmtId="44" fontId="26" fillId="13" borderId="18" xfId="1" applyFont="1" applyFill="1" applyBorder="1" applyProtection="1"/>
    <xf numFmtId="164" fontId="26" fillId="0" borderId="0" xfId="1" applyNumberFormat="1" applyFont="1" applyFill="1" applyBorder="1" applyAlignment="1" applyProtection="1">
      <alignment horizontal="left" vertical="center" wrapText="1"/>
    </xf>
    <xf numFmtId="44" fontId="26" fillId="0" borderId="0" xfId="1" applyFont="1" applyFill="1" applyBorder="1" applyAlignment="1" applyProtection="1">
      <alignment horizontal="left" vertical="center" wrapText="1"/>
    </xf>
    <xf numFmtId="44" fontId="27" fillId="0" borderId="1" xfId="0" applyNumberFormat="1" applyFont="1" applyBorder="1" applyAlignment="1">
      <alignment vertical="center" wrapText="1"/>
    </xf>
    <xf numFmtId="44" fontId="28" fillId="12" borderId="18" xfId="1" applyFont="1" applyFill="1" applyBorder="1" applyAlignment="1" applyProtection="1">
      <alignment vertical="center" wrapText="1"/>
    </xf>
    <xf numFmtId="0" fontId="13" fillId="14" borderId="1" xfId="0" applyFont="1" applyFill="1" applyBorder="1" applyAlignment="1">
      <alignment horizontal="left" vertical="top" wrapText="1"/>
    </xf>
    <xf numFmtId="164" fontId="12" fillId="0" borderId="0" xfId="1" applyNumberFormat="1" applyFont="1" applyFill="1" applyBorder="1" applyAlignment="1" applyProtection="1">
      <alignment horizontal="left" vertical="center" wrapText="1"/>
    </xf>
    <xf numFmtId="44" fontId="27" fillId="0" borderId="4" xfId="1" applyFont="1" applyFill="1" applyBorder="1" applyAlignment="1" applyProtection="1">
      <alignment vertical="center" wrapText="1"/>
    </xf>
    <xf numFmtId="0" fontId="15" fillId="2" borderId="0" xfId="0" applyFont="1" applyFill="1" applyAlignment="1">
      <alignment horizontal="center"/>
    </xf>
    <xf numFmtId="0" fontId="12" fillId="0" borderId="7" xfId="0" applyFont="1" applyBorder="1" applyAlignment="1">
      <alignment horizontal="center" vertical="center" wrapText="1"/>
    </xf>
    <xf numFmtId="44" fontId="12" fillId="6" borderId="8" xfId="1" applyFont="1" applyFill="1" applyBorder="1" applyAlignment="1" applyProtection="1">
      <alignment horizontal="left" vertical="center" wrapText="1"/>
      <protection locked="0"/>
    </xf>
    <xf numFmtId="44" fontId="26" fillId="13" borderId="21" xfId="1" applyFont="1" applyFill="1" applyBorder="1" applyProtection="1"/>
    <xf numFmtId="0" fontId="29" fillId="0" borderId="9" xfId="0" applyFont="1" applyBorder="1" applyAlignment="1">
      <alignment wrapText="1"/>
    </xf>
    <xf numFmtId="0" fontId="29" fillId="0" borderId="10" xfId="0" applyFont="1" applyBorder="1" applyAlignment="1">
      <alignment horizontal="center" wrapText="1"/>
    </xf>
    <xf numFmtId="0" fontId="29" fillId="0" borderId="10" xfId="0" applyFont="1" applyBorder="1" applyAlignment="1">
      <alignment wrapText="1"/>
    </xf>
    <xf numFmtId="0" fontId="31" fillId="14" borderId="11" xfId="0" applyFont="1" applyFill="1" applyBorder="1" applyAlignment="1">
      <alignment vertical="top" wrapText="1"/>
    </xf>
    <xf numFmtId="0" fontId="31" fillId="14" borderId="12" xfId="0" applyFont="1" applyFill="1" applyBorder="1" applyAlignment="1">
      <alignment vertical="top" wrapText="1"/>
    </xf>
    <xf numFmtId="0" fontId="13" fillId="14" borderId="1" xfId="0" applyFont="1" applyFill="1" applyBorder="1" applyAlignment="1">
      <alignment vertical="top" wrapText="1"/>
    </xf>
    <xf numFmtId="3" fontId="12" fillId="0" borderId="4" xfId="0" applyNumberFormat="1" applyFont="1" applyBorder="1" applyAlignment="1">
      <alignment horizontal="center" vertical="top" wrapText="1"/>
    </xf>
    <xf numFmtId="3" fontId="27" fillId="0" borderId="1" xfId="1" applyNumberFormat="1" applyFont="1" applyBorder="1" applyAlignment="1" applyProtection="1">
      <alignment horizontal="center" vertical="center" wrapText="1"/>
    </xf>
    <xf numFmtId="44" fontId="27" fillId="0" borderId="1" xfId="1" applyFont="1" applyBorder="1" applyAlignment="1" applyProtection="1">
      <alignment wrapText="1"/>
    </xf>
    <xf numFmtId="44" fontId="7" fillId="0" borderId="1" xfId="0" applyNumberFormat="1" applyFont="1" applyBorder="1" applyAlignment="1">
      <alignment vertical="center" wrapText="1"/>
    </xf>
    <xf numFmtId="44" fontId="24" fillId="12" borderId="18" xfId="1" applyFont="1" applyFill="1" applyBorder="1" applyAlignment="1" applyProtection="1">
      <alignment vertical="center" wrapText="1"/>
    </xf>
    <xf numFmtId="44" fontId="27" fillId="0" borderId="4" xfId="1" applyFont="1" applyFill="1" applyBorder="1" applyAlignment="1" applyProtection="1">
      <alignment wrapText="1"/>
    </xf>
    <xf numFmtId="44" fontId="7" fillId="6" borderId="4" xfId="1" applyFont="1" applyFill="1" applyBorder="1" applyAlignment="1" applyProtection="1">
      <alignment vertical="center" wrapText="1"/>
      <protection locked="0"/>
    </xf>
    <xf numFmtId="0" fontId="13" fillId="0" borderId="0" xfId="0" applyFont="1"/>
    <xf numFmtId="0" fontId="13" fillId="0" borderId="0" xfId="0" applyFont="1" applyAlignment="1">
      <alignment vertical="top"/>
    </xf>
    <xf numFmtId="0" fontId="12" fillId="0" borderId="0" xfId="0" applyFont="1" applyAlignment="1">
      <alignment horizontal="left" vertical="center" wrapText="1"/>
    </xf>
    <xf numFmtId="0" fontId="12" fillId="0" borderId="0" xfId="0" applyFont="1" applyAlignment="1">
      <alignment horizontal="center" vertical="center" wrapText="1"/>
    </xf>
    <xf numFmtId="44" fontId="12" fillId="0" borderId="0" xfId="1" applyFont="1" applyBorder="1" applyProtection="1"/>
    <xf numFmtId="0" fontId="15" fillId="2" borderId="25" xfId="0" applyFont="1" applyFill="1" applyBorder="1"/>
    <xf numFmtId="0" fontId="15" fillId="2" borderId="26" xfId="0" applyFont="1" applyFill="1" applyBorder="1"/>
    <xf numFmtId="44" fontId="15" fillId="2" borderId="26" xfId="0" applyNumberFormat="1" applyFont="1" applyFill="1" applyBorder="1"/>
    <xf numFmtId="44" fontId="15" fillId="0" borderId="26" xfId="0" applyNumberFormat="1" applyFont="1" applyBorder="1"/>
    <xf numFmtId="44" fontId="21" fillId="13" borderId="26" xfId="0" applyNumberFormat="1" applyFont="1" applyFill="1" applyBorder="1"/>
    <xf numFmtId="44" fontId="21" fillId="13" borderId="27" xfId="0" applyNumberFormat="1" applyFont="1" applyFill="1" applyBorder="1"/>
    <xf numFmtId="0" fontId="15" fillId="4" borderId="25" xfId="0" applyFont="1" applyFill="1" applyBorder="1"/>
    <xf numFmtId="0" fontId="15" fillId="4" borderId="26" xfId="0" applyFont="1" applyFill="1" applyBorder="1"/>
    <xf numFmtId="44" fontId="15" fillId="4" borderId="26" xfId="0" applyNumberFormat="1" applyFont="1" applyFill="1" applyBorder="1"/>
    <xf numFmtId="44" fontId="21" fillId="10" borderId="26" xfId="0" applyNumberFormat="1" applyFont="1" applyFill="1" applyBorder="1"/>
    <xf numFmtId="44" fontId="21" fillId="10" borderId="27" xfId="0" applyNumberFormat="1" applyFont="1" applyFill="1" applyBorder="1"/>
    <xf numFmtId="165" fontId="12" fillId="6" borderId="4" xfId="1" applyNumberFormat="1" applyFont="1" applyFill="1" applyBorder="1" applyAlignment="1" applyProtection="1">
      <alignment horizontal="left" vertical="center" wrapText="1"/>
      <protection locked="0"/>
    </xf>
    <xf numFmtId="0" fontId="14" fillId="3" borderId="1" xfId="0" applyFont="1" applyFill="1" applyBorder="1" applyAlignment="1">
      <alignment vertical="center"/>
    </xf>
    <xf numFmtId="164" fontId="26" fillId="11" borderId="18" xfId="1" applyNumberFormat="1" applyFont="1" applyFill="1" applyBorder="1" applyAlignment="1" applyProtection="1">
      <alignment horizontal="left" vertical="center" wrapText="1"/>
    </xf>
    <xf numFmtId="0" fontId="15" fillId="3" borderId="25" xfId="0" applyFont="1" applyFill="1" applyBorder="1"/>
    <xf numFmtId="0" fontId="15" fillId="3" borderId="26" xfId="0" applyFont="1" applyFill="1" applyBorder="1"/>
    <xf numFmtId="44" fontId="15" fillId="3" borderId="26" xfId="0" applyNumberFormat="1" applyFont="1" applyFill="1" applyBorder="1"/>
    <xf numFmtId="44" fontId="21" fillId="11" borderId="26" xfId="0" applyNumberFormat="1" applyFont="1" applyFill="1" applyBorder="1"/>
    <xf numFmtId="44" fontId="21" fillId="11" borderId="27" xfId="0" applyNumberFormat="1" applyFont="1" applyFill="1" applyBorder="1"/>
    <xf numFmtId="0" fontId="34" fillId="15" borderId="1" xfId="0" applyFont="1" applyFill="1" applyBorder="1"/>
    <xf numFmtId="0" fontId="35" fillId="15" borderId="1" xfId="0" applyFont="1" applyFill="1" applyBorder="1"/>
    <xf numFmtId="0" fontId="30" fillId="0" borderId="10" xfId="0" applyFont="1" applyBorder="1" applyAlignment="1">
      <alignment horizontal="center" wrapText="1"/>
    </xf>
    <xf numFmtId="0" fontId="13" fillId="14" borderId="7" xfId="0" applyFont="1" applyFill="1" applyBorder="1" applyAlignment="1">
      <alignment vertical="top" wrapText="1"/>
    </xf>
    <xf numFmtId="0" fontId="13" fillId="14" borderId="22" xfId="0" applyFont="1" applyFill="1" applyBorder="1" applyAlignment="1">
      <alignment vertical="top" wrapText="1"/>
    </xf>
    <xf numFmtId="0" fontId="13" fillId="14" borderId="4" xfId="0" applyFont="1" applyFill="1" applyBorder="1" applyAlignment="1">
      <alignment vertical="top" wrapText="1"/>
    </xf>
    <xf numFmtId="3" fontId="12" fillId="0" borderId="1" xfId="1" applyNumberFormat="1" applyFont="1" applyBorder="1" applyAlignment="1" applyProtection="1">
      <alignment horizontal="center" vertical="top" wrapText="1"/>
    </xf>
    <xf numFmtId="44" fontId="12" fillId="0" borderId="1" xfId="1" applyFont="1" applyBorder="1" applyAlignment="1" applyProtection="1">
      <alignment vertical="top" wrapText="1"/>
    </xf>
    <xf numFmtId="0" fontId="32" fillId="0" borderId="0" xfId="0" applyFont="1" applyAlignment="1">
      <alignment horizontal="left" vertical="top" wrapText="1"/>
    </xf>
    <xf numFmtId="0" fontId="38" fillId="0" borderId="0" xfId="0" applyFont="1" applyAlignment="1">
      <alignment wrapText="1"/>
    </xf>
    <xf numFmtId="0" fontId="39" fillId="6" borderId="5" xfId="0" applyFont="1" applyFill="1" applyBorder="1" applyAlignment="1" applyProtection="1">
      <alignment vertical="top" wrapText="1"/>
      <protection locked="0"/>
    </xf>
    <xf numFmtId="0" fontId="12" fillId="6" borderId="13" xfId="0" applyFont="1" applyFill="1" applyBorder="1" applyAlignment="1" applyProtection="1">
      <alignment horizontal="center" vertical="top" wrapText="1"/>
      <protection locked="0"/>
    </xf>
    <xf numFmtId="0" fontId="39" fillId="6" borderId="14" xfId="0" applyFont="1" applyFill="1" applyBorder="1" applyAlignment="1" applyProtection="1">
      <alignment wrapText="1"/>
      <protection locked="0"/>
    </xf>
    <xf numFmtId="0" fontId="38" fillId="6" borderId="15" xfId="0" applyFont="1" applyFill="1" applyBorder="1" applyAlignment="1" applyProtection="1">
      <alignment wrapText="1"/>
      <protection locked="0"/>
    </xf>
    <xf numFmtId="0" fontId="12" fillId="6" borderId="14" xfId="0" applyFont="1" applyFill="1" applyBorder="1" applyAlignment="1" applyProtection="1">
      <alignment vertical="top" wrapText="1"/>
      <protection locked="0"/>
    </xf>
    <xf numFmtId="0" fontId="32" fillId="6" borderId="15" xfId="0" applyFont="1" applyFill="1" applyBorder="1" applyAlignment="1" applyProtection="1">
      <alignment horizontal="left" vertical="top" wrapText="1"/>
      <protection locked="0"/>
    </xf>
    <xf numFmtId="0" fontId="32" fillId="6" borderId="14" xfId="0" applyFont="1" applyFill="1" applyBorder="1" applyAlignment="1" applyProtection="1">
      <alignment horizontal="left" vertical="top" wrapText="1"/>
      <protection locked="0"/>
    </xf>
    <xf numFmtId="0" fontId="12" fillId="6" borderId="8" xfId="0" applyFont="1" applyFill="1" applyBorder="1" applyAlignment="1" applyProtection="1">
      <alignment horizontal="left" vertical="top" wrapText="1"/>
      <protection locked="0"/>
    </xf>
    <xf numFmtId="0" fontId="12" fillId="6" borderId="17" xfId="0" applyFont="1" applyFill="1" applyBorder="1" applyAlignment="1" applyProtection="1">
      <alignment horizontal="left" vertical="top" wrapText="1"/>
      <protection locked="0"/>
    </xf>
    <xf numFmtId="44" fontId="12" fillId="6" borderId="4" xfId="1" applyFont="1" applyFill="1" applyBorder="1" applyAlignment="1" applyProtection="1">
      <alignment vertical="top" wrapText="1"/>
      <protection locked="0"/>
    </xf>
    <xf numFmtId="0" fontId="40" fillId="0" borderId="1" xfId="0" applyFont="1" applyBorder="1" applyAlignment="1">
      <alignment horizontal="center" wrapText="1"/>
    </xf>
    <xf numFmtId="0" fontId="40" fillId="0" borderId="4" xfId="0" applyFont="1" applyBorder="1" applyAlignment="1">
      <alignment wrapText="1"/>
    </xf>
    <xf numFmtId="44" fontId="40" fillId="0" borderId="1" xfId="1" applyFont="1" applyFill="1" applyBorder="1" applyAlignment="1" applyProtection="1">
      <alignment wrapText="1"/>
    </xf>
    <xf numFmtId="44" fontId="40" fillId="0" borderId="4" xfId="1" applyFont="1" applyFill="1" applyBorder="1" applyAlignment="1" applyProtection="1">
      <alignment wrapText="1"/>
    </xf>
    <xf numFmtId="0" fontId="34" fillId="15" borderId="1" xfId="0" applyFont="1" applyFill="1" applyBorder="1" applyAlignment="1">
      <alignment horizontal="left" vertical="top" wrapText="1"/>
    </xf>
    <xf numFmtId="0" fontId="34" fillId="15" borderId="1" xfId="0" applyFont="1" applyFill="1" applyBorder="1" applyAlignment="1">
      <alignment horizontal="left" vertical="top"/>
    </xf>
    <xf numFmtId="0" fontId="14" fillId="2" borderId="8" xfId="0" applyFont="1" applyFill="1" applyBorder="1" applyAlignment="1">
      <alignment horizontal="left" vertical="center"/>
    </xf>
    <xf numFmtId="0" fontId="14" fillId="2" borderId="16" xfId="0" applyFont="1" applyFill="1" applyBorder="1" applyAlignment="1">
      <alignment horizontal="left" vertical="center"/>
    </xf>
    <xf numFmtId="0" fontId="13" fillId="14" borderId="3" xfId="0" applyFont="1" applyFill="1" applyBorder="1" applyAlignment="1">
      <alignment vertical="top" wrapText="1"/>
    </xf>
    <xf numFmtId="0" fontId="13" fillId="14" borderId="7" xfId="0" applyFont="1" applyFill="1" applyBorder="1" applyAlignment="1">
      <alignment vertical="top" wrapText="1"/>
    </xf>
    <xf numFmtId="0" fontId="13" fillId="14" borderId="3" xfId="0" applyFont="1" applyFill="1" applyBorder="1" applyAlignment="1">
      <alignment horizontal="left" vertical="top" wrapText="1"/>
    </xf>
    <xf numFmtId="0" fontId="13" fillId="14" borderId="7" xfId="0" applyFont="1" applyFill="1" applyBorder="1" applyAlignment="1">
      <alignment horizontal="left" vertical="top" wrapText="1"/>
    </xf>
    <xf numFmtId="0" fontId="25" fillId="13" borderId="24" xfId="0" applyFont="1" applyFill="1" applyBorder="1" applyAlignment="1">
      <alignment vertical="top" wrapText="1"/>
    </xf>
    <xf numFmtId="0" fontId="25" fillId="13" borderId="21" xfId="0" applyFont="1" applyFill="1" applyBorder="1" applyAlignment="1">
      <alignment vertical="top" wrapText="1"/>
    </xf>
    <xf numFmtId="0" fontId="1" fillId="16" borderId="0" xfId="0" applyFont="1" applyFill="1" applyAlignment="1">
      <alignment horizontal="left" vertical="top" wrapText="1"/>
    </xf>
    <xf numFmtId="0" fontId="12" fillId="16" borderId="0" xfId="0" applyFont="1" applyFill="1" applyAlignment="1">
      <alignment horizontal="left" vertical="top" wrapText="1"/>
    </xf>
    <xf numFmtId="0" fontId="25" fillId="13" borderId="18" xfId="0" applyFont="1" applyFill="1" applyBorder="1" applyAlignment="1">
      <alignment vertical="top" wrapText="1"/>
    </xf>
    <xf numFmtId="0" fontId="14" fillId="0" borderId="0" xfId="0" applyFont="1" applyAlignment="1">
      <alignment horizontal="left" vertical="center" wrapText="1"/>
    </xf>
    <xf numFmtId="0" fontId="14" fillId="0" borderId="0" xfId="0" applyFont="1" applyAlignment="1">
      <alignment horizontal="left" vertical="center"/>
    </xf>
    <xf numFmtId="0" fontId="13" fillId="14" borderId="22" xfId="0" applyFont="1" applyFill="1" applyBorder="1" applyAlignment="1">
      <alignment vertical="top" wrapText="1"/>
    </xf>
    <xf numFmtId="0" fontId="13" fillId="14" borderId="4" xfId="0" applyFont="1" applyFill="1" applyBorder="1" applyAlignment="1">
      <alignment vertical="top" wrapText="1"/>
    </xf>
    <xf numFmtId="0" fontId="13" fillId="14" borderId="23" xfId="0" applyFont="1" applyFill="1" applyBorder="1" applyAlignment="1">
      <alignment vertical="top" wrapText="1"/>
    </xf>
    <xf numFmtId="0" fontId="13" fillId="14" borderId="1" xfId="0" applyFont="1" applyFill="1" applyBorder="1" applyAlignment="1">
      <alignment vertical="top" wrapText="1"/>
    </xf>
    <xf numFmtId="0" fontId="36" fillId="0" borderId="0" xfId="0" applyFont="1" applyAlignment="1">
      <alignment horizontal="left"/>
    </xf>
    <xf numFmtId="0" fontId="13" fillId="8" borderId="4" xfId="0" applyFont="1" applyFill="1" applyBorder="1" applyAlignment="1">
      <alignment horizontal="left" vertical="top"/>
    </xf>
    <xf numFmtId="0" fontId="13" fillId="8" borderId="2" xfId="0" applyFont="1" applyFill="1" applyBorder="1" applyAlignment="1">
      <alignment horizontal="left" vertical="top"/>
    </xf>
    <xf numFmtId="0" fontId="12" fillId="0" borderId="1" xfId="0" applyFont="1" applyBorder="1" applyAlignment="1">
      <alignment horizontal="left" vertical="top" wrapText="1"/>
    </xf>
    <xf numFmtId="0" fontId="12" fillId="6" borderId="4" xfId="0" applyFont="1" applyFill="1" applyBorder="1" applyAlignment="1" applyProtection="1">
      <alignment horizontal="center" wrapText="1"/>
      <protection locked="0"/>
    </xf>
    <xf numFmtId="0" fontId="12" fillId="6" borderId="6" xfId="0" applyFont="1" applyFill="1" applyBorder="1" applyAlignment="1" applyProtection="1">
      <alignment horizontal="center" wrapText="1"/>
      <protection locked="0"/>
    </xf>
    <xf numFmtId="0" fontId="13" fillId="14" borderId="4" xfId="0" applyFont="1" applyFill="1" applyBorder="1" applyAlignment="1">
      <alignment horizontal="left" vertical="top" wrapText="1"/>
    </xf>
    <xf numFmtId="0" fontId="13" fillId="14" borderId="6" xfId="0" applyFont="1" applyFill="1" applyBorder="1" applyAlignment="1">
      <alignment horizontal="left" vertical="top" wrapText="1"/>
    </xf>
    <xf numFmtId="0" fontId="27" fillId="0" borderId="4" xfId="0" applyFont="1" applyBorder="1" applyAlignment="1">
      <alignment horizontal="left" vertical="top" wrapText="1"/>
    </xf>
    <xf numFmtId="0" fontId="27" fillId="0" borderId="6" xfId="0" applyFont="1" applyBorder="1" applyAlignment="1">
      <alignment horizontal="left" vertical="top" wrapText="1"/>
    </xf>
    <xf numFmtId="0" fontId="12" fillId="0" borderId="4" xfId="0" applyFont="1" applyBorder="1" applyAlignment="1">
      <alignment horizontal="left" vertical="top" wrapText="1"/>
    </xf>
    <xf numFmtId="0" fontId="12" fillId="0" borderId="6" xfId="0" applyFont="1" applyBorder="1" applyAlignment="1">
      <alignment horizontal="left" vertical="top" wrapText="1"/>
    </xf>
    <xf numFmtId="0" fontId="8" fillId="0" borderId="1" xfId="0" applyFont="1" applyBorder="1" applyAlignment="1">
      <alignment horizontal="left" vertical="top" wrapText="1"/>
    </xf>
    <xf numFmtId="0" fontId="27" fillId="0" borderId="1" xfId="0" applyFont="1" applyBorder="1" applyAlignment="1">
      <alignment horizontal="left" vertical="top" wrapText="1"/>
    </xf>
    <xf numFmtId="0" fontId="14" fillId="5" borderId="1" xfId="0" applyFont="1" applyFill="1" applyBorder="1" applyAlignment="1">
      <alignment horizontal="left" vertical="top"/>
    </xf>
    <xf numFmtId="0" fontId="12" fillId="0" borderId="0" xfId="0" applyFont="1" applyAlignment="1">
      <alignment horizontal="left" vertical="top" wrapText="1"/>
    </xf>
    <xf numFmtId="0" fontId="12" fillId="15" borderId="1" xfId="0" applyFont="1" applyFill="1" applyBorder="1" applyAlignment="1">
      <alignment horizontal="center" wrapText="1"/>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showGridLines="0" zoomScaleNormal="100" workbookViewId="0">
      <selection activeCell="A6" sqref="A6"/>
    </sheetView>
  </sheetViews>
  <sheetFormatPr defaultRowHeight="15" x14ac:dyDescent="0.25"/>
  <cols>
    <col min="1" max="2" width="15.7109375" customWidth="1"/>
    <col min="3" max="3" width="13.28515625" customWidth="1"/>
    <col min="4" max="4" width="40.28515625" customWidth="1"/>
  </cols>
  <sheetData>
    <row r="1" spans="1:4" ht="30" customHeight="1" x14ac:dyDescent="0.25">
      <c r="A1" s="101" t="s">
        <v>34</v>
      </c>
      <c r="B1" s="101" t="s">
        <v>35</v>
      </c>
      <c r="C1" s="101" t="s">
        <v>36</v>
      </c>
      <c r="D1" s="100" t="s">
        <v>37</v>
      </c>
    </row>
    <row r="2" spans="1:4" ht="15.75" thickBot="1" x14ac:dyDescent="0.3">
      <c r="A2" s="97" t="s">
        <v>6</v>
      </c>
      <c r="B2" s="98" t="s">
        <v>105</v>
      </c>
      <c r="C2" s="136">
        <v>42</v>
      </c>
      <c r="D2" s="99" t="s">
        <v>103</v>
      </c>
    </row>
    <row r="3" spans="1:4" ht="15.75" thickBot="1" x14ac:dyDescent="0.3">
      <c r="A3" s="97" t="s">
        <v>68</v>
      </c>
      <c r="B3" s="98" t="s">
        <v>104</v>
      </c>
      <c r="C3" s="136">
        <v>20</v>
      </c>
      <c r="D3" s="99" t="s">
        <v>82</v>
      </c>
    </row>
    <row r="4" spans="1:4" ht="15.75" thickBot="1" x14ac:dyDescent="0.3">
      <c r="A4" s="97" t="s">
        <v>69</v>
      </c>
      <c r="B4" s="98" t="s">
        <v>106</v>
      </c>
      <c r="C4" s="136">
        <v>82</v>
      </c>
      <c r="D4" s="99" t="s">
        <v>54</v>
      </c>
    </row>
    <row r="5" spans="1:4" ht="15.75" thickBot="1" x14ac:dyDescent="0.3">
      <c r="A5" s="97" t="s">
        <v>117</v>
      </c>
      <c r="B5" s="98" t="s">
        <v>95</v>
      </c>
      <c r="C5" s="136">
        <v>2</v>
      </c>
      <c r="D5" s="99" t="s">
        <v>91</v>
      </c>
    </row>
    <row r="11" spans="1:4" ht="17.25" customHeight="1" x14ac:dyDescent="0.25">
      <c r="A11" s="159" t="s">
        <v>70</v>
      </c>
      <c r="B11" s="159"/>
      <c r="C11" s="159"/>
      <c r="D11" s="159"/>
    </row>
    <row r="12" spans="1:4" ht="17.25" customHeight="1" x14ac:dyDescent="0.25">
      <c r="A12" s="134" t="s">
        <v>71</v>
      </c>
      <c r="B12" s="135"/>
      <c r="C12" s="135"/>
      <c r="D12" s="135"/>
    </row>
    <row r="13" spans="1:4" ht="30" customHeight="1" x14ac:dyDescent="0.25">
      <c r="A13" s="158" t="s">
        <v>90</v>
      </c>
      <c r="B13" s="159"/>
      <c r="C13" s="159"/>
      <c r="D13" s="159"/>
    </row>
  </sheetData>
  <sheetProtection sheet="1" selectLockedCells="1"/>
  <mergeCells count="2">
    <mergeCell ref="A13:D13"/>
    <mergeCell ref="A11:D11"/>
  </mergeCells>
  <pageMargins left="0.82" right="0.70866141732283472" top="0.74803149606299213" bottom="0.72916666666666663" header="0.31496062992125984" footer="0.31496062992125984"/>
  <pageSetup paperSize="9" orientation="portrait" r:id="rId1"/>
  <headerFooter>
    <oddFooter>&amp;L&amp;8Indien een onregelmatigheid wordt geconstateert in dit prijzenblad, dient inschrijver dit zo spoedig mogelijk bij de Aanbestedende dienst te melden. Het eigenhandig aanbrengen van wijzigingen in dit prijzenblad is in geen enkele vorm toegestaan.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tabSelected="1" zoomScaleNormal="100" workbookViewId="0">
      <selection activeCell="C12" sqref="C12"/>
    </sheetView>
  </sheetViews>
  <sheetFormatPr defaultColWidth="9.140625" defaultRowHeight="15" x14ac:dyDescent="0.25"/>
  <cols>
    <col min="1" max="1" width="37.85546875" style="30" customWidth="1"/>
    <col min="2" max="2" width="11.28515625" style="30" customWidth="1"/>
    <col min="3" max="3" width="18" style="30" customWidth="1"/>
    <col min="4" max="4" width="19.140625" customWidth="1"/>
    <col min="5" max="5" width="1.42578125" customWidth="1"/>
    <col min="6" max="6" width="18" customWidth="1"/>
    <col min="7" max="7" width="19.140625" customWidth="1"/>
  </cols>
  <sheetData>
    <row r="1" spans="1:7" ht="12" customHeight="1" x14ac:dyDescent="0.25">
      <c r="A1" s="171" t="s">
        <v>1</v>
      </c>
      <c r="B1" s="171"/>
      <c r="C1" s="171"/>
      <c r="D1" s="171"/>
      <c r="E1" s="171"/>
      <c r="F1" s="171"/>
      <c r="G1" s="171"/>
    </row>
    <row r="2" spans="1:7" ht="12" customHeight="1" x14ac:dyDescent="0.25">
      <c r="A2" s="172" t="s">
        <v>17</v>
      </c>
      <c r="B2" s="172"/>
      <c r="C2" s="172"/>
      <c r="D2" s="172"/>
      <c r="E2" s="172"/>
      <c r="F2" s="172"/>
      <c r="G2" s="172"/>
    </row>
    <row r="3" spans="1:7" ht="15" customHeight="1" x14ac:dyDescent="0.25"/>
    <row r="4" spans="1:7" x14ac:dyDescent="0.25">
      <c r="A4" s="168" t="s">
        <v>39</v>
      </c>
      <c r="B4" s="169"/>
      <c r="C4" s="169"/>
      <c r="D4" s="169"/>
      <c r="E4" s="169"/>
      <c r="F4" s="169"/>
      <c r="G4" s="169"/>
    </row>
    <row r="5" spans="1:7" ht="12.75" customHeight="1" x14ac:dyDescent="0.25"/>
    <row r="6" spans="1:7" x14ac:dyDescent="0.25">
      <c r="A6" s="168" t="s">
        <v>121</v>
      </c>
      <c r="B6" s="169"/>
      <c r="C6" s="169"/>
      <c r="D6" s="169"/>
      <c r="E6" s="169"/>
      <c r="F6" s="169"/>
      <c r="G6" s="169"/>
    </row>
    <row r="7" spans="1:7" ht="12.75" customHeight="1" x14ac:dyDescent="0.25"/>
    <row r="8" spans="1:7" ht="12.75" customHeight="1" x14ac:dyDescent="0.25"/>
    <row r="9" spans="1:7" ht="12" customHeight="1" x14ac:dyDescent="0.25">
      <c r="A9" s="69" t="s">
        <v>120</v>
      </c>
      <c r="B9" s="70"/>
    </row>
    <row r="10" spans="1:7" ht="12" customHeight="1" x14ac:dyDescent="0.25">
      <c r="A10" s="163" t="s">
        <v>32</v>
      </c>
      <c r="B10" s="163" t="s">
        <v>0</v>
      </c>
      <c r="C10" s="174" t="s">
        <v>21</v>
      </c>
      <c r="D10" s="176" t="s">
        <v>48</v>
      </c>
      <c r="E10" s="66"/>
      <c r="F10" s="170" t="s">
        <v>22</v>
      </c>
      <c r="G10" s="170" t="s">
        <v>49</v>
      </c>
    </row>
    <row r="11" spans="1:7" ht="12.75" customHeight="1" x14ac:dyDescent="0.25">
      <c r="A11" s="173" t="s">
        <v>14</v>
      </c>
      <c r="B11" s="173"/>
      <c r="C11" s="175"/>
      <c r="D11" s="176"/>
      <c r="E11" s="67"/>
      <c r="F11" s="170"/>
      <c r="G11" s="170"/>
    </row>
    <row r="12" spans="1:7" ht="12" customHeight="1" x14ac:dyDescent="0.25">
      <c r="A12" s="42" t="s">
        <v>107</v>
      </c>
      <c r="B12" s="43">
        <v>42</v>
      </c>
      <c r="C12" s="48">
        <v>0</v>
      </c>
      <c r="D12" s="44">
        <f>((B12*C12)*60)</f>
        <v>0</v>
      </c>
      <c r="E12" s="65"/>
      <c r="F12" s="85">
        <f t="shared" ref="F12:G15" si="0">(C12*121)/100</f>
        <v>0</v>
      </c>
      <c r="G12" s="85">
        <f t="shared" si="0"/>
        <v>0</v>
      </c>
    </row>
    <row r="13" spans="1:7" ht="12" customHeight="1" x14ac:dyDescent="0.25">
      <c r="A13" s="42" t="s">
        <v>81</v>
      </c>
      <c r="B13" s="94">
        <v>20</v>
      </c>
      <c r="C13" s="95">
        <v>0</v>
      </c>
      <c r="D13" s="44">
        <f t="shared" ref="D13:D15" si="1">((B13*C13)*60)</f>
        <v>0</v>
      </c>
      <c r="E13" s="65"/>
      <c r="F13" s="96">
        <f t="shared" si="0"/>
        <v>0</v>
      </c>
      <c r="G13" s="96">
        <f t="shared" si="0"/>
        <v>0</v>
      </c>
    </row>
    <row r="14" spans="1:7" ht="12" customHeight="1" x14ac:dyDescent="0.25">
      <c r="A14" s="42" t="s">
        <v>80</v>
      </c>
      <c r="B14" s="94">
        <v>82</v>
      </c>
      <c r="C14" s="95">
        <v>0</v>
      </c>
      <c r="D14" s="44">
        <f t="shared" si="1"/>
        <v>0</v>
      </c>
      <c r="E14" s="65"/>
      <c r="F14" s="96">
        <f t="shared" ref="F14" si="2">(C14*121)/100</f>
        <v>0</v>
      </c>
      <c r="G14" s="96">
        <f t="shared" ref="G14" si="3">(D14*121)/100</f>
        <v>0</v>
      </c>
    </row>
    <row r="15" spans="1:7" ht="12" customHeight="1" x14ac:dyDescent="0.25">
      <c r="A15" s="42" t="s">
        <v>92</v>
      </c>
      <c r="B15" s="43">
        <v>2</v>
      </c>
      <c r="C15" s="95">
        <v>0</v>
      </c>
      <c r="D15" s="44">
        <f t="shared" si="1"/>
        <v>0</v>
      </c>
      <c r="E15" s="65"/>
      <c r="F15" s="85">
        <f t="shared" si="0"/>
        <v>0</v>
      </c>
      <c r="G15" s="85">
        <f t="shared" si="0"/>
        <v>0</v>
      </c>
    </row>
    <row r="16" spans="1:7" s="47" customFormat="1" ht="15" customHeight="1" x14ac:dyDescent="0.25">
      <c r="A16" s="45" t="s">
        <v>50</v>
      </c>
      <c r="B16" s="93">
        <f>SUM(B12:B15)</f>
        <v>146</v>
      </c>
      <c r="C16" s="45"/>
      <c r="D16" s="46">
        <f>SUM(D12:D15)</f>
        <v>0</v>
      </c>
      <c r="E16" s="63"/>
      <c r="F16" s="56"/>
      <c r="G16" s="56">
        <f>SUM(G12:G15)</f>
        <v>0</v>
      </c>
    </row>
    <row r="19" spans="1:7" ht="12" customHeight="1" x14ac:dyDescent="0.25">
      <c r="A19" s="160" t="s">
        <v>119</v>
      </c>
      <c r="B19" s="161"/>
      <c r="C19" s="161"/>
      <c r="D19" s="30"/>
      <c r="E19" s="30"/>
      <c r="F19" s="30"/>
      <c r="G19" s="30"/>
    </row>
    <row r="20" spans="1:7" ht="12" customHeight="1" x14ac:dyDescent="0.25">
      <c r="A20" s="137" t="s">
        <v>32</v>
      </c>
      <c r="B20" s="162" t="s">
        <v>0</v>
      </c>
      <c r="C20" s="162" t="s">
        <v>21</v>
      </c>
      <c r="D20" s="164" t="s">
        <v>44</v>
      </c>
      <c r="E20" s="110"/>
      <c r="F20" s="166" t="s">
        <v>22</v>
      </c>
      <c r="G20" s="166" t="s">
        <v>45</v>
      </c>
    </row>
    <row r="21" spans="1:7" ht="12.75" customHeight="1" x14ac:dyDescent="0.25">
      <c r="A21" s="138" t="s">
        <v>14</v>
      </c>
      <c r="B21" s="163"/>
      <c r="C21" s="163"/>
      <c r="D21" s="165"/>
      <c r="E21" s="111"/>
      <c r="F21" s="167"/>
      <c r="G21" s="167"/>
    </row>
    <row r="22" spans="1:7" ht="12" customHeight="1" x14ac:dyDescent="0.25">
      <c r="A22" s="42" t="s">
        <v>107</v>
      </c>
      <c r="B22" s="43">
        <v>42</v>
      </c>
      <c r="C22" s="48">
        <v>0</v>
      </c>
      <c r="D22" s="44">
        <f>((B22*C22)*12)</f>
        <v>0</v>
      </c>
      <c r="E22" s="65"/>
      <c r="F22" s="85">
        <f>(C22*121)/100</f>
        <v>0</v>
      </c>
      <c r="G22" s="85">
        <f>(D22*121)/100</f>
        <v>0</v>
      </c>
    </row>
    <row r="23" spans="1:7" ht="12" customHeight="1" x14ac:dyDescent="0.25">
      <c r="A23" s="42" t="s">
        <v>81</v>
      </c>
      <c r="B23" s="94">
        <v>20</v>
      </c>
      <c r="C23" s="48">
        <v>0</v>
      </c>
      <c r="D23" s="44">
        <f>((B23*C23)*12)</f>
        <v>0</v>
      </c>
      <c r="E23" s="65"/>
      <c r="F23" s="85">
        <f t="shared" ref="F23:G25" si="4">(C23*121)/100</f>
        <v>0</v>
      </c>
      <c r="G23" s="85">
        <f t="shared" si="4"/>
        <v>0</v>
      </c>
    </row>
    <row r="24" spans="1:7" ht="12" customHeight="1" x14ac:dyDescent="0.25">
      <c r="A24" s="42" t="s">
        <v>80</v>
      </c>
      <c r="B24" s="94">
        <v>82</v>
      </c>
      <c r="C24" s="48">
        <v>0</v>
      </c>
      <c r="D24" s="44">
        <f>((B24*C24)*12)</f>
        <v>0</v>
      </c>
      <c r="E24" s="65"/>
      <c r="F24" s="85">
        <f t="shared" ref="F24" si="5">(C24*121)/100</f>
        <v>0</v>
      </c>
      <c r="G24" s="85">
        <f t="shared" ref="G24" si="6">(D24*121)/100</f>
        <v>0</v>
      </c>
    </row>
    <row r="25" spans="1:7" ht="12" customHeight="1" x14ac:dyDescent="0.25">
      <c r="A25" s="42" t="s">
        <v>92</v>
      </c>
      <c r="B25" s="43">
        <v>2</v>
      </c>
      <c r="C25" s="48">
        <v>0</v>
      </c>
      <c r="D25" s="44">
        <f>((B25*C25)*12)</f>
        <v>0</v>
      </c>
      <c r="E25" s="65"/>
      <c r="F25" s="85">
        <f t="shared" si="4"/>
        <v>0</v>
      </c>
      <c r="G25" s="85">
        <f t="shared" si="4"/>
        <v>0</v>
      </c>
    </row>
    <row r="26" spans="1:7" s="47" customFormat="1" ht="15" customHeight="1" x14ac:dyDescent="0.25">
      <c r="A26" s="45" t="s">
        <v>46</v>
      </c>
      <c r="B26" s="45">
        <f>SUM(B22:B25)</f>
        <v>146</v>
      </c>
      <c r="C26" s="45"/>
      <c r="D26" s="46">
        <f>SUM(D22:D25)</f>
        <v>0</v>
      </c>
      <c r="E26" s="63"/>
      <c r="F26" s="56"/>
      <c r="G26" s="56">
        <f>SUM(G22:G25)</f>
        <v>0</v>
      </c>
    </row>
    <row r="27" spans="1:7" ht="12" customHeight="1" x14ac:dyDescent="0.25">
      <c r="A27" s="112"/>
      <c r="B27" s="113"/>
      <c r="C27" s="62"/>
      <c r="D27" s="114"/>
      <c r="E27" s="65"/>
      <c r="F27" s="114"/>
      <c r="G27" s="114"/>
    </row>
    <row r="29" spans="1:7" ht="12" customHeight="1" x14ac:dyDescent="0.25">
      <c r="A29" s="160" t="s">
        <v>118</v>
      </c>
      <c r="B29" s="161"/>
      <c r="C29" s="161"/>
      <c r="D29" s="30"/>
      <c r="E29" s="30"/>
      <c r="F29" s="30"/>
      <c r="G29" s="30"/>
    </row>
    <row r="30" spans="1:7" ht="12" customHeight="1" x14ac:dyDescent="0.25">
      <c r="A30" s="137" t="s">
        <v>32</v>
      </c>
      <c r="B30" s="162" t="s">
        <v>0</v>
      </c>
      <c r="C30" s="162" t="s">
        <v>21</v>
      </c>
      <c r="D30" s="164" t="s">
        <v>44</v>
      </c>
      <c r="E30" s="110"/>
      <c r="F30" s="166" t="s">
        <v>22</v>
      </c>
      <c r="G30" s="166" t="s">
        <v>45</v>
      </c>
    </row>
    <row r="31" spans="1:7" ht="12.75" customHeight="1" x14ac:dyDescent="0.25">
      <c r="A31" s="138" t="s">
        <v>14</v>
      </c>
      <c r="B31" s="163"/>
      <c r="C31" s="163"/>
      <c r="D31" s="165"/>
      <c r="E31" s="111"/>
      <c r="F31" s="167"/>
      <c r="G31" s="167"/>
    </row>
    <row r="32" spans="1:7" ht="12" customHeight="1" x14ac:dyDescent="0.25">
      <c r="A32" s="42" t="s">
        <v>107</v>
      </c>
      <c r="B32" s="43">
        <v>42</v>
      </c>
      <c r="C32" s="48">
        <v>0</v>
      </c>
      <c r="D32" s="44">
        <f>((B32*C32)*12)</f>
        <v>0</v>
      </c>
      <c r="E32" s="65"/>
      <c r="F32" s="85">
        <f t="shared" ref="F32:G35" si="7">(C32*121)/100</f>
        <v>0</v>
      </c>
      <c r="G32" s="85">
        <f t="shared" si="7"/>
        <v>0</v>
      </c>
    </row>
    <row r="33" spans="1:7" ht="12" customHeight="1" x14ac:dyDescent="0.25">
      <c r="A33" s="42" t="s">
        <v>81</v>
      </c>
      <c r="B33" s="94">
        <v>20</v>
      </c>
      <c r="C33" s="48">
        <v>0</v>
      </c>
      <c r="D33" s="44">
        <f>((B33*C33)*12)</f>
        <v>0</v>
      </c>
      <c r="E33" s="65"/>
      <c r="F33" s="85">
        <f t="shared" si="7"/>
        <v>0</v>
      </c>
      <c r="G33" s="85">
        <f t="shared" si="7"/>
        <v>0</v>
      </c>
    </row>
    <row r="34" spans="1:7" ht="12" customHeight="1" x14ac:dyDescent="0.25">
      <c r="A34" s="42" t="s">
        <v>80</v>
      </c>
      <c r="B34" s="94">
        <v>82</v>
      </c>
      <c r="C34" s="48">
        <v>0</v>
      </c>
      <c r="D34" s="44">
        <f>((B34*C34)*12)</f>
        <v>0</v>
      </c>
      <c r="E34" s="65"/>
      <c r="F34" s="85">
        <f t="shared" ref="F34" si="8">(C34*121)/100</f>
        <v>0</v>
      </c>
      <c r="G34" s="85">
        <f t="shared" ref="G34" si="9">(D34*121)/100</f>
        <v>0</v>
      </c>
    </row>
    <row r="35" spans="1:7" ht="12" customHeight="1" x14ac:dyDescent="0.25">
      <c r="A35" s="42" t="s">
        <v>92</v>
      </c>
      <c r="B35" s="43">
        <v>2</v>
      </c>
      <c r="C35" s="48">
        <v>0</v>
      </c>
      <c r="D35" s="44">
        <f>((B35*C35)*12)</f>
        <v>0</v>
      </c>
      <c r="E35" s="65"/>
      <c r="F35" s="85">
        <f t="shared" si="7"/>
        <v>0</v>
      </c>
      <c r="G35" s="85">
        <f t="shared" si="7"/>
        <v>0</v>
      </c>
    </row>
    <row r="36" spans="1:7" s="47" customFormat="1" ht="15" customHeight="1" x14ac:dyDescent="0.25">
      <c r="A36" s="45" t="s">
        <v>46</v>
      </c>
      <c r="B36" s="45">
        <f>SUM(B32:B35)</f>
        <v>146</v>
      </c>
      <c r="C36" s="45"/>
      <c r="D36" s="46">
        <f>SUM(D32:D35)</f>
        <v>0</v>
      </c>
      <c r="E36" s="63"/>
      <c r="F36" s="56"/>
      <c r="G36" s="56">
        <f>SUM(G32:G35)</f>
        <v>0</v>
      </c>
    </row>
    <row r="37" spans="1:7" ht="12" customHeight="1" x14ac:dyDescent="0.25">
      <c r="A37" s="112"/>
      <c r="B37" s="113"/>
      <c r="C37" s="62"/>
      <c r="D37" s="114"/>
      <c r="E37" s="65"/>
      <c r="F37" s="114"/>
      <c r="G37" s="114"/>
    </row>
    <row r="39" spans="1:7" s="47" customFormat="1" ht="15" customHeight="1" x14ac:dyDescent="0.25">
      <c r="A39" s="115" t="s">
        <v>47</v>
      </c>
      <c r="B39" s="116"/>
      <c r="C39" s="116"/>
      <c r="D39" s="117">
        <f>D16+D26+D36</f>
        <v>0</v>
      </c>
      <c r="E39" s="118"/>
      <c r="F39" s="119"/>
      <c r="G39" s="120">
        <f>G16+G26+G36</f>
        <v>0</v>
      </c>
    </row>
  </sheetData>
  <sheetProtection sheet="1"/>
  <mergeCells count="22">
    <mergeCell ref="A1:G1"/>
    <mergeCell ref="A2:G2"/>
    <mergeCell ref="A10:A11"/>
    <mergeCell ref="A4:G4"/>
    <mergeCell ref="B10:B11"/>
    <mergeCell ref="C10:C11"/>
    <mergeCell ref="D10:D11"/>
    <mergeCell ref="D30:D31"/>
    <mergeCell ref="F30:F31"/>
    <mergeCell ref="G30:G31"/>
    <mergeCell ref="A6:G6"/>
    <mergeCell ref="F10:F11"/>
    <mergeCell ref="G10:G11"/>
    <mergeCell ref="D20:D21"/>
    <mergeCell ref="F20:F21"/>
    <mergeCell ref="G20:G21"/>
    <mergeCell ref="A19:C19"/>
    <mergeCell ref="A29:C29"/>
    <mergeCell ref="B20:B21"/>
    <mergeCell ref="C20:C21"/>
    <mergeCell ref="B30:B31"/>
    <mergeCell ref="C30:C31"/>
  </mergeCells>
  <pageMargins left="0.70866141732283472" right="0.70866141732283472" top="1.0629921259842521" bottom="0.51181102362204722" header="0.31496062992125984" footer="0.31496062992125984"/>
  <pageSetup paperSize="9" scale="96" orientation="landscape" r:id="rId1"/>
  <headerFooter>
    <oddHeader>&amp;L&amp;8&amp;K00-018© Probid BV &amp;R&amp;8&amp;K00-013Het eigenhandig aanbrengen van wijzigingen in dit prijzenblad,
 in welke vorm dan ook, is streng verboden en leidt direct tot
 uitsluiting van de aanbestedingsprocedure&amp;K00-018.</oddHeader>
    <oddFooter>&amp;L&amp;8Indien een onregelmatigheid wordt geconstateert in dit prijzenblad, dient inschrijver dit zo spoedig mogelijk bij de Aanbestedende dienst te melden.</oddFooter>
  </headerFooter>
  <rowBreaks count="1" manualBreakCount="1">
    <brk id="40"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showGridLines="0" zoomScaleNormal="100" workbookViewId="0">
      <selection activeCell="D8" sqref="D8"/>
    </sheetView>
  </sheetViews>
  <sheetFormatPr defaultColWidth="9.140625" defaultRowHeight="15" x14ac:dyDescent="0.25"/>
  <cols>
    <col min="1" max="1" width="31.5703125" style="30" customWidth="1"/>
    <col min="2" max="2" width="3.7109375" style="30" customWidth="1"/>
    <col min="3" max="3" width="12.85546875" style="30" customWidth="1"/>
    <col min="4" max="4" width="16.42578125" style="30" customWidth="1"/>
    <col min="5" max="5" width="20" customWidth="1"/>
    <col min="6" max="6" width="1.42578125" customWidth="1"/>
    <col min="7" max="7" width="16.28515625" style="30" customWidth="1"/>
    <col min="8" max="8" width="20" customWidth="1"/>
  </cols>
  <sheetData>
    <row r="1" spans="1:8" ht="12" customHeight="1" x14ac:dyDescent="0.25">
      <c r="A1" s="171" t="s">
        <v>1</v>
      </c>
      <c r="B1" s="171"/>
      <c r="C1" s="171"/>
      <c r="D1" s="171"/>
      <c r="E1" s="171"/>
      <c r="F1" s="171"/>
      <c r="G1" s="171"/>
      <c r="H1" s="171"/>
    </row>
    <row r="2" spans="1:8" ht="12" customHeight="1" x14ac:dyDescent="0.25">
      <c r="A2" s="172" t="s">
        <v>17</v>
      </c>
      <c r="B2" s="172"/>
      <c r="C2" s="172"/>
      <c r="D2" s="172"/>
      <c r="E2" s="172"/>
      <c r="F2" s="172"/>
      <c r="G2" s="172"/>
      <c r="H2" s="172"/>
    </row>
    <row r="3" spans="1:8" ht="15" customHeight="1" x14ac:dyDescent="0.25"/>
    <row r="4" spans="1:8" ht="48" customHeight="1" x14ac:dyDescent="0.25">
      <c r="A4" s="168" t="s">
        <v>83</v>
      </c>
      <c r="B4" s="169"/>
      <c r="C4" s="169"/>
      <c r="D4" s="169"/>
      <c r="E4" s="169"/>
      <c r="F4" s="169"/>
      <c r="G4" s="169"/>
      <c r="H4" s="169"/>
    </row>
    <row r="5" spans="1:8" ht="12" customHeight="1" x14ac:dyDescent="0.25">
      <c r="A5" s="31"/>
      <c r="B5" s="32"/>
      <c r="C5" s="32"/>
      <c r="D5" s="32"/>
      <c r="G5" s="32"/>
    </row>
    <row r="6" spans="1:8" ht="12" customHeight="1" x14ac:dyDescent="0.25">
      <c r="A6" s="127" t="s">
        <v>84</v>
      </c>
      <c r="C6" s="30" t="s">
        <v>94</v>
      </c>
    </row>
    <row r="7" spans="1:8" ht="22.5" x14ac:dyDescent="0.25">
      <c r="A7" s="178" t="s">
        <v>86</v>
      </c>
      <c r="B7" s="179"/>
      <c r="C7" s="33" t="s">
        <v>75</v>
      </c>
      <c r="D7" s="64" t="s">
        <v>20</v>
      </c>
      <c r="E7" s="57" t="s">
        <v>76</v>
      </c>
      <c r="F7" s="2"/>
      <c r="G7" s="82" t="s">
        <v>85</v>
      </c>
      <c r="H7" s="83" t="s">
        <v>53</v>
      </c>
    </row>
    <row r="8" spans="1:8" ht="12" customHeight="1" x14ac:dyDescent="0.25">
      <c r="A8" s="180" t="s">
        <v>51</v>
      </c>
      <c r="B8" s="180"/>
      <c r="C8" s="103">
        <v>2199483</v>
      </c>
      <c r="D8" s="126">
        <v>0</v>
      </c>
      <c r="E8" s="58">
        <f>(C8*D8)*7</f>
        <v>0</v>
      </c>
      <c r="F8" s="62"/>
      <c r="G8" s="128">
        <f>(D8*121)/100</f>
        <v>0</v>
      </c>
      <c r="H8" s="84">
        <f>(E8*121)/100</f>
        <v>0</v>
      </c>
    </row>
    <row r="9" spans="1:8" ht="12" customHeight="1" x14ac:dyDescent="0.25">
      <c r="A9" s="180" t="s">
        <v>52</v>
      </c>
      <c r="B9" s="180"/>
      <c r="C9" s="103">
        <v>3496454</v>
      </c>
      <c r="D9" s="126">
        <v>0</v>
      </c>
      <c r="E9" s="58">
        <f>(C9*D9)*7</f>
        <v>0</v>
      </c>
      <c r="F9" s="62"/>
      <c r="G9" s="128">
        <f>(D9*121)/100</f>
        <v>0</v>
      </c>
      <c r="H9" s="84">
        <f>(E9*121)/100</f>
        <v>0</v>
      </c>
    </row>
    <row r="10" spans="1:8" ht="12" customHeight="1" x14ac:dyDescent="0.25">
      <c r="A10" s="31"/>
      <c r="B10" s="31"/>
      <c r="C10" s="4"/>
      <c r="D10" s="91"/>
      <c r="E10" s="62"/>
      <c r="F10" s="62"/>
      <c r="G10" s="86"/>
      <c r="H10" s="87"/>
    </row>
    <row r="11" spans="1:8" ht="12" customHeight="1" x14ac:dyDescent="0.25">
      <c r="A11" s="31"/>
      <c r="B11" s="31"/>
      <c r="C11" s="4"/>
      <c r="D11" s="91"/>
      <c r="E11" s="62"/>
      <c r="F11" s="62"/>
      <c r="G11" s="86"/>
      <c r="H11" s="87"/>
    </row>
    <row r="12" spans="1:8" ht="15.75" x14ac:dyDescent="0.25">
      <c r="A12" s="129" t="s">
        <v>47</v>
      </c>
      <c r="B12" s="130"/>
      <c r="C12" s="130"/>
      <c r="D12" s="130"/>
      <c r="E12" s="131">
        <f>SUM(E8:E9)</f>
        <v>0</v>
      </c>
      <c r="F12" s="118"/>
      <c r="G12" s="132"/>
      <c r="H12" s="133">
        <f>SUM(H8:H9)</f>
        <v>0</v>
      </c>
    </row>
    <row r="13" spans="1:8" ht="12" customHeight="1" x14ac:dyDescent="0.25"/>
    <row r="14" spans="1:8" ht="12" customHeight="1" x14ac:dyDescent="0.25"/>
    <row r="15" spans="1:8" x14ac:dyDescent="0.25">
      <c r="A15" s="177" t="s">
        <v>102</v>
      </c>
      <c r="B15" s="177"/>
      <c r="C15" s="177"/>
      <c r="D15" s="177"/>
      <c r="E15" s="177"/>
      <c r="F15" s="177"/>
      <c r="G15" s="177"/>
      <c r="H15" s="177"/>
    </row>
  </sheetData>
  <sheetProtection algorithmName="SHA-512" hashValue="fnDH7Y9BOKLHMxgus7xmJ14WKCOjTB6FQveZEmyJrmwbcXwiwhfKYA6SzD4iMDRcKGyzuQZc9pSUFxXijbk6YQ==" saltValue="QzDrMBOzF+b/SzboOdrQ/A==" spinCount="100000" sheet="1"/>
  <mergeCells count="7">
    <mergeCell ref="A15:H15"/>
    <mergeCell ref="A1:H1"/>
    <mergeCell ref="A2:H2"/>
    <mergeCell ref="A4:H4"/>
    <mergeCell ref="A7:B7"/>
    <mergeCell ref="A8:B8"/>
    <mergeCell ref="A9:B9"/>
  </mergeCells>
  <dataValidations count="1">
    <dataValidation type="decimal" operator="lessThanOrEqual" allowBlank="1" showInputMessage="1" showErrorMessage="1" errorTitle="Ingevoerde prijs niet toegestaan" error="Ingevoerde prijs bedraagt meer dan factor 10 t.o.v. de afdrukprijs zwart (cel E8). Zie ook Eis 602 vn het aanbestedingsdocument." sqref="D9" xr:uid="{00000000-0002-0000-0200-000000000000}">
      <formula1>D8*10</formula1>
    </dataValidation>
  </dataValidations>
  <pageMargins left="0.70866141732283472" right="0.70866141732283472" top="1.0729166666666667" bottom="0.52083333333333337" header="0.31496062992125984" footer="0.31496062992125984"/>
  <pageSetup paperSize="9" orientation="landscape" verticalDpi="0"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2"/>
  <sheetViews>
    <sheetView showGridLines="0" zoomScaleNormal="100" zoomScaleSheetLayoutView="80" workbookViewId="0">
      <selection activeCell="C8" sqref="C8"/>
    </sheetView>
  </sheetViews>
  <sheetFormatPr defaultColWidth="9.140625" defaultRowHeight="12" customHeight="1" x14ac:dyDescent="0.15"/>
  <cols>
    <col min="1" max="1" width="18.140625" style="30" bestFit="1" customWidth="1"/>
    <col min="2" max="2" width="26" style="30" bestFit="1" customWidth="1"/>
    <col min="3" max="4" width="18.7109375" style="30" customWidth="1"/>
    <col min="5" max="5" width="1.42578125" style="30" customWidth="1"/>
    <col min="6" max="7" width="18.7109375" style="30" customWidth="1"/>
    <col min="8" max="16384" width="9.140625" style="30"/>
  </cols>
  <sheetData>
    <row r="1" spans="1:7" ht="12" customHeight="1" x14ac:dyDescent="0.15">
      <c r="A1" s="171" t="s">
        <v>5</v>
      </c>
      <c r="B1" s="171"/>
      <c r="C1" s="171"/>
      <c r="D1" s="171"/>
      <c r="E1" s="171"/>
      <c r="F1" s="171"/>
      <c r="G1" s="171"/>
    </row>
    <row r="2" spans="1:7" ht="12" customHeight="1" x14ac:dyDescent="0.15">
      <c r="A2" s="172" t="s">
        <v>17</v>
      </c>
      <c r="B2" s="172"/>
      <c r="C2" s="172"/>
      <c r="D2" s="172"/>
      <c r="E2" s="172"/>
      <c r="F2" s="172"/>
      <c r="G2" s="172"/>
    </row>
    <row r="3" spans="1:7" ht="15" customHeight="1" x14ac:dyDescent="0.15"/>
    <row r="4" spans="1:7" ht="55.5" customHeight="1" x14ac:dyDescent="0.15">
      <c r="A4" s="168" t="s">
        <v>61</v>
      </c>
      <c r="B4" s="169"/>
      <c r="C4" s="169"/>
      <c r="D4" s="169"/>
      <c r="E4" s="169"/>
      <c r="F4" s="169"/>
      <c r="G4" s="169"/>
    </row>
    <row r="6" spans="1:7" ht="12" customHeight="1" x14ac:dyDescent="0.15">
      <c r="A6" s="34" t="s">
        <v>58</v>
      </c>
      <c r="B6" s="68"/>
    </row>
    <row r="7" spans="1:7" ht="25.5" customHeight="1" x14ac:dyDescent="0.15">
      <c r="A7" s="102" t="s">
        <v>15</v>
      </c>
      <c r="B7" s="139" t="s">
        <v>2</v>
      </c>
      <c r="C7" s="139" t="s">
        <v>23</v>
      </c>
      <c r="D7" s="90" t="s">
        <v>48</v>
      </c>
      <c r="E7" s="71"/>
      <c r="F7" s="80" t="s">
        <v>24</v>
      </c>
      <c r="G7" s="80" t="s">
        <v>62</v>
      </c>
    </row>
    <row r="8" spans="1:7" ht="12" customHeight="1" x14ac:dyDescent="0.15">
      <c r="A8" s="35">
        <v>40</v>
      </c>
      <c r="B8" s="60" t="s">
        <v>55</v>
      </c>
      <c r="C8" s="59">
        <v>0</v>
      </c>
      <c r="D8" s="36">
        <f>(A8*C8)*60</f>
        <v>0</v>
      </c>
      <c r="E8" s="72"/>
      <c r="F8" s="81">
        <f t="shared" ref="F8:G13" si="0">(C8*121)/100</f>
        <v>0</v>
      </c>
      <c r="G8" s="81">
        <f t="shared" si="0"/>
        <v>0</v>
      </c>
    </row>
    <row r="9" spans="1:7" ht="12" customHeight="1" x14ac:dyDescent="0.15">
      <c r="A9" s="193">
        <v>42</v>
      </c>
      <c r="B9" s="60" t="s">
        <v>56</v>
      </c>
      <c r="C9" s="59">
        <v>0</v>
      </c>
      <c r="D9" s="36">
        <f t="shared" ref="D9:D24" si="1">(A9*C9)*60</f>
        <v>0</v>
      </c>
      <c r="E9" s="72"/>
      <c r="F9" s="81">
        <f t="shared" si="0"/>
        <v>0</v>
      </c>
      <c r="G9" s="81">
        <f t="shared" si="0"/>
        <v>0</v>
      </c>
    </row>
    <row r="10" spans="1:7" ht="12" customHeight="1" x14ac:dyDescent="0.15">
      <c r="A10" s="193">
        <v>42</v>
      </c>
      <c r="B10" s="61" t="s">
        <v>72</v>
      </c>
      <c r="C10" s="59">
        <v>0</v>
      </c>
      <c r="D10" s="36">
        <f t="shared" si="1"/>
        <v>0</v>
      </c>
      <c r="E10" s="72"/>
      <c r="F10" s="81">
        <f t="shared" si="0"/>
        <v>0</v>
      </c>
      <c r="G10" s="81">
        <f t="shared" si="0"/>
        <v>0</v>
      </c>
    </row>
    <row r="11" spans="1:7" ht="12" customHeight="1" x14ac:dyDescent="0.15">
      <c r="A11" s="35">
        <v>40</v>
      </c>
      <c r="B11" s="60" t="s">
        <v>87</v>
      </c>
      <c r="C11" s="59">
        <v>0</v>
      </c>
      <c r="D11" s="36">
        <f t="shared" si="1"/>
        <v>0</v>
      </c>
      <c r="E11" s="72"/>
      <c r="F11" s="81">
        <f t="shared" si="0"/>
        <v>0</v>
      </c>
      <c r="G11" s="81">
        <f t="shared" si="0"/>
        <v>0</v>
      </c>
    </row>
    <row r="12" spans="1:7" ht="12" customHeight="1" x14ac:dyDescent="0.15">
      <c r="A12" s="37">
        <v>10</v>
      </c>
      <c r="B12" s="60" t="s">
        <v>57</v>
      </c>
      <c r="C12" s="59">
        <v>0</v>
      </c>
      <c r="D12" s="36">
        <f t="shared" si="1"/>
        <v>0</v>
      </c>
      <c r="E12" s="72"/>
      <c r="F12" s="81">
        <f t="shared" si="0"/>
        <v>0</v>
      </c>
      <c r="G12" s="81">
        <f t="shared" si="0"/>
        <v>0</v>
      </c>
    </row>
    <row r="13" spans="1:7" ht="12" customHeight="1" x14ac:dyDescent="0.15">
      <c r="A13" s="35">
        <v>10</v>
      </c>
      <c r="B13" s="60" t="s">
        <v>73</v>
      </c>
      <c r="C13" s="59">
        <v>0</v>
      </c>
      <c r="D13" s="36">
        <f t="shared" si="1"/>
        <v>0</v>
      </c>
      <c r="E13" s="72"/>
      <c r="F13" s="81">
        <f t="shared" si="0"/>
        <v>0</v>
      </c>
      <c r="G13" s="81">
        <f t="shared" si="0"/>
        <v>0</v>
      </c>
    </row>
    <row r="14" spans="1:7" ht="12" customHeight="1" x14ac:dyDescent="0.15">
      <c r="A14" s="35">
        <v>20</v>
      </c>
      <c r="B14" s="60" t="s">
        <v>74</v>
      </c>
      <c r="C14" s="59">
        <v>0</v>
      </c>
      <c r="D14" s="36">
        <f t="shared" si="1"/>
        <v>0</v>
      </c>
      <c r="E14" s="72"/>
      <c r="F14" s="81">
        <f t="shared" ref="F14:F24" si="2">(C14*121)/100</f>
        <v>0</v>
      </c>
      <c r="G14" s="81">
        <f t="shared" ref="G14:G24" si="3">(D14*121)/100</f>
        <v>0</v>
      </c>
    </row>
    <row r="15" spans="1:7" ht="12" customHeight="1" x14ac:dyDescent="0.15">
      <c r="A15" s="35">
        <v>20</v>
      </c>
      <c r="B15" s="60" t="s">
        <v>88</v>
      </c>
      <c r="C15" s="59">
        <v>0</v>
      </c>
      <c r="D15" s="36">
        <f t="shared" si="1"/>
        <v>0</v>
      </c>
      <c r="E15" s="72"/>
      <c r="F15" s="81">
        <f t="shared" si="2"/>
        <v>0</v>
      </c>
      <c r="G15" s="81">
        <f t="shared" si="3"/>
        <v>0</v>
      </c>
    </row>
    <row r="16" spans="1:7" ht="12" customHeight="1" x14ac:dyDescent="0.15">
      <c r="A16" s="35">
        <v>75</v>
      </c>
      <c r="B16" s="60" t="s">
        <v>108</v>
      </c>
      <c r="C16" s="59">
        <v>0</v>
      </c>
      <c r="D16" s="36">
        <f t="shared" ref="D16" si="4">(A16*C16)*60</f>
        <v>0</v>
      </c>
      <c r="E16" s="72"/>
      <c r="F16" s="81">
        <f t="shared" ref="F16" si="5">(C16*121)/100</f>
        <v>0</v>
      </c>
      <c r="G16" s="81">
        <f t="shared" ref="G16" si="6">(D16*121)/100</f>
        <v>0</v>
      </c>
    </row>
    <row r="17" spans="1:7" ht="12" customHeight="1" x14ac:dyDescent="0.15">
      <c r="A17" s="193">
        <v>82</v>
      </c>
      <c r="B17" s="60" t="s">
        <v>109</v>
      </c>
      <c r="C17" s="59">
        <v>0</v>
      </c>
      <c r="D17" s="36">
        <f t="shared" si="1"/>
        <v>0</v>
      </c>
      <c r="E17" s="72"/>
      <c r="F17" s="81">
        <f t="shared" si="2"/>
        <v>0</v>
      </c>
      <c r="G17" s="81">
        <f t="shared" si="3"/>
        <v>0</v>
      </c>
    </row>
    <row r="18" spans="1:7" ht="12" customHeight="1" x14ac:dyDescent="0.15">
      <c r="A18" s="193">
        <v>82</v>
      </c>
      <c r="B18" s="60" t="s">
        <v>89</v>
      </c>
      <c r="C18" s="59">
        <v>0</v>
      </c>
      <c r="D18" s="36">
        <f t="shared" ref="D18:D23" si="7">(A18*C18)*60</f>
        <v>0</v>
      </c>
      <c r="E18" s="72"/>
      <c r="F18" s="81">
        <f t="shared" ref="F18:F23" si="8">(C18*121)/100</f>
        <v>0</v>
      </c>
      <c r="G18" s="81">
        <f t="shared" ref="G18:G23" si="9">(D18*121)/100</f>
        <v>0</v>
      </c>
    </row>
    <row r="19" spans="1:7" ht="12" customHeight="1" x14ac:dyDescent="0.15">
      <c r="A19" s="35">
        <v>2</v>
      </c>
      <c r="B19" s="60" t="s">
        <v>110</v>
      </c>
      <c r="C19" s="59">
        <v>0</v>
      </c>
      <c r="D19" s="36">
        <f t="shared" si="7"/>
        <v>0</v>
      </c>
      <c r="E19" s="72"/>
      <c r="F19" s="81">
        <f t="shared" si="8"/>
        <v>0</v>
      </c>
      <c r="G19" s="81">
        <f t="shared" si="9"/>
        <v>0</v>
      </c>
    </row>
    <row r="20" spans="1:7" ht="12" customHeight="1" x14ac:dyDescent="0.15">
      <c r="A20" s="35">
        <v>1</v>
      </c>
      <c r="B20" s="60" t="s">
        <v>111</v>
      </c>
      <c r="C20" s="59">
        <v>0</v>
      </c>
      <c r="D20" s="36">
        <f t="shared" si="7"/>
        <v>0</v>
      </c>
      <c r="E20" s="72"/>
      <c r="F20" s="81">
        <f t="shared" si="8"/>
        <v>0</v>
      </c>
      <c r="G20" s="81">
        <f t="shared" si="9"/>
        <v>0</v>
      </c>
    </row>
    <row r="21" spans="1:7" ht="12" customHeight="1" x14ac:dyDescent="0.15">
      <c r="A21" s="154">
        <v>1</v>
      </c>
      <c r="B21" s="155" t="s">
        <v>112</v>
      </c>
      <c r="C21" s="157">
        <v>0</v>
      </c>
      <c r="D21" s="156">
        <f t="shared" si="7"/>
        <v>0</v>
      </c>
      <c r="E21" s="72"/>
      <c r="F21" s="81">
        <f t="shared" si="8"/>
        <v>0</v>
      </c>
      <c r="G21" s="81">
        <f t="shared" si="9"/>
        <v>0</v>
      </c>
    </row>
    <row r="22" spans="1:7" ht="12" customHeight="1" x14ac:dyDescent="0.15">
      <c r="A22" s="35">
        <v>2</v>
      </c>
      <c r="B22" s="60" t="s">
        <v>113</v>
      </c>
      <c r="C22" s="59">
        <v>0</v>
      </c>
      <c r="D22" s="36">
        <f t="shared" si="7"/>
        <v>0</v>
      </c>
      <c r="E22" s="72"/>
      <c r="F22" s="81">
        <f t="shared" si="8"/>
        <v>0</v>
      </c>
      <c r="G22" s="81">
        <f t="shared" si="9"/>
        <v>0</v>
      </c>
    </row>
    <row r="23" spans="1:7" ht="12" customHeight="1" x14ac:dyDescent="0.15">
      <c r="A23" s="35">
        <v>2</v>
      </c>
      <c r="B23" s="60" t="s">
        <v>114</v>
      </c>
      <c r="C23" s="59">
        <v>0</v>
      </c>
      <c r="D23" s="36">
        <f t="shared" si="7"/>
        <v>0</v>
      </c>
      <c r="E23" s="72"/>
      <c r="F23" s="81">
        <f t="shared" si="8"/>
        <v>0</v>
      </c>
      <c r="G23" s="81">
        <f t="shared" si="9"/>
        <v>0</v>
      </c>
    </row>
    <row r="24" spans="1:7" ht="12" customHeight="1" x14ac:dyDescent="0.15">
      <c r="A24" s="35">
        <v>2</v>
      </c>
      <c r="B24" s="60" t="s">
        <v>93</v>
      </c>
      <c r="C24" s="59">
        <v>0</v>
      </c>
      <c r="D24" s="36">
        <f t="shared" si="1"/>
        <v>0</v>
      </c>
      <c r="E24" s="72"/>
      <c r="F24" s="81">
        <f t="shared" si="2"/>
        <v>0</v>
      </c>
      <c r="G24" s="81">
        <f t="shared" si="3"/>
        <v>0</v>
      </c>
    </row>
    <row r="25" spans="1:7" ht="15" customHeight="1" x14ac:dyDescent="0.2">
      <c r="A25" s="38" t="s">
        <v>50</v>
      </c>
      <c r="B25" s="38"/>
      <c r="C25" s="38"/>
      <c r="D25" s="39">
        <f>SUM(D8:D24)</f>
        <v>0</v>
      </c>
      <c r="E25" s="63"/>
      <c r="F25" s="51"/>
      <c r="G25" s="51">
        <f>SUM(G8:G24)</f>
        <v>0</v>
      </c>
    </row>
    <row r="28" spans="1:7" ht="12" customHeight="1" x14ac:dyDescent="0.15">
      <c r="A28" s="34" t="s">
        <v>59</v>
      </c>
      <c r="B28" s="68"/>
    </row>
    <row r="29" spans="1:7" ht="25.5" customHeight="1" x14ac:dyDescent="0.15">
      <c r="A29" s="102" t="s">
        <v>15</v>
      </c>
      <c r="B29" s="139" t="s">
        <v>2</v>
      </c>
      <c r="C29" s="139" t="s">
        <v>23</v>
      </c>
      <c r="D29" s="90" t="s">
        <v>44</v>
      </c>
      <c r="E29" s="71"/>
      <c r="F29" s="80" t="s">
        <v>24</v>
      </c>
      <c r="G29" s="80" t="s">
        <v>63</v>
      </c>
    </row>
    <row r="30" spans="1:7" ht="12" customHeight="1" x14ac:dyDescent="0.15">
      <c r="A30" s="35">
        <v>40</v>
      </c>
      <c r="B30" s="60" t="s">
        <v>55</v>
      </c>
      <c r="C30" s="59">
        <v>0</v>
      </c>
      <c r="D30" s="36">
        <f>(A30*C30)*12</f>
        <v>0</v>
      </c>
      <c r="E30" s="72"/>
      <c r="F30" s="81">
        <f>(C30*121)/100</f>
        <v>0</v>
      </c>
      <c r="G30" s="81">
        <f>(D30*121)/100</f>
        <v>0</v>
      </c>
    </row>
    <row r="31" spans="1:7" ht="12" customHeight="1" x14ac:dyDescent="0.15">
      <c r="A31" s="193">
        <v>42</v>
      </c>
      <c r="B31" s="60" t="s">
        <v>56</v>
      </c>
      <c r="C31" s="59">
        <v>0</v>
      </c>
      <c r="D31" s="36">
        <f t="shared" ref="D31:D46" si="10">(A31*C31)*12</f>
        <v>0</v>
      </c>
      <c r="E31" s="72"/>
      <c r="F31" s="81">
        <f t="shared" ref="F31:F46" si="11">(C31*121)/100</f>
        <v>0</v>
      </c>
      <c r="G31" s="81">
        <f t="shared" ref="G31:G46" si="12">(D31*121)/100</f>
        <v>0</v>
      </c>
    </row>
    <row r="32" spans="1:7" ht="12" customHeight="1" x14ac:dyDescent="0.15">
      <c r="A32" s="193">
        <v>42</v>
      </c>
      <c r="B32" s="61" t="s">
        <v>72</v>
      </c>
      <c r="C32" s="59">
        <v>0</v>
      </c>
      <c r="D32" s="36">
        <f t="shared" si="10"/>
        <v>0</v>
      </c>
      <c r="E32" s="72"/>
      <c r="F32" s="81">
        <f t="shared" si="11"/>
        <v>0</v>
      </c>
      <c r="G32" s="81">
        <f t="shared" si="12"/>
        <v>0</v>
      </c>
    </row>
    <row r="33" spans="1:7" ht="12" customHeight="1" x14ac:dyDescent="0.15">
      <c r="A33" s="35">
        <v>40</v>
      </c>
      <c r="B33" s="60" t="s">
        <v>87</v>
      </c>
      <c r="C33" s="59">
        <v>0</v>
      </c>
      <c r="D33" s="36">
        <f t="shared" si="10"/>
        <v>0</v>
      </c>
      <c r="E33" s="72"/>
      <c r="F33" s="81">
        <f t="shared" si="11"/>
        <v>0</v>
      </c>
      <c r="G33" s="81">
        <f t="shared" si="12"/>
        <v>0</v>
      </c>
    </row>
    <row r="34" spans="1:7" ht="12" customHeight="1" x14ac:dyDescent="0.15">
      <c r="A34" s="37">
        <v>10</v>
      </c>
      <c r="B34" s="60" t="s">
        <v>57</v>
      </c>
      <c r="C34" s="59">
        <v>0</v>
      </c>
      <c r="D34" s="36">
        <f t="shared" si="10"/>
        <v>0</v>
      </c>
      <c r="E34" s="72"/>
      <c r="F34" s="81">
        <f t="shared" si="11"/>
        <v>0</v>
      </c>
      <c r="G34" s="81">
        <f t="shared" si="12"/>
        <v>0</v>
      </c>
    </row>
    <row r="35" spans="1:7" ht="12" customHeight="1" x14ac:dyDescent="0.15">
      <c r="A35" s="35">
        <v>10</v>
      </c>
      <c r="B35" s="60" t="s">
        <v>73</v>
      </c>
      <c r="C35" s="59">
        <v>0</v>
      </c>
      <c r="D35" s="36">
        <f t="shared" si="10"/>
        <v>0</v>
      </c>
      <c r="E35" s="72"/>
      <c r="F35" s="81">
        <f t="shared" si="11"/>
        <v>0</v>
      </c>
      <c r="G35" s="81">
        <f t="shared" si="12"/>
        <v>0</v>
      </c>
    </row>
    <row r="36" spans="1:7" ht="12" customHeight="1" x14ac:dyDescent="0.15">
      <c r="A36" s="35">
        <v>20</v>
      </c>
      <c r="B36" s="60" t="s">
        <v>74</v>
      </c>
      <c r="C36" s="59">
        <v>0</v>
      </c>
      <c r="D36" s="36">
        <f t="shared" si="10"/>
        <v>0</v>
      </c>
      <c r="E36" s="72"/>
      <c r="F36" s="81">
        <f t="shared" si="11"/>
        <v>0</v>
      </c>
      <c r="G36" s="81">
        <f t="shared" si="12"/>
        <v>0</v>
      </c>
    </row>
    <row r="37" spans="1:7" ht="12" customHeight="1" x14ac:dyDescent="0.15">
      <c r="A37" s="35">
        <v>20</v>
      </c>
      <c r="B37" s="60" t="s">
        <v>88</v>
      </c>
      <c r="C37" s="59">
        <v>0</v>
      </c>
      <c r="D37" s="36">
        <f t="shared" si="10"/>
        <v>0</v>
      </c>
      <c r="E37" s="72"/>
      <c r="F37" s="81">
        <f t="shared" si="11"/>
        <v>0</v>
      </c>
      <c r="G37" s="81">
        <f t="shared" si="12"/>
        <v>0</v>
      </c>
    </row>
    <row r="38" spans="1:7" ht="12" customHeight="1" x14ac:dyDescent="0.15">
      <c r="A38" s="35">
        <v>75</v>
      </c>
      <c r="B38" s="60" t="s">
        <v>108</v>
      </c>
      <c r="C38" s="59">
        <v>0</v>
      </c>
      <c r="D38" s="36">
        <f t="shared" ref="D38" si="13">(A38*C38)*12</f>
        <v>0</v>
      </c>
      <c r="E38" s="72"/>
      <c r="F38" s="81">
        <f t="shared" ref="F38" si="14">(C38*121)/100</f>
        <v>0</v>
      </c>
      <c r="G38" s="81">
        <f t="shared" ref="G38" si="15">(D38*121)/100</f>
        <v>0</v>
      </c>
    </row>
    <row r="39" spans="1:7" ht="12" customHeight="1" x14ac:dyDescent="0.15">
      <c r="A39" s="193">
        <v>82</v>
      </c>
      <c r="B39" s="60" t="s">
        <v>109</v>
      </c>
      <c r="C39" s="59">
        <v>0</v>
      </c>
      <c r="D39" s="36">
        <f t="shared" si="10"/>
        <v>0</v>
      </c>
      <c r="E39" s="72"/>
      <c r="F39" s="81">
        <f t="shared" si="11"/>
        <v>0</v>
      </c>
      <c r="G39" s="81">
        <f t="shared" si="12"/>
        <v>0</v>
      </c>
    </row>
    <row r="40" spans="1:7" ht="12" customHeight="1" x14ac:dyDescent="0.15">
      <c r="A40" s="193">
        <v>82</v>
      </c>
      <c r="B40" s="60" t="s">
        <v>89</v>
      </c>
      <c r="C40" s="59">
        <v>0</v>
      </c>
      <c r="D40" s="36">
        <f t="shared" ref="D40:D45" si="16">(A40*C40)*12</f>
        <v>0</v>
      </c>
      <c r="E40" s="72"/>
      <c r="F40" s="81">
        <f t="shared" ref="F40:F45" si="17">(C40*121)/100</f>
        <v>0</v>
      </c>
      <c r="G40" s="81">
        <f t="shared" ref="G40:G45" si="18">(D40*121)/100</f>
        <v>0</v>
      </c>
    </row>
    <row r="41" spans="1:7" ht="12" customHeight="1" x14ac:dyDescent="0.15">
      <c r="A41" s="35">
        <v>2</v>
      </c>
      <c r="B41" s="60" t="s">
        <v>110</v>
      </c>
      <c r="C41" s="59">
        <v>0</v>
      </c>
      <c r="D41" s="36">
        <f t="shared" si="16"/>
        <v>0</v>
      </c>
      <c r="E41" s="72"/>
      <c r="F41" s="81">
        <f t="shared" si="17"/>
        <v>0</v>
      </c>
      <c r="G41" s="81">
        <f t="shared" si="18"/>
        <v>0</v>
      </c>
    </row>
    <row r="42" spans="1:7" ht="12" customHeight="1" x14ac:dyDescent="0.15">
      <c r="A42" s="35">
        <v>1</v>
      </c>
      <c r="B42" s="60" t="s">
        <v>111</v>
      </c>
      <c r="C42" s="59">
        <v>0</v>
      </c>
      <c r="D42" s="36">
        <f t="shared" si="16"/>
        <v>0</v>
      </c>
      <c r="E42" s="72"/>
      <c r="F42" s="81">
        <f t="shared" si="17"/>
        <v>0</v>
      </c>
      <c r="G42" s="81">
        <f t="shared" si="18"/>
        <v>0</v>
      </c>
    </row>
    <row r="43" spans="1:7" ht="12" customHeight="1" x14ac:dyDescent="0.15">
      <c r="A43" s="154">
        <v>1</v>
      </c>
      <c r="B43" s="155" t="s">
        <v>112</v>
      </c>
      <c r="C43" s="157">
        <v>0</v>
      </c>
      <c r="D43" s="156">
        <f t="shared" si="16"/>
        <v>0</v>
      </c>
      <c r="E43" s="72"/>
      <c r="F43" s="81">
        <f t="shared" si="17"/>
        <v>0</v>
      </c>
      <c r="G43" s="81">
        <f t="shared" si="18"/>
        <v>0</v>
      </c>
    </row>
    <row r="44" spans="1:7" ht="12" customHeight="1" x14ac:dyDescent="0.15">
      <c r="A44" s="35">
        <v>2</v>
      </c>
      <c r="B44" s="60" t="s">
        <v>113</v>
      </c>
      <c r="C44" s="59">
        <v>0</v>
      </c>
      <c r="D44" s="36">
        <f t="shared" si="16"/>
        <v>0</v>
      </c>
      <c r="E44" s="72"/>
      <c r="F44" s="81">
        <f t="shared" si="17"/>
        <v>0</v>
      </c>
      <c r="G44" s="81">
        <f t="shared" si="18"/>
        <v>0</v>
      </c>
    </row>
    <row r="45" spans="1:7" ht="12" customHeight="1" x14ac:dyDescent="0.15">
      <c r="A45" s="35">
        <v>2</v>
      </c>
      <c r="B45" s="60" t="s">
        <v>114</v>
      </c>
      <c r="C45" s="59">
        <v>0</v>
      </c>
      <c r="D45" s="36">
        <f t="shared" si="16"/>
        <v>0</v>
      </c>
      <c r="E45" s="72"/>
      <c r="F45" s="81">
        <f t="shared" si="17"/>
        <v>0</v>
      </c>
      <c r="G45" s="81">
        <f t="shared" si="18"/>
        <v>0</v>
      </c>
    </row>
    <row r="46" spans="1:7" ht="12" customHeight="1" x14ac:dyDescent="0.15">
      <c r="A46" s="35">
        <v>2</v>
      </c>
      <c r="B46" s="60" t="s">
        <v>93</v>
      </c>
      <c r="C46" s="59">
        <v>0</v>
      </c>
      <c r="D46" s="36">
        <f t="shared" si="10"/>
        <v>0</v>
      </c>
      <c r="E46" s="72"/>
      <c r="F46" s="81">
        <f t="shared" si="11"/>
        <v>0</v>
      </c>
      <c r="G46" s="81">
        <f t="shared" si="12"/>
        <v>0</v>
      </c>
    </row>
    <row r="47" spans="1:7" ht="15" customHeight="1" x14ac:dyDescent="0.2">
      <c r="A47" s="38" t="s">
        <v>50</v>
      </c>
      <c r="B47" s="38"/>
      <c r="C47" s="38"/>
      <c r="D47" s="39">
        <f>SUM(D30:D46)</f>
        <v>0</v>
      </c>
      <c r="E47" s="63"/>
      <c r="F47" s="51"/>
      <c r="G47" s="51">
        <f>SUM(G30:G46)</f>
        <v>0</v>
      </c>
    </row>
    <row r="50" spans="1:7" ht="12" customHeight="1" x14ac:dyDescent="0.15">
      <c r="A50" s="34" t="s">
        <v>60</v>
      </c>
      <c r="B50" s="68"/>
    </row>
    <row r="51" spans="1:7" ht="25.5" customHeight="1" x14ac:dyDescent="0.15">
      <c r="A51" s="102" t="s">
        <v>15</v>
      </c>
      <c r="B51" s="139" t="s">
        <v>2</v>
      </c>
      <c r="C51" s="139" t="s">
        <v>23</v>
      </c>
      <c r="D51" s="90" t="s">
        <v>44</v>
      </c>
      <c r="E51" s="71"/>
      <c r="F51" s="80" t="s">
        <v>24</v>
      </c>
      <c r="G51" s="80" t="s">
        <v>63</v>
      </c>
    </row>
    <row r="52" spans="1:7" ht="12" customHeight="1" x14ac:dyDescent="0.15">
      <c r="A52" s="35">
        <v>40</v>
      </c>
      <c r="B52" s="60" t="s">
        <v>55</v>
      </c>
      <c r="C52" s="59">
        <v>0</v>
      </c>
      <c r="D52" s="36">
        <f>(A52*C52)*12</f>
        <v>0</v>
      </c>
      <c r="E52" s="72"/>
      <c r="F52" s="81">
        <f>(C52*121)/100</f>
        <v>0</v>
      </c>
      <c r="G52" s="81">
        <f>(D52*121)/100</f>
        <v>0</v>
      </c>
    </row>
    <row r="53" spans="1:7" ht="12" customHeight="1" x14ac:dyDescent="0.15">
      <c r="A53" s="193">
        <v>42</v>
      </c>
      <c r="B53" s="60" t="s">
        <v>56</v>
      </c>
      <c r="C53" s="59">
        <v>0</v>
      </c>
      <c r="D53" s="36">
        <f>(A53*C53)*12</f>
        <v>0</v>
      </c>
      <c r="E53" s="72"/>
      <c r="F53" s="81">
        <f t="shared" ref="F53:F68" si="19">(C53*121)/100</f>
        <v>0</v>
      </c>
      <c r="G53" s="81">
        <f t="shared" ref="G53:G68" si="20">(D53*121)/100</f>
        <v>0</v>
      </c>
    </row>
    <row r="54" spans="1:7" ht="12" customHeight="1" x14ac:dyDescent="0.15">
      <c r="A54" s="193">
        <v>42</v>
      </c>
      <c r="B54" s="61" t="s">
        <v>72</v>
      </c>
      <c r="C54" s="59">
        <v>0</v>
      </c>
      <c r="D54" s="36">
        <f t="shared" ref="D54:D68" si="21">(A54*C54)*12</f>
        <v>0</v>
      </c>
      <c r="E54" s="72"/>
      <c r="F54" s="81">
        <f t="shared" si="19"/>
        <v>0</v>
      </c>
      <c r="G54" s="81">
        <f t="shared" si="20"/>
        <v>0</v>
      </c>
    </row>
    <row r="55" spans="1:7" ht="12" customHeight="1" x14ac:dyDescent="0.15">
      <c r="A55" s="35">
        <v>40</v>
      </c>
      <c r="B55" s="60" t="s">
        <v>87</v>
      </c>
      <c r="C55" s="59">
        <v>0</v>
      </c>
      <c r="D55" s="36">
        <f t="shared" si="21"/>
        <v>0</v>
      </c>
      <c r="E55" s="72"/>
      <c r="F55" s="81">
        <f t="shared" si="19"/>
        <v>0</v>
      </c>
      <c r="G55" s="81">
        <f t="shared" si="20"/>
        <v>0</v>
      </c>
    </row>
    <row r="56" spans="1:7" ht="12" customHeight="1" x14ac:dyDescent="0.15">
      <c r="A56" s="37">
        <v>10</v>
      </c>
      <c r="B56" s="60" t="s">
        <v>57</v>
      </c>
      <c r="C56" s="59">
        <v>0</v>
      </c>
      <c r="D56" s="36">
        <f t="shared" si="21"/>
        <v>0</v>
      </c>
      <c r="E56" s="72"/>
      <c r="F56" s="81">
        <f t="shared" si="19"/>
        <v>0</v>
      </c>
      <c r="G56" s="81">
        <f t="shared" si="20"/>
        <v>0</v>
      </c>
    </row>
    <row r="57" spans="1:7" ht="12" customHeight="1" x14ac:dyDescent="0.15">
      <c r="A57" s="35">
        <v>10</v>
      </c>
      <c r="B57" s="60" t="s">
        <v>73</v>
      </c>
      <c r="C57" s="59">
        <v>0</v>
      </c>
      <c r="D57" s="36">
        <f t="shared" si="21"/>
        <v>0</v>
      </c>
      <c r="E57" s="72"/>
      <c r="F57" s="81">
        <f t="shared" si="19"/>
        <v>0</v>
      </c>
      <c r="G57" s="81">
        <f t="shared" si="20"/>
        <v>0</v>
      </c>
    </row>
    <row r="58" spans="1:7" ht="12" customHeight="1" x14ac:dyDescent="0.15">
      <c r="A58" s="35">
        <v>20</v>
      </c>
      <c r="B58" s="60" t="s">
        <v>74</v>
      </c>
      <c r="C58" s="59">
        <v>0</v>
      </c>
      <c r="D58" s="36">
        <f t="shared" si="21"/>
        <v>0</v>
      </c>
      <c r="E58" s="72"/>
      <c r="F58" s="81">
        <f t="shared" si="19"/>
        <v>0</v>
      </c>
      <c r="G58" s="81">
        <f t="shared" si="20"/>
        <v>0</v>
      </c>
    </row>
    <row r="59" spans="1:7" ht="12" customHeight="1" x14ac:dyDescent="0.15">
      <c r="A59" s="35">
        <v>20</v>
      </c>
      <c r="B59" s="60" t="s">
        <v>88</v>
      </c>
      <c r="C59" s="59">
        <v>0</v>
      </c>
      <c r="D59" s="36">
        <f t="shared" si="21"/>
        <v>0</v>
      </c>
      <c r="E59" s="72"/>
      <c r="F59" s="81">
        <f t="shared" si="19"/>
        <v>0</v>
      </c>
      <c r="G59" s="81">
        <f t="shared" si="20"/>
        <v>0</v>
      </c>
    </row>
    <row r="60" spans="1:7" ht="12" customHeight="1" x14ac:dyDescent="0.15">
      <c r="A60" s="35">
        <v>75</v>
      </c>
      <c r="B60" s="60" t="s">
        <v>108</v>
      </c>
      <c r="C60" s="59">
        <v>0</v>
      </c>
      <c r="D60" s="36">
        <f t="shared" ref="D60" si="22">(A60*C60)*12</f>
        <v>0</v>
      </c>
      <c r="E60" s="72"/>
      <c r="F60" s="81">
        <f t="shared" ref="F60" si="23">(C60*121)/100</f>
        <v>0</v>
      </c>
      <c r="G60" s="81">
        <f t="shared" ref="G60" si="24">(D60*121)/100</f>
        <v>0</v>
      </c>
    </row>
    <row r="61" spans="1:7" ht="12" customHeight="1" x14ac:dyDescent="0.15">
      <c r="A61" s="193">
        <v>82</v>
      </c>
      <c r="B61" s="60" t="s">
        <v>109</v>
      </c>
      <c r="C61" s="59">
        <v>0</v>
      </c>
      <c r="D61" s="36">
        <f t="shared" si="21"/>
        <v>0</v>
      </c>
      <c r="E61" s="72"/>
      <c r="F61" s="81">
        <f t="shared" si="19"/>
        <v>0</v>
      </c>
      <c r="G61" s="81">
        <f t="shared" si="20"/>
        <v>0</v>
      </c>
    </row>
    <row r="62" spans="1:7" ht="12" customHeight="1" x14ac:dyDescent="0.15">
      <c r="A62" s="193">
        <v>82</v>
      </c>
      <c r="B62" s="60" t="s">
        <v>89</v>
      </c>
      <c r="C62" s="59">
        <v>0</v>
      </c>
      <c r="D62" s="36">
        <f t="shared" ref="D62:D67" si="25">(A62*C62)*12</f>
        <v>0</v>
      </c>
      <c r="E62" s="72"/>
      <c r="F62" s="81">
        <f t="shared" ref="F62:F67" si="26">(C62*121)/100</f>
        <v>0</v>
      </c>
      <c r="G62" s="81">
        <f t="shared" ref="G62:G67" si="27">(D62*121)/100</f>
        <v>0</v>
      </c>
    </row>
    <row r="63" spans="1:7" ht="12" customHeight="1" x14ac:dyDescent="0.15">
      <c r="A63" s="35">
        <v>2</v>
      </c>
      <c r="B63" s="60" t="s">
        <v>110</v>
      </c>
      <c r="C63" s="59">
        <v>0</v>
      </c>
      <c r="D63" s="36">
        <f t="shared" si="25"/>
        <v>0</v>
      </c>
      <c r="E63" s="72"/>
      <c r="F63" s="81">
        <f t="shared" si="26"/>
        <v>0</v>
      </c>
      <c r="G63" s="81">
        <f t="shared" si="27"/>
        <v>0</v>
      </c>
    </row>
    <row r="64" spans="1:7" ht="12" customHeight="1" x14ac:dyDescent="0.15">
      <c r="A64" s="35">
        <v>1</v>
      </c>
      <c r="B64" s="60" t="s">
        <v>111</v>
      </c>
      <c r="C64" s="59">
        <v>0</v>
      </c>
      <c r="D64" s="36">
        <f t="shared" si="25"/>
        <v>0</v>
      </c>
      <c r="E64" s="72"/>
      <c r="F64" s="81">
        <f t="shared" si="26"/>
        <v>0</v>
      </c>
      <c r="G64" s="81">
        <f t="shared" si="27"/>
        <v>0</v>
      </c>
    </row>
    <row r="65" spans="1:7" ht="12" customHeight="1" x14ac:dyDescent="0.15">
      <c r="A65" s="154">
        <v>1</v>
      </c>
      <c r="B65" s="155" t="s">
        <v>112</v>
      </c>
      <c r="C65" s="157">
        <v>0</v>
      </c>
      <c r="D65" s="156">
        <f t="shared" si="25"/>
        <v>0</v>
      </c>
      <c r="E65" s="72"/>
      <c r="F65" s="81">
        <f t="shared" si="26"/>
        <v>0</v>
      </c>
      <c r="G65" s="81">
        <f t="shared" si="27"/>
        <v>0</v>
      </c>
    </row>
    <row r="66" spans="1:7" ht="12" customHeight="1" x14ac:dyDescent="0.15">
      <c r="A66" s="35">
        <v>2</v>
      </c>
      <c r="B66" s="60" t="s">
        <v>113</v>
      </c>
      <c r="C66" s="59">
        <v>0</v>
      </c>
      <c r="D66" s="36">
        <f t="shared" si="25"/>
        <v>0</v>
      </c>
      <c r="E66" s="72"/>
      <c r="F66" s="81">
        <f t="shared" si="26"/>
        <v>0</v>
      </c>
      <c r="G66" s="81">
        <f t="shared" si="27"/>
        <v>0</v>
      </c>
    </row>
    <row r="67" spans="1:7" ht="12" customHeight="1" x14ac:dyDescent="0.15">
      <c r="A67" s="35">
        <v>2</v>
      </c>
      <c r="B67" s="60" t="s">
        <v>114</v>
      </c>
      <c r="C67" s="59">
        <v>0</v>
      </c>
      <c r="D67" s="36">
        <f t="shared" si="25"/>
        <v>0</v>
      </c>
      <c r="E67" s="72"/>
      <c r="F67" s="81">
        <f t="shared" si="26"/>
        <v>0</v>
      </c>
      <c r="G67" s="81">
        <f t="shared" si="27"/>
        <v>0</v>
      </c>
    </row>
    <row r="68" spans="1:7" ht="12" customHeight="1" x14ac:dyDescent="0.15">
      <c r="A68" s="35">
        <v>2</v>
      </c>
      <c r="B68" s="60" t="s">
        <v>93</v>
      </c>
      <c r="C68" s="59">
        <v>0</v>
      </c>
      <c r="D68" s="36">
        <f t="shared" si="21"/>
        <v>0</v>
      </c>
      <c r="E68" s="72"/>
      <c r="F68" s="81">
        <f t="shared" si="19"/>
        <v>0</v>
      </c>
      <c r="G68" s="81">
        <f t="shared" si="20"/>
        <v>0</v>
      </c>
    </row>
    <row r="69" spans="1:7" ht="15" customHeight="1" x14ac:dyDescent="0.2">
      <c r="A69" s="38" t="s">
        <v>50</v>
      </c>
      <c r="B69" s="38"/>
      <c r="C69" s="38"/>
      <c r="D69" s="39">
        <f>SUM(D52:D68)</f>
        <v>0</v>
      </c>
      <c r="E69" s="63"/>
      <c r="F69" s="51"/>
      <c r="G69" s="51">
        <f>SUM(G52:G68)</f>
        <v>0</v>
      </c>
    </row>
    <row r="72" spans="1:7" ht="15" customHeight="1" x14ac:dyDescent="0.2">
      <c r="A72" s="121" t="s">
        <v>47</v>
      </c>
      <c r="B72" s="122"/>
      <c r="C72" s="122"/>
      <c r="D72" s="123">
        <f>D25+D47+D69</f>
        <v>0</v>
      </c>
      <c r="E72" s="118"/>
      <c r="F72" s="124"/>
      <c r="G72" s="125">
        <f>G25+G47+G69</f>
        <v>0</v>
      </c>
    </row>
  </sheetData>
  <sheetProtection algorithmName="SHA-512" hashValue="gfKfxBJ+Y1VoECgC6jl3cR/SPUm7zmwyD9qBod3b58s1mwauhucH60YRP7EdrKsXF9BKDBcm39y4oOtTGHNRbQ==" saltValue="CXfdPEb2P9c6hqecQ1ZcDw==" spinCount="100000" sheet="1"/>
  <mergeCells count="3">
    <mergeCell ref="A1:G1"/>
    <mergeCell ref="A2:G2"/>
    <mergeCell ref="A4:G4"/>
  </mergeCell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rowBreaks count="2" manualBreakCount="2">
    <brk id="27" max="16383" man="1"/>
    <brk id="4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8"/>
  <sheetViews>
    <sheetView showGridLines="0" zoomScaleNormal="100" workbookViewId="0">
      <selection activeCell="A8" sqref="A8:B8"/>
    </sheetView>
  </sheetViews>
  <sheetFormatPr defaultColWidth="9.140625" defaultRowHeight="12" customHeight="1" x14ac:dyDescent="0.15"/>
  <cols>
    <col min="1" max="1" width="18.140625" style="30" bestFit="1" customWidth="1"/>
    <col min="2" max="2" width="62.42578125" style="30" customWidth="1"/>
    <col min="3" max="4" width="23" style="30" customWidth="1"/>
    <col min="5" max="16384" width="9.140625" style="30"/>
  </cols>
  <sheetData>
    <row r="1" spans="1:4" s="52" customFormat="1" ht="12" customHeight="1" x14ac:dyDescent="0.25">
      <c r="A1" s="171" t="s">
        <v>5</v>
      </c>
      <c r="B1" s="171"/>
      <c r="C1" s="171"/>
      <c r="D1" s="171"/>
    </row>
    <row r="2" spans="1:4" s="52" customFormat="1" ht="12" customHeight="1" x14ac:dyDescent="0.25">
      <c r="A2" s="172" t="s">
        <v>17</v>
      </c>
      <c r="B2" s="172"/>
      <c r="C2" s="172"/>
      <c r="D2" s="172"/>
    </row>
    <row r="3" spans="1:4" ht="7.5" customHeight="1" x14ac:dyDescent="0.15"/>
    <row r="4" spans="1:4" ht="50.25" customHeight="1" x14ac:dyDescent="0.15">
      <c r="A4" s="169" t="s">
        <v>16</v>
      </c>
      <c r="B4" s="169"/>
      <c r="C4" s="169"/>
      <c r="D4" s="169"/>
    </row>
    <row r="6" spans="1:4" ht="12" customHeight="1" x14ac:dyDescent="0.15">
      <c r="A6" s="49" t="s">
        <v>6</v>
      </c>
    </row>
    <row r="7" spans="1:4" ht="48.75" customHeight="1" x14ac:dyDescent="0.15">
      <c r="A7" s="102" t="s">
        <v>3</v>
      </c>
      <c r="B7" s="102"/>
      <c r="C7" s="102" t="s">
        <v>77</v>
      </c>
      <c r="D7" s="78" t="s">
        <v>78</v>
      </c>
    </row>
    <row r="8" spans="1:4" ht="12" customHeight="1" x14ac:dyDescent="0.15">
      <c r="A8" s="181"/>
      <c r="B8" s="182"/>
      <c r="C8" s="21">
        <v>0</v>
      </c>
      <c r="D8" s="79">
        <f>(C8*121)/100</f>
        <v>0</v>
      </c>
    </row>
    <row r="9" spans="1:4" ht="12" customHeight="1" x14ac:dyDescent="0.15">
      <c r="A9" s="181"/>
      <c r="B9" s="182"/>
      <c r="C9" s="21">
        <v>0</v>
      </c>
      <c r="D9" s="79">
        <f>(C9*121)/100</f>
        <v>0</v>
      </c>
    </row>
    <row r="10" spans="1:4" ht="12" customHeight="1" x14ac:dyDescent="0.15">
      <c r="A10" s="181"/>
      <c r="B10" s="182"/>
      <c r="C10" s="21">
        <v>0</v>
      </c>
      <c r="D10" s="79">
        <f>(C10*121)/100</f>
        <v>0</v>
      </c>
    </row>
    <row r="11" spans="1:4" ht="12" customHeight="1" x14ac:dyDescent="0.15">
      <c r="A11" s="181"/>
      <c r="B11" s="182"/>
      <c r="C11" s="21">
        <v>0</v>
      </c>
      <c r="D11" s="79">
        <f>(C11*121)/100</f>
        <v>0</v>
      </c>
    </row>
    <row r="12" spans="1:4" ht="12" customHeight="1" x14ac:dyDescent="0.15">
      <c r="A12" s="181"/>
      <c r="B12" s="182"/>
      <c r="C12" s="21">
        <v>0</v>
      </c>
      <c r="D12" s="79">
        <f>(C12*121)/100</f>
        <v>0</v>
      </c>
    </row>
    <row r="13" spans="1:4" ht="7.5" customHeight="1" x14ac:dyDescent="0.15"/>
    <row r="14" spans="1:4" ht="12" customHeight="1" x14ac:dyDescent="0.15">
      <c r="A14" s="49" t="s">
        <v>68</v>
      </c>
    </row>
    <row r="15" spans="1:4" ht="45" x14ac:dyDescent="0.15">
      <c r="A15" s="102" t="s">
        <v>3</v>
      </c>
      <c r="B15" s="102"/>
      <c r="C15" s="102" t="s">
        <v>64</v>
      </c>
      <c r="D15" s="78" t="s">
        <v>66</v>
      </c>
    </row>
    <row r="16" spans="1:4" ht="12" customHeight="1" x14ac:dyDescent="0.15">
      <c r="A16" s="181"/>
      <c r="B16" s="182"/>
      <c r="C16" s="21">
        <v>0</v>
      </c>
      <c r="D16" s="79">
        <f>(C16*121)/100</f>
        <v>0</v>
      </c>
    </row>
    <row r="17" spans="1:4" ht="12" customHeight="1" x14ac:dyDescent="0.15">
      <c r="A17" s="181"/>
      <c r="B17" s="182"/>
      <c r="C17" s="21">
        <v>0</v>
      </c>
      <c r="D17" s="79">
        <f>(C17*121)/100</f>
        <v>0</v>
      </c>
    </row>
    <row r="18" spans="1:4" ht="12" customHeight="1" x14ac:dyDescent="0.15">
      <c r="A18" s="181"/>
      <c r="B18" s="182"/>
      <c r="C18" s="21">
        <v>0</v>
      </c>
      <c r="D18" s="79">
        <f>(C18*121)/100</f>
        <v>0</v>
      </c>
    </row>
    <row r="19" spans="1:4" ht="12" customHeight="1" x14ac:dyDescent="0.15">
      <c r="A19" s="181"/>
      <c r="B19" s="182"/>
      <c r="C19" s="21">
        <v>0</v>
      </c>
      <c r="D19" s="79">
        <f>(C19*121)/100</f>
        <v>0</v>
      </c>
    </row>
    <row r="20" spans="1:4" ht="12" customHeight="1" x14ac:dyDescent="0.15">
      <c r="A20" s="181"/>
      <c r="B20" s="182"/>
      <c r="C20" s="21">
        <v>0</v>
      </c>
      <c r="D20" s="79">
        <f>(C20*121)/100</f>
        <v>0</v>
      </c>
    </row>
    <row r="21" spans="1:4" ht="7.5" customHeight="1" x14ac:dyDescent="0.15"/>
    <row r="22" spans="1:4" ht="12" customHeight="1" x14ac:dyDescent="0.15">
      <c r="A22" s="49" t="s">
        <v>69</v>
      </c>
    </row>
    <row r="23" spans="1:4" ht="45" x14ac:dyDescent="0.15">
      <c r="A23" s="102" t="s">
        <v>3</v>
      </c>
      <c r="B23" s="102"/>
      <c r="C23" s="102" t="s">
        <v>65</v>
      </c>
      <c r="D23" s="78" t="s">
        <v>67</v>
      </c>
    </row>
    <row r="24" spans="1:4" ht="12" customHeight="1" x14ac:dyDescent="0.15">
      <c r="A24" s="181"/>
      <c r="B24" s="182"/>
      <c r="C24" s="21">
        <v>0</v>
      </c>
      <c r="D24" s="79">
        <f>(C24*121)/100</f>
        <v>0</v>
      </c>
    </row>
    <row r="25" spans="1:4" ht="12" customHeight="1" x14ac:dyDescent="0.15">
      <c r="A25" s="181"/>
      <c r="B25" s="182"/>
      <c r="C25" s="21">
        <v>0</v>
      </c>
      <c r="D25" s="79">
        <f>(C25*121)/100</f>
        <v>0</v>
      </c>
    </row>
    <row r="26" spans="1:4" ht="12" customHeight="1" x14ac:dyDescent="0.15">
      <c r="A26" s="181"/>
      <c r="B26" s="182"/>
      <c r="C26" s="21">
        <v>0</v>
      </c>
      <c r="D26" s="79">
        <f>(C26*121)/100</f>
        <v>0</v>
      </c>
    </row>
    <row r="27" spans="1:4" ht="12" customHeight="1" x14ac:dyDescent="0.15">
      <c r="A27" s="181"/>
      <c r="B27" s="182"/>
      <c r="C27" s="21">
        <v>0</v>
      </c>
      <c r="D27" s="79">
        <f>(C27*121)/100</f>
        <v>0</v>
      </c>
    </row>
    <row r="28" spans="1:4" ht="12" customHeight="1" x14ac:dyDescent="0.15">
      <c r="A28" s="181"/>
      <c r="B28" s="182"/>
      <c r="C28" s="21">
        <v>0</v>
      </c>
      <c r="D28" s="79">
        <f>(C28*121)/100</f>
        <v>0</v>
      </c>
    </row>
  </sheetData>
  <sheetProtection algorithmName="SHA-512" hashValue="t0EXLZg9CMDTGCPTWBPDw9UJ3YZhDUH4ZTZ780KXHUJrj5VkJ9vh6M8RsumKsWze9Hngk703IQgqv99pCWWaJA==" saltValue="lqiuZ+7jG8IvQwLyjcvDJg==" spinCount="100000" sheet="1"/>
  <mergeCells count="18">
    <mergeCell ref="A26:B26"/>
    <mergeCell ref="A27:B27"/>
    <mergeCell ref="A28:B28"/>
    <mergeCell ref="A18:B18"/>
    <mergeCell ref="A19:B19"/>
    <mergeCell ref="A20:B20"/>
    <mergeCell ref="A24:B24"/>
    <mergeCell ref="A25:B25"/>
    <mergeCell ref="A12:B12"/>
    <mergeCell ref="A2:D2"/>
    <mergeCell ref="A9:B9"/>
    <mergeCell ref="A16:B16"/>
    <mergeCell ref="A17:B17"/>
    <mergeCell ref="A1:D1"/>
    <mergeCell ref="A8:B8"/>
    <mergeCell ref="A4:D4"/>
    <mergeCell ref="A10:B10"/>
    <mergeCell ref="A11:B11"/>
  </mergeCell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showGridLines="0" zoomScaleNormal="100" workbookViewId="0">
      <selection activeCell="D8" sqref="D8"/>
    </sheetView>
  </sheetViews>
  <sheetFormatPr defaultColWidth="9.140625" defaultRowHeight="12" customHeight="1" x14ac:dyDescent="0.15"/>
  <cols>
    <col min="1" max="1" width="28" style="30" customWidth="1"/>
    <col min="2" max="2" width="18" style="30" customWidth="1"/>
    <col min="3" max="3" width="12.85546875" style="30" customWidth="1"/>
    <col min="4" max="4" width="13.28515625" style="30" customWidth="1"/>
    <col min="5" max="5" width="18.28515625" style="30" customWidth="1"/>
    <col min="6" max="6" width="1.42578125" style="30" customWidth="1"/>
    <col min="7" max="7" width="13.28515625" style="30" customWidth="1"/>
    <col min="8" max="8" width="18.28515625" style="30" customWidth="1"/>
    <col min="9" max="16384" width="9.140625" style="30"/>
  </cols>
  <sheetData>
    <row r="1" spans="1:8" ht="12" customHeight="1" x14ac:dyDescent="0.15">
      <c r="A1" s="171" t="s">
        <v>5</v>
      </c>
      <c r="B1" s="171"/>
      <c r="C1" s="171"/>
      <c r="D1" s="171"/>
      <c r="E1" s="171"/>
      <c r="F1" s="171"/>
      <c r="G1" s="171"/>
      <c r="H1" s="171"/>
    </row>
    <row r="2" spans="1:8" ht="12" customHeight="1" x14ac:dyDescent="0.15">
      <c r="A2" s="172" t="s">
        <v>17</v>
      </c>
      <c r="B2" s="172"/>
      <c r="C2" s="172"/>
      <c r="D2" s="172"/>
      <c r="E2" s="172"/>
      <c r="F2" s="172"/>
      <c r="G2" s="172"/>
      <c r="H2" s="172"/>
    </row>
    <row r="3" spans="1:8" ht="15" customHeight="1" x14ac:dyDescent="0.15"/>
    <row r="4" spans="1:8" ht="57" customHeight="1" x14ac:dyDescent="0.15">
      <c r="A4" s="168" t="s">
        <v>33</v>
      </c>
      <c r="B4" s="169"/>
      <c r="C4" s="169"/>
      <c r="D4" s="169"/>
      <c r="E4" s="169"/>
      <c r="F4" s="169"/>
      <c r="G4" s="169"/>
      <c r="H4" s="169"/>
    </row>
    <row r="6" spans="1:8" ht="12" customHeight="1" x14ac:dyDescent="0.15">
      <c r="A6" s="191" t="s">
        <v>25</v>
      </c>
      <c r="B6" s="191"/>
    </row>
    <row r="7" spans="1:8" ht="36.75" customHeight="1" x14ac:dyDescent="0.15">
      <c r="A7" s="183" t="s">
        <v>3</v>
      </c>
      <c r="B7" s="184"/>
      <c r="C7" s="102" t="s">
        <v>38</v>
      </c>
      <c r="D7" s="139" t="s">
        <v>26</v>
      </c>
      <c r="E7" s="102" t="s">
        <v>19</v>
      </c>
      <c r="F7" s="2"/>
      <c r="G7" s="74" t="s">
        <v>30</v>
      </c>
      <c r="H7" s="74" t="s">
        <v>28</v>
      </c>
    </row>
    <row r="8" spans="1:8" ht="12.75" customHeight="1" x14ac:dyDescent="0.15">
      <c r="A8" s="180" t="s">
        <v>115</v>
      </c>
      <c r="B8" s="180"/>
      <c r="C8" s="140">
        <v>35</v>
      </c>
      <c r="D8" s="153">
        <v>0</v>
      </c>
      <c r="E8" s="141">
        <f>C8*D8</f>
        <v>0</v>
      </c>
      <c r="F8" s="72"/>
      <c r="G8" s="75">
        <f t="shared" ref="G8:H10" si="0">(D8*121)/100</f>
        <v>0</v>
      </c>
      <c r="H8" s="75">
        <f t="shared" si="0"/>
        <v>0</v>
      </c>
    </row>
    <row r="9" spans="1:8" ht="12.75" customHeight="1" x14ac:dyDescent="0.15">
      <c r="A9" s="180" t="s">
        <v>40</v>
      </c>
      <c r="B9" s="180"/>
      <c r="C9" s="40">
        <v>7</v>
      </c>
      <c r="D9" s="59">
        <v>0</v>
      </c>
      <c r="E9" s="41">
        <f>C9*D9</f>
        <v>0</v>
      </c>
      <c r="F9" s="72"/>
      <c r="G9" s="75">
        <f t="shared" si="0"/>
        <v>0</v>
      </c>
      <c r="H9" s="75">
        <f t="shared" si="0"/>
        <v>0</v>
      </c>
    </row>
    <row r="10" spans="1:8" ht="12.75" customHeight="1" x14ac:dyDescent="0.15">
      <c r="A10" s="180" t="s">
        <v>7</v>
      </c>
      <c r="B10" s="180"/>
      <c r="C10" s="40">
        <v>7</v>
      </c>
      <c r="D10" s="59">
        <v>0</v>
      </c>
      <c r="E10" s="41">
        <f>C10*D10</f>
        <v>0</v>
      </c>
      <c r="F10" s="72"/>
      <c r="G10" s="75">
        <f t="shared" si="0"/>
        <v>0</v>
      </c>
      <c r="H10" s="75">
        <f t="shared" si="0"/>
        <v>0</v>
      </c>
    </row>
    <row r="11" spans="1:8" ht="24.75" customHeight="1" x14ac:dyDescent="0.15">
      <c r="A11" s="187" t="s">
        <v>116</v>
      </c>
      <c r="B11" s="188"/>
      <c r="C11" s="40">
        <v>1</v>
      </c>
      <c r="D11" s="59">
        <v>0</v>
      </c>
      <c r="E11" s="41">
        <f>C11*D11</f>
        <v>0</v>
      </c>
      <c r="F11" s="72"/>
      <c r="G11" s="75">
        <f t="shared" ref="G11" si="1">(D11*121)/100</f>
        <v>0</v>
      </c>
      <c r="H11" s="75">
        <f t="shared" ref="H11" si="2">(E11*121)/100</f>
        <v>0</v>
      </c>
    </row>
    <row r="12" spans="1:8" ht="12.75" customHeight="1" x14ac:dyDescent="0.15">
      <c r="A12" s="185" t="s">
        <v>41</v>
      </c>
      <c r="B12" s="186"/>
      <c r="C12" s="104">
        <v>1</v>
      </c>
      <c r="D12" s="108">
        <v>0</v>
      </c>
      <c r="E12" s="105">
        <f>C12*D12</f>
        <v>0</v>
      </c>
      <c r="F12" s="72"/>
      <c r="G12" s="75">
        <f>(D12*121)/100</f>
        <v>0</v>
      </c>
      <c r="H12" s="75">
        <f>(E12*121)/100</f>
        <v>0</v>
      </c>
    </row>
    <row r="13" spans="1:8" ht="36.75" customHeight="1" x14ac:dyDescent="0.15">
      <c r="A13" s="183" t="s">
        <v>3</v>
      </c>
      <c r="B13" s="184"/>
      <c r="C13" s="102" t="s">
        <v>31</v>
      </c>
      <c r="D13" s="139" t="s">
        <v>27</v>
      </c>
      <c r="E13" s="102" t="s">
        <v>19</v>
      </c>
      <c r="F13" s="2"/>
      <c r="G13" s="74" t="s">
        <v>29</v>
      </c>
      <c r="H13" s="74" t="s">
        <v>28</v>
      </c>
    </row>
    <row r="14" spans="1:8" ht="57" customHeight="1" x14ac:dyDescent="0.15">
      <c r="A14" s="189" t="s">
        <v>42</v>
      </c>
      <c r="B14" s="190"/>
      <c r="C14" s="104">
        <v>1</v>
      </c>
      <c r="D14" s="92">
        <v>0</v>
      </c>
      <c r="E14" s="88">
        <f>C14*D14</f>
        <v>0</v>
      </c>
      <c r="F14" s="73"/>
      <c r="G14" s="89">
        <f t="shared" ref="G14:H15" si="3">(D14*121)/100</f>
        <v>0</v>
      </c>
      <c r="H14" s="89">
        <f t="shared" si="3"/>
        <v>0</v>
      </c>
    </row>
    <row r="15" spans="1:8" ht="24.75" customHeight="1" x14ac:dyDescent="0.15">
      <c r="A15" s="180" t="s">
        <v>43</v>
      </c>
      <c r="B15" s="180"/>
      <c r="C15" s="40">
        <v>10</v>
      </c>
      <c r="D15" s="109">
        <v>0</v>
      </c>
      <c r="E15" s="106">
        <f>C15*D15</f>
        <v>0</v>
      </c>
      <c r="F15" s="73"/>
      <c r="G15" s="107">
        <f t="shared" si="3"/>
        <v>0</v>
      </c>
      <c r="H15" s="107">
        <f t="shared" si="3"/>
        <v>0</v>
      </c>
    </row>
    <row r="16" spans="1:8" ht="15" customHeight="1" x14ac:dyDescent="0.2">
      <c r="A16" s="53" t="s">
        <v>4</v>
      </c>
      <c r="B16" s="53"/>
      <c r="C16" s="53"/>
      <c r="D16" s="53"/>
      <c r="E16" s="54">
        <f>SUM(E8:E15)</f>
        <v>0</v>
      </c>
      <c r="F16" s="63"/>
      <c r="G16" s="55"/>
      <c r="H16" s="55">
        <f>SUM(H8:H15)</f>
        <v>0</v>
      </c>
    </row>
  </sheetData>
  <sheetProtection algorithmName="SHA-512" hashValue="gp6b3q8nlPL4sb5KzQWvAiooF+1ooMs2dTULJQDDF6lqT6ecGIZ0gL72AFDocOlFQVRhiBiAqY8eigUXzqoLFw==" saltValue="A+0l7GtvuMlyQtEIthN7/w==" spinCount="100000" sheet="1"/>
  <mergeCells count="13">
    <mergeCell ref="A1:H1"/>
    <mergeCell ref="A2:H2"/>
    <mergeCell ref="A14:B14"/>
    <mergeCell ref="A8:B8"/>
    <mergeCell ref="A4:H4"/>
    <mergeCell ref="A6:B6"/>
    <mergeCell ref="A15:B15"/>
    <mergeCell ref="A13:B13"/>
    <mergeCell ref="A12:B12"/>
    <mergeCell ref="A7:B7"/>
    <mergeCell ref="A9:B9"/>
    <mergeCell ref="A10:B10"/>
    <mergeCell ref="A11:B11"/>
  </mergeCells>
  <dataValidations count="1">
    <dataValidation type="decimal" operator="lessThanOrEqual" allowBlank="1" showInputMessage="1" showErrorMessage="1" errorTitle="Maximum bedrag overschreden" error="Kosten voor verhuizingen mogen maximaal €125,00 bedragen (zie Eis 605)" sqref="D8" xr:uid="{EB1A52A8-CB87-47F2-87C7-45B3338DDE5F}">
      <formula1>125</formula1>
    </dataValidation>
  </dataValidation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0"/>
  <sheetViews>
    <sheetView showGridLines="0" zoomScaleNormal="100" workbookViewId="0">
      <selection activeCell="B3" sqref="B3"/>
    </sheetView>
  </sheetViews>
  <sheetFormatPr defaultColWidth="9.140625" defaultRowHeight="12" customHeight="1" x14ac:dyDescent="0.25"/>
  <cols>
    <col min="1" max="1" width="59.7109375" style="1" customWidth="1"/>
    <col min="2" max="3" width="31.85546875" style="1" customWidth="1"/>
    <col min="4" max="6" width="9.140625" style="1" customWidth="1"/>
    <col min="7" max="7" width="9.140625" style="1"/>
    <col min="8" max="8" width="9.140625" style="1" customWidth="1"/>
    <col min="9" max="16384" width="9.140625" style="1"/>
  </cols>
  <sheetData>
    <row r="1" spans="1:6" ht="12" customHeight="1" x14ac:dyDescent="0.25">
      <c r="A1" s="2"/>
      <c r="B1" s="2"/>
      <c r="C1" s="2"/>
      <c r="D1" s="2"/>
      <c r="E1" s="2"/>
      <c r="F1" s="2"/>
    </row>
    <row r="2" spans="1:6" ht="12" customHeight="1" x14ac:dyDescent="0.25">
      <c r="A2" s="2"/>
      <c r="B2" s="2"/>
      <c r="C2" s="2"/>
      <c r="D2" s="2"/>
      <c r="E2" s="2"/>
      <c r="F2" s="2"/>
    </row>
    <row r="3" spans="1:6" ht="25.5" customHeight="1" x14ac:dyDescent="0.25">
      <c r="A3" s="22" t="s">
        <v>18</v>
      </c>
      <c r="B3" s="2"/>
      <c r="C3" s="2"/>
      <c r="D3" s="2"/>
      <c r="E3" s="2"/>
      <c r="F3" s="2"/>
    </row>
    <row r="4" spans="1:6" ht="25.5" customHeight="1" x14ac:dyDescent="0.25">
      <c r="A4" s="20" t="s">
        <v>79</v>
      </c>
      <c r="B4" s="19" t="s">
        <v>9</v>
      </c>
      <c r="C4" s="76" t="s">
        <v>10</v>
      </c>
      <c r="D4" s="4"/>
      <c r="E4" s="3"/>
      <c r="F4" s="5"/>
    </row>
    <row r="5" spans="1:6" ht="15" x14ac:dyDescent="0.25">
      <c r="A5" s="8" t="s">
        <v>11</v>
      </c>
      <c r="B5" s="14">
        <f>'Huurprijzen '!D39</f>
        <v>0</v>
      </c>
      <c r="C5" s="77">
        <f>(B5*121)/100</f>
        <v>0</v>
      </c>
      <c r="D5" s="4"/>
      <c r="E5" s="3"/>
      <c r="F5" s="5"/>
    </row>
    <row r="6" spans="1:6" ht="15" x14ac:dyDescent="0.25">
      <c r="A6" s="9" t="s">
        <v>12</v>
      </c>
      <c r="B6" s="15">
        <f>Afdrukprijzen!E12</f>
        <v>0</v>
      </c>
      <c r="C6" s="77">
        <f>(B6*121)/100</f>
        <v>0</v>
      </c>
      <c r="D6" s="4"/>
      <c r="E6" s="3"/>
      <c r="F6" s="5"/>
    </row>
    <row r="7" spans="1:6" ht="15" x14ac:dyDescent="0.25">
      <c r="A7" s="10" t="s">
        <v>8</v>
      </c>
      <c r="B7" s="16">
        <f>'Prijzen VO'!D72</f>
        <v>0</v>
      </c>
      <c r="C7" s="77">
        <f>(B7*121)/100</f>
        <v>0</v>
      </c>
      <c r="D7" s="4"/>
      <c r="E7" s="3"/>
      <c r="F7" s="5"/>
    </row>
    <row r="8" spans="1:6" ht="15" x14ac:dyDescent="0.25">
      <c r="A8" s="11" t="s">
        <v>13</v>
      </c>
      <c r="B8" s="17">
        <f>'Eenmalige kosten'!E16</f>
        <v>0</v>
      </c>
      <c r="C8" s="77">
        <f>(B8*121)/100</f>
        <v>0</v>
      </c>
      <c r="D8" s="4"/>
      <c r="E8" s="3"/>
      <c r="F8" s="5"/>
    </row>
    <row r="9" spans="1:6" ht="15" x14ac:dyDescent="0.25">
      <c r="A9" s="13"/>
      <c r="B9" s="12"/>
      <c r="C9" s="18"/>
      <c r="D9" s="4"/>
      <c r="E9" s="3"/>
      <c r="F9" s="5"/>
    </row>
    <row r="10" spans="1:6" ht="6.75" customHeight="1" x14ac:dyDescent="0.25">
      <c r="A10" s="25"/>
      <c r="B10" s="26"/>
      <c r="C10" s="27"/>
      <c r="D10" s="4"/>
      <c r="E10" s="3"/>
      <c r="F10" s="5"/>
    </row>
    <row r="11" spans="1:6" ht="19.5" x14ac:dyDescent="0.25">
      <c r="A11" s="23" t="s">
        <v>4</v>
      </c>
      <c r="B11" s="24">
        <f>SUM(B5:B8)</f>
        <v>0</v>
      </c>
      <c r="C11" s="50">
        <f>(B11*121)/100</f>
        <v>0</v>
      </c>
      <c r="D11" s="4"/>
      <c r="E11" s="3"/>
      <c r="F11" s="5"/>
    </row>
    <row r="12" spans="1:6" ht="6.75" customHeight="1" x14ac:dyDescent="0.25">
      <c r="A12" s="28"/>
      <c r="B12" s="29"/>
      <c r="C12" s="29"/>
      <c r="D12" s="4"/>
      <c r="E12" s="3"/>
      <c r="F12" s="5"/>
    </row>
    <row r="13" spans="1:6" ht="12" customHeight="1" x14ac:dyDescent="0.25">
      <c r="B13" s="3"/>
      <c r="C13" s="3"/>
      <c r="D13" s="4"/>
      <c r="E13" s="3"/>
      <c r="F13" s="5"/>
    </row>
    <row r="14" spans="1:6" ht="12" customHeight="1" x14ac:dyDescent="0.25">
      <c r="B14" s="3"/>
      <c r="C14" s="3"/>
      <c r="D14" s="4"/>
      <c r="E14" s="3"/>
      <c r="F14" s="5"/>
    </row>
    <row r="15" spans="1:6" ht="12" customHeight="1" x14ac:dyDescent="0.25">
      <c r="D15" s="4"/>
      <c r="E15" s="3"/>
      <c r="F15" s="5"/>
    </row>
    <row r="16" spans="1:6" ht="12" customHeight="1" x14ac:dyDescent="0.25">
      <c r="B16" s="3"/>
      <c r="C16" s="3"/>
      <c r="D16" s="4"/>
      <c r="E16" s="3"/>
      <c r="F16" s="5"/>
    </row>
    <row r="17" spans="1:6" ht="12" customHeight="1" x14ac:dyDescent="0.25">
      <c r="B17" s="3"/>
      <c r="C17" s="3"/>
      <c r="D17" s="4"/>
      <c r="E17" s="3"/>
      <c r="F17" s="5"/>
    </row>
    <row r="18" spans="1:6" ht="16.5" customHeight="1" x14ac:dyDescent="0.25">
      <c r="A18" s="144" t="s">
        <v>100</v>
      </c>
      <c r="B18" s="145"/>
      <c r="C18" s="3"/>
      <c r="D18" s="4"/>
      <c r="E18" s="3"/>
      <c r="F18" s="5"/>
    </row>
    <row r="19" spans="1:6" ht="16.5" customHeight="1" x14ac:dyDescent="0.2">
      <c r="A19" s="146" t="s">
        <v>97</v>
      </c>
      <c r="B19" s="147"/>
      <c r="C19" s="143"/>
      <c r="D19" s="4"/>
      <c r="E19" s="3"/>
      <c r="F19" s="5"/>
    </row>
    <row r="20" spans="1:6" ht="16.5" customHeight="1" x14ac:dyDescent="0.2">
      <c r="A20" s="146" t="s">
        <v>98</v>
      </c>
      <c r="B20" s="147"/>
      <c r="C20" s="143" t="s">
        <v>96</v>
      </c>
      <c r="D20" s="4"/>
      <c r="E20" s="3"/>
      <c r="F20" s="5"/>
    </row>
    <row r="21" spans="1:6" ht="16.5" customHeight="1" x14ac:dyDescent="0.2">
      <c r="A21" s="146" t="s">
        <v>99</v>
      </c>
      <c r="B21" s="147"/>
      <c r="C21" s="143" t="s">
        <v>96</v>
      </c>
      <c r="D21" s="4"/>
      <c r="E21" s="3"/>
      <c r="F21" s="5"/>
    </row>
    <row r="22" spans="1:6" ht="12" customHeight="1" x14ac:dyDescent="0.2">
      <c r="A22" s="148"/>
      <c r="B22" s="147"/>
      <c r="C22" s="143" t="s">
        <v>96</v>
      </c>
      <c r="D22" s="4"/>
      <c r="E22" s="3"/>
      <c r="F22" s="5"/>
    </row>
    <row r="23" spans="1:6" ht="12" customHeight="1" x14ac:dyDescent="0.2">
      <c r="A23" s="148"/>
      <c r="B23" s="147" t="s">
        <v>96</v>
      </c>
      <c r="C23" s="143" t="s">
        <v>96</v>
      </c>
      <c r="D23" s="4"/>
      <c r="E23" s="3"/>
      <c r="F23" s="5"/>
    </row>
    <row r="24" spans="1:6" ht="14.25" customHeight="1" x14ac:dyDescent="0.2">
      <c r="A24" s="146" t="s">
        <v>101</v>
      </c>
      <c r="B24" s="149"/>
      <c r="C24" s="142"/>
      <c r="D24" s="4"/>
      <c r="E24" s="3"/>
      <c r="F24" s="5"/>
    </row>
    <row r="25" spans="1:6" ht="12" customHeight="1" x14ac:dyDescent="0.25">
      <c r="A25" s="150"/>
      <c r="B25" s="149"/>
      <c r="C25" s="142"/>
      <c r="D25" s="4"/>
      <c r="E25" s="3"/>
      <c r="F25" s="5"/>
    </row>
    <row r="26" spans="1:6" ht="12" customHeight="1" x14ac:dyDescent="0.25">
      <c r="A26" s="150"/>
      <c r="B26" s="149"/>
      <c r="C26" s="142"/>
      <c r="D26" s="4"/>
      <c r="E26" s="3"/>
      <c r="F26" s="5"/>
    </row>
    <row r="27" spans="1:6" ht="12" customHeight="1" x14ac:dyDescent="0.25">
      <c r="A27" s="151"/>
      <c r="B27" s="152"/>
      <c r="C27" s="31"/>
      <c r="D27" s="4"/>
      <c r="E27" s="3"/>
      <c r="F27" s="5"/>
    </row>
    <row r="28" spans="1:6" ht="12" customHeight="1" x14ac:dyDescent="0.25">
      <c r="A28" s="192"/>
      <c r="B28" s="192"/>
      <c r="C28" s="192"/>
      <c r="D28" s="4"/>
      <c r="E28" s="3"/>
      <c r="F28" s="5"/>
    </row>
    <row r="29" spans="1:6" ht="12" customHeight="1" x14ac:dyDescent="0.25">
      <c r="A29" s="192"/>
      <c r="B29" s="192"/>
      <c r="C29" s="192"/>
      <c r="D29" s="4"/>
      <c r="E29" s="3"/>
      <c r="F29" s="5"/>
    </row>
    <row r="30" spans="1:6" ht="12" customHeight="1" x14ac:dyDescent="0.25">
      <c r="A30" s="192"/>
      <c r="B30" s="192"/>
      <c r="C30" s="192"/>
      <c r="D30" s="4"/>
      <c r="E30" s="3"/>
      <c r="F30" s="5"/>
    </row>
    <row r="31" spans="1:6" ht="12" customHeight="1" x14ac:dyDescent="0.25">
      <c r="B31" s="3"/>
      <c r="C31" s="3"/>
      <c r="D31" s="4"/>
      <c r="E31" s="3"/>
      <c r="F31" s="5"/>
    </row>
    <row r="32" spans="1:6" ht="12" customHeight="1" x14ac:dyDescent="0.25">
      <c r="B32" s="3"/>
      <c r="C32" s="3"/>
      <c r="D32" s="4"/>
      <c r="E32" s="3"/>
      <c r="F32" s="5"/>
    </row>
    <row r="33" spans="2:6" ht="12" customHeight="1" x14ac:dyDescent="0.25">
      <c r="B33" s="3"/>
      <c r="C33" s="3"/>
      <c r="D33" s="4"/>
      <c r="E33" s="3"/>
      <c r="F33" s="5"/>
    </row>
    <row r="34" spans="2:6" ht="12" customHeight="1" x14ac:dyDescent="0.25">
      <c r="B34" s="3"/>
      <c r="C34" s="3"/>
      <c r="D34" s="4"/>
      <c r="E34" s="3"/>
      <c r="F34" s="5"/>
    </row>
    <row r="35" spans="2:6" ht="12" customHeight="1" x14ac:dyDescent="0.25">
      <c r="B35" s="3"/>
      <c r="C35" s="3"/>
      <c r="D35" s="4"/>
      <c r="E35" s="3"/>
      <c r="F35" s="5"/>
    </row>
    <row r="36" spans="2:6" ht="12" customHeight="1" x14ac:dyDescent="0.25">
      <c r="B36" s="3"/>
      <c r="C36" s="3"/>
      <c r="D36" s="4"/>
      <c r="E36" s="3"/>
      <c r="F36" s="5"/>
    </row>
    <row r="37" spans="2:6" ht="12" customHeight="1" x14ac:dyDescent="0.25">
      <c r="B37" s="3"/>
      <c r="C37" s="3"/>
      <c r="D37" s="4"/>
      <c r="E37" s="3"/>
      <c r="F37" s="5"/>
    </row>
    <row r="38" spans="2:6" ht="12" customHeight="1" x14ac:dyDescent="0.25">
      <c r="B38" s="3"/>
      <c r="C38" s="3"/>
      <c r="D38" s="4"/>
      <c r="E38" s="3"/>
      <c r="F38" s="5"/>
    </row>
    <row r="39" spans="2:6" ht="12" customHeight="1" x14ac:dyDescent="0.25">
      <c r="B39" s="3"/>
      <c r="C39" s="3"/>
      <c r="D39" s="4"/>
      <c r="E39" s="3"/>
      <c r="F39" s="5"/>
    </row>
    <row r="40" spans="2:6" ht="12" customHeight="1" x14ac:dyDescent="0.25">
      <c r="B40" s="3"/>
      <c r="C40" s="3"/>
      <c r="D40" s="4"/>
      <c r="E40" s="3"/>
      <c r="F40" s="5"/>
    </row>
    <row r="41" spans="2:6" ht="12" customHeight="1" x14ac:dyDescent="0.25">
      <c r="B41" s="3"/>
      <c r="C41" s="3"/>
      <c r="D41" s="4"/>
      <c r="E41" s="3"/>
      <c r="F41" s="5"/>
    </row>
    <row r="42" spans="2:6" ht="12" customHeight="1" x14ac:dyDescent="0.25">
      <c r="B42" s="3"/>
      <c r="C42" s="3"/>
      <c r="D42" s="4"/>
      <c r="E42" s="3"/>
      <c r="F42" s="5"/>
    </row>
    <row r="43" spans="2:6" ht="12" customHeight="1" x14ac:dyDescent="0.25">
      <c r="B43" s="3"/>
      <c r="C43" s="3"/>
      <c r="D43" s="4"/>
      <c r="E43" s="3"/>
      <c r="F43" s="5"/>
    </row>
    <row r="44" spans="2:6" ht="12" customHeight="1" x14ac:dyDescent="0.25">
      <c r="B44" s="3"/>
      <c r="C44" s="3"/>
      <c r="D44" s="4"/>
      <c r="E44" s="3"/>
      <c r="F44" s="5"/>
    </row>
    <row r="45" spans="2:6" ht="12" customHeight="1" x14ac:dyDescent="0.25">
      <c r="B45" s="3"/>
      <c r="C45" s="3"/>
      <c r="D45" s="4"/>
      <c r="E45" s="3"/>
      <c r="F45" s="5"/>
    </row>
    <row r="46" spans="2:6" ht="12" customHeight="1" x14ac:dyDescent="0.25">
      <c r="B46" s="3"/>
      <c r="C46" s="3"/>
      <c r="D46" s="4"/>
      <c r="E46" s="3"/>
      <c r="F46" s="5"/>
    </row>
    <row r="47" spans="2:6" ht="12" customHeight="1" x14ac:dyDescent="0.25">
      <c r="C47" s="3"/>
      <c r="D47" s="4"/>
      <c r="E47" s="3"/>
      <c r="F47" s="5"/>
    </row>
    <row r="48" spans="2:6" ht="12" customHeight="1" x14ac:dyDescent="0.25">
      <c r="C48" s="3"/>
      <c r="D48" s="4"/>
      <c r="E48" s="3"/>
      <c r="F48" s="5"/>
    </row>
    <row r="49" spans="1:6" ht="12" customHeight="1" x14ac:dyDescent="0.25">
      <c r="C49" s="3"/>
      <c r="D49" s="4"/>
      <c r="E49" s="3"/>
      <c r="F49" s="5"/>
    </row>
    <row r="50" spans="1:6" ht="12" customHeight="1" x14ac:dyDescent="0.25">
      <c r="C50" s="3"/>
      <c r="D50" s="4"/>
      <c r="E50" s="3"/>
      <c r="F50" s="5"/>
    </row>
    <row r="51" spans="1:6" ht="12" customHeight="1" x14ac:dyDescent="0.25">
      <c r="C51" s="3"/>
      <c r="D51" s="4"/>
      <c r="E51" s="3"/>
      <c r="F51" s="5"/>
    </row>
    <row r="52" spans="1:6" ht="12" customHeight="1" x14ac:dyDescent="0.25">
      <c r="C52" s="3"/>
      <c r="D52" s="4"/>
      <c r="E52" s="3"/>
      <c r="F52" s="5"/>
    </row>
    <row r="53" spans="1:6" ht="12" customHeight="1" x14ac:dyDescent="0.25">
      <c r="C53" s="3"/>
      <c r="D53" s="4"/>
      <c r="E53" s="3"/>
      <c r="F53" s="5"/>
    </row>
    <row r="54" spans="1:6" ht="12" customHeight="1" x14ac:dyDescent="0.25">
      <c r="C54" s="3"/>
      <c r="D54" s="4"/>
      <c r="E54" s="3"/>
      <c r="F54" s="5"/>
    </row>
    <row r="55" spans="1:6" ht="12" customHeight="1" x14ac:dyDescent="0.25">
      <c r="C55" s="3"/>
      <c r="D55" s="3"/>
      <c r="E55" s="3"/>
      <c r="F55" s="5"/>
    </row>
    <row r="56" spans="1:6" ht="12" customHeight="1" x14ac:dyDescent="0.25">
      <c r="C56" s="3"/>
      <c r="F56" s="5"/>
    </row>
    <row r="57" spans="1:6" ht="12" customHeight="1" x14ac:dyDescent="0.25">
      <c r="C57" s="3"/>
      <c r="F57" s="5"/>
    </row>
    <row r="58" spans="1:6" ht="12" customHeight="1" x14ac:dyDescent="0.25">
      <c r="C58" s="3"/>
      <c r="F58" s="5"/>
    </row>
    <row r="60" spans="1:6" ht="12" customHeight="1" x14ac:dyDescent="0.25">
      <c r="A60" s="6"/>
      <c r="B60" s="6"/>
      <c r="C60" s="6"/>
      <c r="D60" s="6"/>
      <c r="E60" s="6"/>
      <c r="F60" s="7"/>
    </row>
  </sheetData>
  <sheetProtection algorithmName="SHA-512" hashValue="4Wk6SeTBxxJhu0d3H4dMSl2NiwoEd7GUp6eEplXO5Z68uj6jUPhOpmZYhdo+4zDRbbpnEfjYGtYw/XqmHqeXhw==" saltValue="lDMy2BGfriJN4Pgt+E6BAQ==" spinCount="100000" sheet="1"/>
  <mergeCells count="3">
    <mergeCell ref="A28:C28"/>
    <mergeCell ref="A29:C29"/>
    <mergeCell ref="A30:C30"/>
  </mergeCells>
  <pageMargins left="0.70866141732283472" right="0.70866141732283472" top="1.0629921259842521" bottom="0.51181102362204722" header="0.31496062992125984" footer="0.31496062992125984"/>
  <pageSetup paperSize="9" orientation="landscape" r:id="rId1"/>
  <headerFooter>
    <oddHeader>&amp;L&amp;8&amp;K00-024© Probid BV &amp;R&amp;8&amp;K00-024Het eigenhandig aanbrengen van wijzigingen in dit prijzenblad,
 in welke vorm dan ook, is streng verboden en leidt direct tot
 uitsluiting van de aanbestedingsprocedure.</oddHeader>
    <oddFooter>&amp;L&amp;8Indien een onregelmatigheid wordt geconstateert in dit prijzenblad, dient inschrijver dit zo spoedig mogelijk bij de Aanbestedende dienst te melden.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Staffels</vt:lpstr>
      <vt:lpstr>Huurprijzen </vt:lpstr>
      <vt:lpstr>Afdrukprijzen</vt:lpstr>
      <vt:lpstr>Prijzen VO</vt:lpstr>
      <vt:lpstr>Prijzen OO</vt:lpstr>
      <vt:lpstr>Eenmalige kosten</vt:lpstr>
      <vt:lpstr>Totaal</vt:lpstr>
      <vt:lpstr>'Huurprijzen '!Afdrukbereik</vt:lpstr>
      <vt:lpstr>'Prijzen VO'!Afdrukbereik</vt:lpstr>
      <vt:lpstr>Staffels!Afdrukbereik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Probid</dc:creator>
  <cp:lastModifiedBy>Richard Kloosterman</cp:lastModifiedBy>
  <cp:lastPrinted>2024-09-24T08:48:55Z</cp:lastPrinted>
  <dcterms:created xsi:type="dcterms:W3CDTF">2011-02-10T08:35:42Z</dcterms:created>
  <dcterms:modified xsi:type="dcterms:W3CDTF">2024-10-08T15:26:31Z</dcterms:modified>
</cp:coreProperties>
</file>