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WM/EA TCS en VCS (1208)/06. Bestanden voor publicatie/"/>
    </mc:Choice>
  </mc:AlternateContent>
  <xr:revisionPtr revIDLastSave="8" documentId="8_{FC7C0523-1780-4640-BDD7-42CCE2A24C69}" xr6:coauthVersionLast="47" xr6:coauthVersionMax="47" xr10:uidLastSave="{4ABE8189-0652-48BB-8C01-C7304B14A9DE}"/>
  <bookViews>
    <workbookView xWindow="-120" yWindow="-120" windowWidth="29040" windowHeight="15840" tabRatio="799" activeTab="3" xr2:uid="{00000000-000D-0000-FFFF-FFFF00000000}"/>
  </bookViews>
  <sheets>
    <sheet name="Voorblad" sheetId="8" r:id="rId1"/>
    <sheet name="Prijsinvulformulier" sheetId="3" r:id="rId2"/>
    <sheet name="Rekenmodel A " sheetId="9" r:id="rId3"/>
    <sheet name="Rekenmodel B" sheetId="10" r:id="rId4"/>
    <sheet name="Rekenmodel C" sheetId="11" r:id="rId5"/>
  </sheets>
  <definedNames>
    <definedName name="_xlnm.Print_Area" localSheetId="1">Prijsinvulformulier!$A$1:$F$42</definedName>
    <definedName name="_xlnm.Print_Area" localSheetId="2">'Rekenmodel A '!$A$1:$B$31</definedName>
    <definedName name="_xlnm.Print_Area" localSheetId="3">'Rekenmodel B'!$A$1:$B$30</definedName>
    <definedName name="_xlnm.Print_Area" localSheetId="0">Voorblad!$A$1:$B$36</definedName>
    <definedName name="_xlnm.Print_Titles" localSheetId="1">Prijsinvulformulier!$1:$1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3" l="1"/>
  <c r="E30" i="3"/>
  <c r="F30" i="3" s="1"/>
  <c r="E29" i="3"/>
  <c r="F29" i="3" s="1"/>
  <c r="B27" i="11"/>
  <c r="B17" i="11"/>
  <c r="B8" i="11"/>
  <c r="B25" i="11" s="1"/>
  <c r="B16" i="10"/>
  <c r="B26" i="10" s="1"/>
  <c r="B7" i="10"/>
  <c r="B25" i="10" s="1"/>
  <c r="B17" i="9"/>
  <c r="B27" i="9" s="1"/>
  <c r="B8" i="9"/>
  <c r="B25" i="9" s="1"/>
  <c r="F11" i="3"/>
  <c r="F24" i="3"/>
  <c r="F23" i="3"/>
  <c r="F22" i="3"/>
  <c r="F21" i="3"/>
  <c r="F20" i="3"/>
  <c r="F6" i="3"/>
  <c r="A35" i="3"/>
  <c r="B26" i="11" l="1"/>
  <c r="B28" i="11" s="1"/>
  <c r="B26" i="9"/>
  <c r="B28" i="9" s="1"/>
  <c r="B24" i="10"/>
  <c r="B27" i="10" s="1"/>
  <c r="F5" i="3"/>
  <c r="F19" i="3" l="1"/>
  <c r="F18" i="3"/>
  <c r="F17" i="3"/>
  <c r="F16" i="3"/>
  <c r="F15" i="3"/>
  <c r="F14" i="3"/>
  <c r="F10" i="3"/>
  <c r="F9" i="3"/>
  <c r="F4" i="3"/>
  <c r="F25" i="3" l="1"/>
  <c r="C35" i="3" s="1"/>
  <c r="F31" i="3"/>
  <c r="C36" i="3" s="1"/>
  <c r="C37" i="3" l="1"/>
</calcChain>
</file>

<file path=xl/sharedStrings.xml><?xml version="1.0" encoding="utf-8"?>
<sst xmlns="http://schemas.openxmlformats.org/spreadsheetml/2006/main" count="141" uniqueCount="98">
  <si>
    <t>Aantal (B)</t>
  </si>
  <si>
    <t>Subtotalen (AxB) excl. BTW</t>
  </si>
  <si>
    <t>1A</t>
  </si>
  <si>
    <t>1B</t>
  </si>
  <si>
    <t>1C</t>
  </si>
  <si>
    <t>1E</t>
  </si>
  <si>
    <t>1F</t>
  </si>
  <si>
    <t>1G</t>
  </si>
  <si>
    <t>1H</t>
  </si>
  <si>
    <t>Prijs* per stuk(A) excl. BTW</t>
  </si>
  <si>
    <t>Optioneel</t>
  </si>
  <si>
    <t>Prijs* per toegangs-
controle unit
(A) excl. BTW</t>
  </si>
  <si>
    <t>Totaal perceel 1</t>
  </si>
  <si>
    <t>Inschrijfprijs</t>
  </si>
  <si>
    <t>Fictieve inschrijfprijs</t>
  </si>
  <si>
    <t xml:space="preserve">algemeen: uitgangspunten meerwerk, losse leveringen e.d. </t>
  </si>
  <si>
    <t xml:space="preserve">Naam inschrijver: </t>
  </si>
  <si>
    <t xml:space="preserve">Inhoud </t>
  </si>
  <si>
    <t>1I</t>
  </si>
  <si>
    <t>1K</t>
  </si>
  <si>
    <t>1M</t>
  </si>
  <si>
    <t>1N</t>
  </si>
  <si>
    <t>1O</t>
  </si>
  <si>
    <t>1P</t>
  </si>
  <si>
    <t>1Q</t>
  </si>
  <si>
    <t>1R</t>
  </si>
  <si>
    <t>Demonteren bestaande toegangscontrole- en vulgraadmeetsystemen</t>
  </si>
  <si>
    <t>Eenmalige en jaarlijkse kosten</t>
  </si>
  <si>
    <t>Gebruiksgereed maken software, inclusief éénmalige opleiding (in te vullen prijs voor alle toegangscontrolesystemen tezamen, ongeacht het aantal systemen)</t>
  </si>
  <si>
    <t>Overige eenmalige kosten (door inschrijver te specificeren in de inschrijving)</t>
  </si>
  <si>
    <t>Gebruik software, inclusief helpdesk; prijs per jaar (in te vullen prijs voor alle toegangscontrolesystemen tezamen, ongeacht het aantal systemen)</t>
  </si>
  <si>
    <t>Overige jaarlijkse kosten (door inschrijver te specifieren in de inschrijving)</t>
  </si>
  <si>
    <t>Jaarlijkse kosten onderhoud koppeling (STOSAG) met 21Qubz</t>
  </si>
  <si>
    <t>Koppeling (STOSAG) met 21Qubz (eenmalige initiële kosten)</t>
  </si>
  <si>
    <t>ONDERDEEL 1 VERVANGEN &amp; ONDERDEEL 2 LEVEREN</t>
  </si>
  <si>
    <r>
      <rPr>
        <b/>
        <sz val="18"/>
        <rFont val="Century Gothic"/>
        <family val="2"/>
      </rPr>
      <t>Europese aanbesteding</t>
    </r>
    <r>
      <rPr>
        <b/>
        <sz val="12"/>
        <rFont val="Century Gothic"/>
        <family val="2"/>
      </rPr>
      <t xml:space="preserve">
Huur van toegangscontrole- en vulgraadmeetsystemen, incl. software</t>
    </r>
  </si>
  <si>
    <t xml:space="preserve">Totaal onderdeel 1 </t>
  </si>
  <si>
    <t>Jaarlijkse kosten continuïteitsregeling</t>
  </si>
  <si>
    <t>Jaarlijkse kosten onderhoud koppeling volumegraadmeetsystemen met 21Qubz</t>
  </si>
  <si>
    <t>Koppeling volumegraadmeetsystemen met 21 Qubz</t>
  </si>
  <si>
    <t>Indicatie koppeling volumegraadmeetsystemen met routeoptimalisatiepakket van nog door opdrachtgever aan te wijzen leverancier</t>
  </si>
  <si>
    <t>Indicatie jaarlijkse kosten onderhoud koppeling volumegraadmeetsystemen met routeoptimalisatiepakket van nog door opdrachtgever aan te wijzen leverancier</t>
  </si>
  <si>
    <t xml:space="preserve">* De genoemde aantallen zijn fictief over de gehele looptijd van het contract en er kunnen geen rechten aan worden ontleend.
* De prijzen zoals ingevuld op het prijs invul formulier zijn inclusief alle kosten voortkomend uit het programma van eisen en de kwalitatie gunningscriteria.
* Bij opbrengsten dient inschrijver de prijs in te vullen met een "min" teken t.b.v. een juiste prijsberekening. </t>
  </si>
  <si>
    <t>Maandelijkse kosten (A) voor een toegangscontrole - en vulgraadmeetsysteem in een bestaand inzamelmiddel met een inwerptrommel (Rekenmodel A)</t>
  </si>
  <si>
    <t>Huur toegangscontrole- en vulgraadmeetsystemen (incl. motorsloten, batterijen)</t>
  </si>
  <si>
    <t>Maandelijkse kosten (A) voor een vulgraadmeetsysteem in een bestaand inzamelmiddel (Rekenmodel B)</t>
  </si>
  <si>
    <t>Aantal*  (B)</t>
  </si>
  <si>
    <t xml:space="preserve">Prijsinvulformulier </t>
  </si>
  <si>
    <t>Velden in te vullen door de inschrijver</t>
  </si>
  <si>
    <t>Toegangscontrole- en vulgraadmeetsysteem in een bestaand inzamelmiddel met een inwerptrommel</t>
  </si>
  <si>
    <t>Parameters in te vullen door inschrijver</t>
  </si>
  <si>
    <t>Bedragen</t>
  </si>
  <si>
    <t>Investering per toegangscontrolesysteem (TC)</t>
  </si>
  <si>
    <t>Uitbreiding TC met vulgraadmeetsysteem</t>
  </si>
  <si>
    <t xml:space="preserve">Montagekosten </t>
  </si>
  <si>
    <t>Overige initiele kosten per TC systeem</t>
  </si>
  <si>
    <t>Totale initiele kosten per TC</t>
  </si>
  <si>
    <t>Rentepercentage op jaarbasis (maximaal 7%)</t>
  </si>
  <si>
    <t>Kosten per vulgraad TC per maand</t>
  </si>
  <si>
    <t>Reparatie/onderhoud kosten</t>
  </si>
  <si>
    <t xml:space="preserve">Fee/kostenopslag </t>
  </si>
  <si>
    <t xml:space="preserve">Communicatiekosten </t>
  </si>
  <si>
    <t>Overige kosten</t>
  </si>
  <si>
    <t>Totale maandelijkse kosten per TC</t>
  </si>
  <si>
    <t>Vaste parameters</t>
  </si>
  <si>
    <t>Looptijd  (maanden)</t>
  </si>
  <si>
    <t>Restwaarde einde looptijd bij lineaire afschrijving</t>
  </si>
  <si>
    <t>Berekening maandelijkse vergoeding per TC</t>
  </si>
  <si>
    <t>Rentekosten per maand per TC</t>
  </si>
  <si>
    <t>Afschrijvingskosten per maand per TC</t>
  </si>
  <si>
    <t>Maandelijkse kosten per TC</t>
  </si>
  <si>
    <t>Totale kosten per maand</t>
  </si>
  <si>
    <t>(A) door inschrijver over te nemen bedrag op prijsinvulformulier</t>
  </si>
  <si>
    <t>Door inschrijver in te vullen cellen</t>
  </si>
  <si>
    <t xml:space="preserve">Standalone Vulgraadmeetsysteem in een bestaand inzamelmiddel </t>
  </si>
  <si>
    <t>Investering per vulgraadmeetsysteem (VM)</t>
  </si>
  <si>
    <t>Overige initiele kosten per vulgraadmeetsysteem</t>
  </si>
  <si>
    <t>Totale initiele kosten per VM</t>
  </si>
  <si>
    <t>Kosten per vulgraad VM per maand</t>
  </si>
  <si>
    <t>Totale maandelijkse kosten per VM</t>
  </si>
  <si>
    <t>Restwaarde einde looptijd</t>
  </si>
  <si>
    <t>Berekening maandelijkse vergoeding per VM</t>
  </si>
  <si>
    <t>Rentekosten per maand per VM</t>
  </si>
  <si>
    <t>Afschrijvingskosten per maand per VM</t>
  </si>
  <si>
    <t>Maandelijkse kosten per VM</t>
  </si>
  <si>
    <t>Dubbel toegangscontrole- en enkel vulgraadmeetsysteem in een bestaand inzamelmiddel met twee inwerptrommels</t>
  </si>
  <si>
    <t>Rekenmodel A</t>
  </si>
  <si>
    <t>Rekenmodel B</t>
  </si>
  <si>
    <t>Rekenmodel C</t>
  </si>
  <si>
    <t>Maandelijkse meerkosten huur levering stroomvoorziening door middel van zonnecellen en accu in plaats van batterij (inclusief plaatsen en aansluiten) voor een toegangscontrole - en vulgraadmeetsysteem in een bestaand inzamelmiddel met een inwerptrommel (Rekenmodel A).</t>
  </si>
  <si>
    <t>Maandelijkse meerkosten huur levering stroomvoorziening door middel van zonnecellen en accu in plaats van batterij (inclusief plaatsen en aansluiten) voor een vulgraadmeetsysteem in een bestaand inzamelmiddel (Rekenmodel B)</t>
  </si>
  <si>
    <t>Maandelijkse meerkosten huur levering stroomvoorziening door middel van zonnecellen en accu in plaats van batterij (inclusief plaatsen en aansluiten) voor twee toegangscontrole - en een vulgraadmeetsysteem in een bestaand inzamelmiddel met twee inwerptrommels (Rekenmodel C), conform eis E-1.51</t>
  </si>
  <si>
    <t>Demonteren en afleveren bestaande dubbele toegangscontrolesystemen en vulgraadsysteem</t>
  </si>
  <si>
    <t>Demonteren en afleveren bestaande enkel toegangscontrolesysteem en vulgraadsystemen</t>
  </si>
  <si>
    <t>Demonteren en afleveren bestaand standalone vulgraadsysteem</t>
  </si>
  <si>
    <t>1J</t>
  </si>
  <si>
    <t>1L</t>
  </si>
  <si>
    <r>
      <t xml:space="preserve">Maandelijkse kosten (A) voor een toegangscontrole - en een vulgraadmeetsysteem met twee paslezers in een bestaand inzamelmiddel met twee inwerptrommels (Rekenmodel C), conform eis </t>
    </r>
    <r>
      <rPr>
        <b/>
        <sz val="9"/>
        <rFont val="Century Gothic"/>
        <family val="2"/>
      </rPr>
      <t>E-1.51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</si>
</sst>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-&quot;fl&quot;\ * #,##0.00_-;_-&quot;fl&quot;\ * #,##0.00\-;_-&quot;fl&quot;\ * &quot;-&quot;??_-;_-@_-"/>
    <numFmt numFmtId="167" formatCode="_-[$€]\ * #,##0.00_-;_-[$€]\ * #,##0.00\-;_-[$€]\ * &quot;-&quot;??_-;_-@_-"/>
    <numFmt numFmtId="168" formatCode="_(&quot;€&quot;* #,##0.00_);_(&quot;€&quot;* \(#,##0.00\);_(&quot;€&quot;* &quot;-&quot;??_);_(@_)"/>
  </numFmts>
  <fonts count="52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b/>
      <sz val="12"/>
      <name val="Arial"/>
      <family val="2"/>
    </font>
    <font>
      <b/>
      <sz val="16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color indexed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b/>
      <u/>
      <sz val="9"/>
      <name val="Century Gothic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16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4" tint="-0.249977111117893"/>
      <name val="Century Gothic"/>
      <family val="2"/>
    </font>
    <font>
      <b/>
      <sz val="16"/>
      <color theme="0"/>
      <name val="Century Gothic"/>
      <family val="2"/>
    </font>
    <font>
      <b/>
      <sz val="18"/>
      <name val="Century Gothic"/>
      <family val="2"/>
    </font>
    <font>
      <sz val="10"/>
      <name val="Century Gothic"/>
      <family val="2"/>
    </font>
    <font>
      <sz val="10"/>
      <color rgb="FFFF0000"/>
      <name val="Century Gothic"/>
      <family val="2"/>
    </font>
    <font>
      <b/>
      <u/>
      <sz val="12"/>
      <color theme="1"/>
      <name val="Century Gothic"/>
      <family val="2"/>
    </font>
    <font>
      <b/>
      <sz val="9"/>
      <color theme="1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49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6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6" fillId="23" borderId="7" applyNumberFormat="0" applyFont="0" applyAlignment="0" applyProtection="0"/>
    <xf numFmtId="0" fontId="26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164" fontId="34" fillId="0" borderId="0" xfId="451" applyFont="1" applyBorder="1" applyProtection="1"/>
    <xf numFmtId="164" fontId="3" fillId="0" borderId="0" xfId="451" applyFont="1" applyBorder="1" applyProtection="1"/>
    <xf numFmtId="164" fontId="28" fillId="0" borderId="0" xfId="451" applyFont="1" applyBorder="1" applyProtection="1"/>
    <xf numFmtId="164" fontId="37" fillId="25" borderId="15" xfId="451" applyFont="1" applyFill="1" applyBorder="1" applyProtection="1">
      <protection locked="0"/>
    </xf>
    <xf numFmtId="164" fontId="37" fillId="0" borderId="15" xfId="451" applyFont="1" applyBorder="1" applyProtection="1"/>
    <xf numFmtId="164" fontId="37" fillId="25" borderId="10" xfId="451" applyFont="1" applyFill="1" applyBorder="1" applyAlignment="1" applyProtection="1">
      <alignment horizontal="left" vertical="center"/>
      <protection locked="0"/>
    </xf>
    <xf numFmtId="164" fontId="37" fillId="0" borderId="10" xfId="451" applyFont="1" applyBorder="1" applyAlignment="1" applyProtection="1">
      <alignment horizontal="left" vertical="center"/>
    </xf>
    <xf numFmtId="0" fontId="45" fillId="0" borderId="0" xfId="0" applyFont="1" applyAlignment="1">
      <alignment wrapText="1"/>
    </xf>
    <xf numFmtId="0" fontId="33" fillId="0" borderId="0" xfId="0" applyFont="1" applyAlignment="1">
      <alignment horizontal="center" vertical="center" wrapText="1"/>
    </xf>
    <xf numFmtId="0" fontId="30" fillId="0" borderId="0" xfId="0" applyFont="1"/>
    <xf numFmtId="0" fontId="48" fillId="0" borderId="0" xfId="0" applyFont="1"/>
    <xf numFmtId="0" fontId="49" fillId="0" borderId="0" xfId="0" applyFont="1"/>
    <xf numFmtId="164" fontId="37" fillId="25" borderId="14" xfId="451" applyFont="1" applyFill="1" applyBorder="1" applyProtection="1">
      <protection locked="0"/>
    </xf>
    <xf numFmtId="164" fontId="37" fillId="0" borderId="14" xfId="451" applyFont="1" applyBorder="1" applyProtection="1"/>
    <xf numFmtId="164" fontId="28" fillId="0" borderId="10" xfId="451" applyFont="1" applyBorder="1" applyAlignment="1" applyProtection="1">
      <alignment horizontal="right" vertical="center"/>
    </xf>
    <xf numFmtId="164" fontId="37" fillId="25" borderId="15" xfId="451" applyFont="1" applyFill="1" applyBorder="1" applyAlignment="1" applyProtection="1">
      <alignment vertical="center"/>
      <protection locked="0"/>
    </xf>
    <xf numFmtId="164" fontId="37" fillId="0" borderId="15" xfId="451" applyFont="1" applyBorder="1" applyAlignment="1" applyProtection="1">
      <alignment vertical="center"/>
    </xf>
    <xf numFmtId="0" fontId="43" fillId="0" borderId="0" xfId="0" applyFont="1" applyAlignment="1">
      <alignment horizontal="left" vertical="center"/>
    </xf>
    <xf numFmtId="0" fontId="37" fillId="0" borderId="0" xfId="0" applyFont="1" applyAlignment="1">
      <alignment wrapText="1"/>
    </xf>
    <xf numFmtId="0" fontId="37" fillId="0" borderId="0" xfId="0" applyFont="1"/>
    <xf numFmtId="0" fontId="7" fillId="24" borderId="18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6" fillId="0" borderId="13" xfId="0" applyFont="1" applyBorder="1"/>
    <xf numFmtId="0" fontId="28" fillId="0" borderId="23" xfId="0" applyFont="1" applyBorder="1"/>
    <xf numFmtId="1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3" fontId="37" fillId="0" borderId="15" xfId="0" applyNumberFormat="1" applyFont="1" applyBorder="1" applyAlignment="1">
      <alignment horizontal="center" vertical="center"/>
    </xf>
    <xf numFmtId="0" fontId="28" fillId="0" borderId="13" xfId="0" applyFont="1" applyBorder="1"/>
    <xf numFmtId="0" fontId="28" fillId="0" borderId="15" xfId="0" applyFont="1" applyBorder="1"/>
    <xf numFmtId="0" fontId="10" fillId="0" borderId="13" xfId="0" applyFont="1" applyBorder="1"/>
    <xf numFmtId="0" fontId="1" fillId="0" borderId="13" xfId="0" applyFont="1" applyBorder="1" applyAlignment="1">
      <alignment vertical="center"/>
    </xf>
    <xf numFmtId="1" fontId="37" fillId="0" borderId="1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1" fontId="1" fillId="0" borderId="15" xfId="0" applyNumberFormat="1" applyFont="1" applyBorder="1" applyAlignment="1">
      <alignment horizontal="center"/>
    </xf>
    <xf numFmtId="0" fontId="6" fillId="0" borderId="13" xfId="0" applyFont="1" applyBorder="1" applyAlignment="1">
      <alignment horizontal="left" vertical="center"/>
    </xf>
    <xf numFmtId="0" fontId="1" fillId="0" borderId="13" xfId="0" applyFont="1" applyBorder="1"/>
    <xf numFmtId="1" fontId="37" fillId="0" borderId="14" xfId="0" applyNumberFormat="1" applyFont="1" applyBorder="1" applyAlignment="1">
      <alignment horizontal="center"/>
    </xf>
    <xf numFmtId="0" fontId="37" fillId="0" borderId="0" xfId="0" applyFont="1" applyAlignment="1">
      <alignment horizontal="center" vertical="center"/>
    </xf>
    <xf numFmtId="0" fontId="42" fillId="0" borderId="0" xfId="0" applyFont="1" applyAlignment="1">
      <alignment vertical="center" wrapText="1"/>
    </xf>
    <xf numFmtId="0" fontId="41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3" fontId="3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right"/>
    </xf>
    <xf numFmtId="0" fontId="4" fillId="24" borderId="18" xfId="0" applyFont="1" applyFill="1" applyBorder="1" applyAlignment="1">
      <alignment vertical="center" wrapText="1"/>
    </xf>
    <xf numFmtId="165" fontId="37" fillId="0" borderId="12" xfId="0" applyNumberFormat="1" applyFont="1" applyBorder="1"/>
    <xf numFmtId="165" fontId="37" fillId="0" borderId="14" xfId="0" applyNumberFormat="1" applyFont="1" applyBorder="1"/>
    <xf numFmtId="165" fontId="44" fillId="0" borderId="14" xfId="0" applyNumberFormat="1" applyFont="1" applyBorder="1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28" fillId="0" borderId="15" xfId="0" applyFont="1" applyBorder="1" applyProtection="1">
      <protection locked="0"/>
    </xf>
    <xf numFmtId="44" fontId="0" fillId="28" borderId="28" xfId="1047" applyFont="1" applyFill="1" applyBorder="1" applyProtection="1">
      <protection locked="0"/>
    </xf>
    <xf numFmtId="44" fontId="0" fillId="28" borderId="30" xfId="1047" applyFont="1" applyFill="1" applyBorder="1" applyProtection="1">
      <protection locked="0"/>
    </xf>
    <xf numFmtId="44" fontId="0" fillId="28" borderId="32" xfId="1047" applyFont="1" applyFill="1" applyBorder="1" applyProtection="1">
      <protection locked="0"/>
    </xf>
    <xf numFmtId="0" fontId="1" fillId="28" borderId="0" xfId="1046" applyFill="1" applyProtection="1">
      <protection locked="0"/>
    </xf>
    <xf numFmtId="0" fontId="50" fillId="0" borderId="0" xfId="1046" applyFont="1"/>
    <xf numFmtId="0" fontId="1" fillId="0" borderId="0" xfId="1046"/>
    <xf numFmtId="0" fontId="42" fillId="27" borderId="25" xfId="1046" applyFont="1" applyFill="1" applyBorder="1"/>
    <xf numFmtId="0" fontId="42" fillId="27" borderId="26" xfId="1046" applyFont="1" applyFill="1" applyBorder="1"/>
    <xf numFmtId="0" fontId="1" fillId="0" borderId="27" xfId="1046" applyBorder="1"/>
    <xf numFmtId="0" fontId="1" fillId="0" borderId="29" xfId="1046" applyBorder="1"/>
    <xf numFmtId="0" fontId="1" fillId="0" borderId="31" xfId="1046" applyBorder="1"/>
    <xf numFmtId="0" fontId="51" fillId="0" borderId="25" xfId="1046" applyFont="1" applyBorder="1"/>
    <xf numFmtId="44" fontId="51" fillId="0" borderId="26" xfId="1047" applyFont="1" applyBorder="1" applyProtection="1"/>
    <xf numFmtId="44" fontId="0" fillId="0" borderId="0" xfId="1047" applyFont="1" applyBorder="1" applyProtection="1"/>
    <xf numFmtId="0" fontId="1" fillId="0" borderId="33" xfId="1046" applyBorder="1"/>
    <xf numFmtId="10" fontId="0" fillId="0" borderId="0" xfId="1048" applyNumberFormat="1" applyFont="1" applyProtection="1"/>
    <xf numFmtId="0" fontId="42" fillId="27" borderId="33" xfId="1046" applyFont="1" applyFill="1" applyBorder="1"/>
    <xf numFmtId="16" fontId="1" fillId="0" borderId="0" xfId="1046" quotePrefix="1" applyNumberFormat="1"/>
    <xf numFmtId="0" fontId="51" fillId="0" borderId="33" xfId="1046" applyFont="1" applyBorder="1"/>
    <xf numFmtId="44" fontId="51" fillId="0" borderId="26" xfId="1046" applyNumberFormat="1" applyFont="1" applyBorder="1"/>
    <xf numFmtId="0" fontId="1" fillId="0" borderId="28" xfId="1046" applyBorder="1"/>
    <xf numFmtId="0" fontId="1" fillId="0" borderId="35" xfId="1046" applyBorder="1"/>
    <xf numFmtId="44" fontId="0" fillId="0" borderId="28" xfId="1047" applyFont="1" applyBorder="1" applyProtection="1"/>
    <xf numFmtId="44" fontId="0" fillId="0" borderId="30" xfId="1047" applyFont="1" applyBorder="1" applyProtection="1"/>
    <xf numFmtId="44" fontId="1" fillId="0" borderId="32" xfId="1046" applyNumberFormat="1" applyBorder="1"/>
    <xf numFmtId="0" fontId="51" fillId="0" borderId="25" xfId="1046" applyFont="1" applyBorder="1" applyAlignment="1">
      <alignment vertical="center"/>
    </xf>
    <xf numFmtId="44" fontId="51" fillId="0" borderId="26" xfId="1046" applyNumberFormat="1" applyFont="1" applyBorder="1" applyAlignment="1">
      <alignment vertical="center"/>
    </xf>
    <xf numFmtId="0" fontId="51" fillId="0" borderId="0" xfId="1046" applyFont="1" applyAlignment="1">
      <alignment vertical="center" wrapText="1"/>
    </xf>
    <xf numFmtId="0" fontId="1" fillId="0" borderId="0" xfId="1046" applyProtection="1">
      <protection locked="0"/>
    </xf>
    <xf numFmtId="10" fontId="0" fillId="29" borderId="34" xfId="1048" applyNumberFormat="1" applyFont="1" applyFill="1" applyBorder="1" applyProtection="1"/>
    <xf numFmtId="44" fontId="0" fillId="29" borderId="36" xfId="1047" applyFont="1" applyFill="1" applyBorder="1" applyProtection="1"/>
    <xf numFmtId="0" fontId="1" fillId="28" borderId="0" xfId="1046" applyFill="1"/>
    <xf numFmtId="164" fontId="37" fillId="0" borderId="13" xfId="451" applyFont="1" applyBorder="1" applyAlignment="1" applyProtection="1">
      <alignment horizontal="left" vertical="center"/>
    </xf>
    <xf numFmtId="0" fontId="46" fillId="0" borderId="1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0" fontId="4" fillId="24" borderId="19" xfId="0" applyFont="1" applyFill="1" applyBorder="1" applyAlignment="1">
      <alignment horizontal="left" vertical="center" wrapText="1"/>
    </xf>
    <xf numFmtId="0" fontId="4" fillId="24" borderId="11" xfId="0" applyFont="1" applyFill="1" applyBorder="1" applyAlignment="1">
      <alignment horizontal="left" vertical="center" wrapText="1"/>
    </xf>
    <xf numFmtId="0" fontId="4" fillId="24" borderId="18" xfId="0" applyFont="1" applyFill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35" fillId="26" borderId="0" xfId="666" applyFont="1" applyFill="1" applyAlignment="1">
      <alignment horizontal="left" vertical="center" wrapText="1"/>
    </xf>
    <xf numFmtId="164" fontId="37" fillId="0" borderId="21" xfId="0" applyNumberFormat="1" applyFont="1" applyBorder="1" applyAlignment="1">
      <alignment horizontal="left"/>
    </xf>
    <xf numFmtId="0" fontId="37" fillId="0" borderId="16" xfId="0" applyFont="1" applyBorder="1" applyAlignment="1">
      <alignment horizontal="left"/>
    </xf>
    <xf numFmtId="164" fontId="1" fillId="0" borderId="20" xfId="0" applyNumberFormat="1" applyFont="1" applyBorder="1" applyAlignment="1">
      <alignment horizontal="left"/>
    </xf>
    <xf numFmtId="0" fontId="37" fillId="0" borderId="17" xfId="0" applyFont="1" applyBorder="1" applyAlignment="1">
      <alignment horizontal="left"/>
    </xf>
    <xf numFmtId="0" fontId="44" fillId="0" borderId="0" xfId="0" applyFont="1" applyAlignment="1">
      <alignment horizontal="right" vertical="center" indent="1"/>
    </xf>
    <xf numFmtId="0" fontId="1" fillId="25" borderId="0" xfId="0" applyFont="1" applyFill="1" applyAlignment="1">
      <alignment horizontal="left"/>
    </xf>
    <xf numFmtId="0" fontId="37" fillId="25" borderId="0" xfId="0" applyFont="1" applyFill="1" applyAlignment="1">
      <alignment horizontal="left"/>
    </xf>
    <xf numFmtId="0" fontId="41" fillId="0" borderId="13" xfId="0" applyFont="1" applyBorder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164" fontId="28" fillId="0" borderId="19" xfId="451" applyFont="1" applyBorder="1" applyAlignment="1" applyProtection="1">
      <alignment horizontal="right" vertical="center"/>
    </xf>
    <xf numFmtId="164" fontId="28" fillId="0" borderId="11" xfId="451" applyFont="1" applyBorder="1" applyAlignment="1" applyProtection="1">
      <alignment horizontal="right" vertical="center"/>
    </xf>
    <xf numFmtId="0" fontId="46" fillId="24" borderId="10" xfId="0" applyFont="1" applyFill="1" applyBorder="1" applyAlignment="1">
      <alignment horizontal="left" vertical="center" wrapText="1"/>
    </xf>
    <xf numFmtId="0" fontId="46" fillId="24" borderId="19" xfId="0" applyFont="1" applyFill="1" applyBorder="1" applyAlignment="1">
      <alignment horizontal="left" vertical="center" wrapText="1"/>
    </xf>
    <xf numFmtId="0" fontId="44" fillId="25" borderId="0" xfId="0" applyFont="1" applyFill="1" applyAlignment="1" applyProtection="1">
      <alignment horizontal="left"/>
      <protection locked="0"/>
    </xf>
    <xf numFmtId="0" fontId="31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wrapText="1"/>
    </xf>
    <xf numFmtId="0" fontId="6" fillId="0" borderId="23" xfId="0" applyFont="1" applyBorder="1" applyAlignment="1">
      <alignment horizontal="left" wrapText="1"/>
    </xf>
    <xf numFmtId="0" fontId="1" fillId="0" borderId="20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0" fillId="0" borderId="0" xfId="1046" applyFont="1" applyAlignment="1">
      <alignment horizontal="left" wrapText="1"/>
    </xf>
  </cellXfs>
  <cellStyles count="104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3" xfId="518" xr:uid="{00000000-0005-0000-0000-000005020000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 2" xfId="638" xr:uid="{00000000-0005-0000-0000-00007E020000}"/>
    <cellStyle name="Procent 2 2" xfId="639" xr:uid="{00000000-0005-0000-0000-00007F020000}"/>
    <cellStyle name="Procent 2 2 2" xfId="640" xr:uid="{00000000-0005-0000-0000-000080020000}"/>
    <cellStyle name="Procent 2 2 3" xfId="641" xr:uid="{00000000-0005-0000-0000-000081020000}"/>
    <cellStyle name="Procent 2 2 4" xfId="642" xr:uid="{00000000-0005-0000-0000-000082020000}"/>
    <cellStyle name="Procent 2 2 5" xfId="643" xr:uid="{00000000-0005-0000-0000-000083020000}"/>
    <cellStyle name="Procent 2 3" xfId="644" xr:uid="{00000000-0005-0000-0000-000084020000}"/>
    <cellStyle name="Procent 2 3 2" xfId="645" xr:uid="{00000000-0005-0000-0000-000085020000}"/>
    <cellStyle name="Procent 2 3 3" xfId="646" xr:uid="{00000000-0005-0000-0000-000086020000}"/>
    <cellStyle name="Procent 2 4" xfId="647" xr:uid="{00000000-0005-0000-0000-000087020000}"/>
    <cellStyle name="Procent 2 5" xfId="648" xr:uid="{00000000-0005-0000-0000-000088020000}"/>
    <cellStyle name="Procent 2 6" xfId="649" xr:uid="{00000000-0005-0000-0000-000089020000}"/>
    <cellStyle name="Procent 3" xfId="650" xr:uid="{00000000-0005-0000-0000-00008A020000}"/>
    <cellStyle name="Procent 3 2" xfId="651" xr:uid="{00000000-0005-0000-0000-00008B020000}"/>
    <cellStyle name="Procent 3 2 2" xfId="652" xr:uid="{00000000-0005-0000-0000-00008C020000}"/>
    <cellStyle name="Procent 3 2 3" xfId="653" xr:uid="{00000000-0005-0000-0000-00008D020000}"/>
    <cellStyle name="Procent 3 3" xfId="654" xr:uid="{00000000-0005-0000-0000-00008E020000}"/>
    <cellStyle name="Procent 3 3 2" xfId="655" xr:uid="{00000000-0005-0000-0000-00008F020000}"/>
    <cellStyle name="Procent 3 4" xfId="656" xr:uid="{00000000-0005-0000-0000-000090020000}"/>
    <cellStyle name="Procent 3 5" xfId="657" xr:uid="{00000000-0005-0000-0000-000091020000}"/>
    <cellStyle name="Procent 3 6" xfId="658" xr:uid="{00000000-0005-0000-0000-000092020000}"/>
    <cellStyle name="Procent 3 7" xfId="659" xr:uid="{00000000-0005-0000-0000-000093020000}"/>
    <cellStyle name="Procent 4" xfId="660" xr:uid="{00000000-0005-0000-0000-000094020000}"/>
    <cellStyle name="Procent 4 2" xfId="661" xr:uid="{00000000-0005-0000-0000-000095020000}"/>
    <cellStyle name="Procent 4 2 2" xfId="662" xr:uid="{00000000-0005-0000-0000-000096020000}"/>
    <cellStyle name="Procent 4 3" xfId="663" xr:uid="{00000000-0005-0000-0000-000097020000}"/>
    <cellStyle name="Procent 5" xfId="664" xr:uid="{00000000-0005-0000-0000-000098020000}"/>
    <cellStyle name="Procent 5 2" xfId="665" xr:uid="{00000000-0005-0000-0000-000099020000}"/>
    <cellStyle name="Procent 6" xfId="1048" xr:uid="{AA1C9408-A346-4D4C-A609-214D3C2DF558}"/>
    <cellStyle name="Standaard" xfId="0" builtinId="0"/>
    <cellStyle name="Standaard 10" xfId="666" xr:uid="{00000000-0005-0000-0000-00009B020000}"/>
    <cellStyle name="Standaard 10 2" xfId="667" xr:uid="{00000000-0005-0000-0000-00009C020000}"/>
    <cellStyle name="Standaard 10 2 2" xfId="668" xr:uid="{00000000-0005-0000-0000-00009D020000}"/>
    <cellStyle name="Standaard 10 3" xfId="669" xr:uid="{00000000-0005-0000-0000-00009E020000}"/>
    <cellStyle name="Standaard 10 3 2" xfId="670" xr:uid="{00000000-0005-0000-0000-00009F020000}"/>
    <cellStyle name="Standaard 10 4" xfId="671" xr:uid="{00000000-0005-0000-0000-0000A0020000}"/>
    <cellStyle name="Standaard 10 5" xfId="672" xr:uid="{00000000-0005-0000-0000-0000A1020000}"/>
    <cellStyle name="Standaard 11" xfId="673" xr:uid="{00000000-0005-0000-0000-0000A2020000}"/>
    <cellStyle name="Standaard 11 2" xfId="674" xr:uid="{00000000-0005-0000-0000-0000A3020000}"/>
    <cellStyle name="Standaard 11 3" xfId="675" xr:uid="{00000000-0005-0000-0000-0000A4020000}"/>
    <cellStyle name="Standaard 11 4" xfId="676" xr:uid="{00000000-0005-0000-0000-0000A5020000}"/>
    <cellStyle name="Standaard 12" xfId="677" xr:uid="{00000000-0005-0000-0000-0000A6020000}"/>
    <cellStyle name="Standaard 12 2" xfId="678" xr:uid="{00000000-0005-0000-0000-0000A7020000}"/>
    <cellStyle name="Standaard 12 3" xfId="679" xr:uid="{00000000-0005-0000-0000-0000A8020000}"/>
    <cellStyle name="Standaard 12 4" xfId="680" xr:uid="{00000000-0005-0000-0000-0000A9020000}"/>
    <cellStyle name="Standaard 13" xfId="681" xr:uid="{00000000-0005-0000-0000-0000AA020000}"/>
    <cellStyle name="Standaard 13 2" xfId="682" xr:uid="{00000000-0005-0000-0000-0000AB020000}"/>
    <cellStyle name="Standaard 13 3" xfId="683" xr:uid="{00000000-0005-0000-0000-0000AC020000}"/>
    <cellStyle name="Standaard 13 4" xfId="684" xr:uid="{00000000-0005-0000-0000-0000AD020000}"/>
    <cellStyle name="Standaard 14" xfId="685" xr:uid="{00000000-0005-0000-0000-0000AE020000}"/>
    <cellStyle name="Standaard 14 2" xfId="686" xr:uid="{00000000-0005-0000-0000-0000AF020000}"/>
    <cellStyle name="Standaard 14 3" xfId="687" xr:uid="{00000000-0005-0000-0000-0000B0020000}"/>
    <cellStyle name="Standaard 14 4" xfId="688" xr:uid="{00000000-0005-0000-0000-0000B1020000}"/>
    <cellStyle name="Standaard 15" xfId="689" xr:uid="{00000000-0005-0000-0000-0000B2020000}"/>
    <cellStyle name="Standaard 15 2" xfId="690" xr:uid="{00000000-0005-0000-0000-0000B3020000}"/>
    <cellStyle name="Standaard 15 3" xfId="691" xr:uid="{00000000-0005-0000-0000-0000B4020000}"/>
    <cellStyle name="Standaard 15 4" xfId="692" xr:uid="{00000000-0005-0000-0000-0000B5020000}"/>
    <cellStyle name="Standaard 16" xfId="693" xr:uid="{00000000-0005-0000-0000-0000B6020000}"/>
    <cellStyle name="Standaard 16 2" xfId="694" xr:uid="{00000000-0005-0000-0000-0000B7020000}"/>
    <cellStyle name="Standaard 16 3" xfId="695" xr:uid="{00000000-0005-0000-0000-0000B8020000}"/>
    <cellStyle name="Standaard 16 4" xfId="696" xr:uid="{00000000-0005-0000-0000-0000B9020000}"/>
    <cellStyle name="Standaard 17" xfId="697" xr:uid="{00000000-0005-0000-0000-0000BA020000}"/>
    <cellStyle name="Standaard 17 2" xfId="698" xr:uid="{00000000-0005-0000-0000-0000BB020000}"/>
    <cellStyle name="Standaard 17 3" xfId="699" xr:uid="{00000000-0005-0000-0000-0000BC020000}"/>
    <cellStyle name="Standaard 17 4" xfId="700" xr:uid="{00000000-0005-0000-0000-0000BD020000}"/>
    <cellStyle name="Standaard 18" xfId="701" xr:uid="{00000000-0005-0000-0000-0000BE020000}"/>
    <cellStyle name="Standaard 18 2" xfId="702" xr:uid="{00000000-0005-0000-0000-0000BF020000}"/>
    <cellStyle name="Standaard 18 3" xfId="703" xr:uid="{00000000-0005-0000-0000-0000C0020000}"/>
    <cellStyle name="Standaard 18 4" xfId="704" xr:uid="{00000000-0005-0000-0000-0000C1020000}"/>
    <cellStyle name="Standaard 19" xfId="705" xr:uid="{00000000-0005-0000-0000-0000C2020000}"/>
    <cellStyle name="Standaard 19 2" xfId="706" xr:uid="{00000000-0005-0000-0000-0000C3020000}"/>
    <cellStyle name="Standaard 19 2 2" xfId="707" xr:uid="{00000000-0005-0000-0000-0000C4020000}"/>
    <cellStyle name="Standaard 19 2 2 2" xfId="708" xr:uid="{00000000-0005-0000-0000-0000C5020000}"/>
    <cellStyle name="Standaard 19 2 2 2 2" xfId="709" xr:uid="{00000000-0005-0000-0000-0000C6020000}"/>
    <cellStyle name="Standaard 19 2 2 2 3" xfId="710" xr:uid="{00000000-0005-0000-0000-0000C7020000}"/>
    <cellStyle name="Standaard 19 2 2 2 4" xfId="711" xr:uid="{00000000-0005-0000-0000-0000C8020000}"/>
    <cellStyle name="Standaard 19 2 2 3" xfId="712" xr:uid="{00000000-0005-0000-0000-0000C9020000}"/>
    <cellStyle name="Standaard 19 2 2 4" xfId="713" xr:uid="{00000000-0005-0000-0000-0000CA020000}"/>
    <cellStyle name="Standaard 19 2 2 5" xfId="714" xr:uid="{00000000-0005-0000-0000-0000CB020000}"/>
    <cellStyle name="Standaard 19 2 2 6" xfId="715" xr:uid="{00000000-0005-0000-0000-0000CC020000}"/>
    <cellStyle name="Standaard 19 2 3" xfId="716" xr:uid="{00000000-0005-0000-0000-0000CD020000}"/>
    <cellStyle name="Standaard 19 2 3 2" xfId="717" xr:uid="{00000000-0005-0000-0000-0000CE020000}"/>
    <cellStyle name="Standaard 19 2 4" xfId="718" xr:uid="{00000000-0005-0000-0000-0000CF020000}"/>
    <cellStyle name="Standaard 19 2 4 2" xfId="719" xr:uid="{00000000-0005-0000-0000-0000D0020000}"/>
    <cellStyle name="Standaard 19 2 4 3" xfId="720" xr:uid="{00000000-0005-0000-0000-0000D1020000}"/>
    <cellStyle name="Standaard 19 2 4 4" xfId="721" xr:uid="{00000000-0005-0000-0000-0000D2020000}"/>
    <cellStyle name="Standaard 19 2 5" xfId="722" xr:uid="{00000000-0005-0000-0000-0000D3020000}"/>
    <cellStyle name="Standaard 19 2 5 2" xfId="723" xr:uid="{00000000-0005-0000-0000-0000D4020000}"/>
    <cellStyle name="Standaard 19 2 5 3" xfId="724" xr:uid="{00000000-0005-0000-0000-0000D5020000}"/>
    <cellStyle name="Standaard 19 2 5 4" xfId="725" xr:uid="{00000000-0005-0000-0000-0000D6020000}"/>
    <cellStyle name="Standaard 19 2 6" xfId="726" xr:uid="{00000000-0005-0000-0000-0000D7020000}"/>
    <cellStyle name="Standaard 19 2 7" xfId="727" xr:uid="{00000000-0005-0000-0000-0000D8020000}"/>
    <cellStyle name="Standaard 19 2 8" xfId="728" xr:uid="{00000000-0005-0000-0000-0000D9020000}"/>
    <cellStyle name="Standaard 19 2 9" xfId="729" xr:uid="{00000000-0005-0000-0000-0000DA020000}"/>
    <cellStyle name="Standaard 19 3" xfId="730" xr:uid="{00000000-0005-0000-0000-0000DB020000}"/>
    <cellStyle name="Standaard 19 3 2" xfId="731" xr:uid="{00000000-0005-0000-0000-0000DC020000}"/>
    <cellStyle name="Standaard 19 3 2 2" xfId="732" xr:uid="{00000000-0005-0000-0000-0000DD020000}"/>
    <cellStyle name="Standaard 19 3 2 3" xfId="733" xr:uid="{00000000-0005-0000-0000-0000DE020000}"/>
    <cellStyle name="Standaard 19 3 2 4" xfId="734" xr:uid="{00000000-0005-0000-0000-0000DF020000}"/>
    <cellStyle name="Standaard 19 3 3" xfId="735" xr:uid="{00000000-0005-0000-0000-0000E0020000}"/>
    <cellStyle name="Standaard 19 3 4" xfId="736" xr:uid="{00000000-0005-0000-0000-0000E1020000}"/>
    <cellStyle name="Standaard 19 3 5" xfId="737" xr:uid="{00000000-0005-0000-0000-0000E2020000}"/>
    <cellStyle name="Standaard 19 3 6" xfId="738" xr:uid="{00000000-0005-0000-0000-0000E3020000}"/>
    <cellStyle name="Standaard 19 3 7" xfId="739" xr:uid="{00000000-0005-0000-0000-0000E4020000}"/>
    <cellStyle name="Standaard 19 4" xfId="740" xr:uid="{00000000-0005-0000-0000-0000E5020000}"/>
    <cellStyle name="Standaard 19 5" xfId="741" xr:uid="{00000000-0005-0000-0000-0000E6020000}"/>
    <cellStyle name="Standaard 19 5 2" xfId="742" xr:uid="{00000000-0005-0000-0000-0000E7020000}"/>
    <cellStyle name="Standaard 19 5 3" xfId="743" xr:uid="{00000000-0005-0000-0000-0000E8020000}"/>
    <cellStyle name="Standaard 19 5 4" xfId="744" xr:uid="{00000000-0005-0000-0000-0000E9020000}"/>
    <cellStyle name="Standaard 19 6" xfId="745" xr:uid="{00000000-0005-0000-0000-0000EA020000}"/>
    <cellStyle name="Standaard 19 6 2" xfId="746" xr:uid="{00000000-0005-0000-0000-0000EB020000}"/>
    <cellStyle name="Standaard 19 6 3" xfId="747" xr:uid="{00000000-0005-0000-0000-0000EC020000}"/>
    <cellStyle name="Standaard 19 6 4" xfId="748" xr:uid="{00000000-0005-0000-0000-0000ED020000}"/>
    <cellStyle name="Standaard 19 7" xfId="749" xr:uid="{00000000-0005-0000-0000-0000EE020000}"/>
    <cellStyle name="Standaard 19 7 2" xfId="750" xr:uid="{00000000-0005-0000-0000-0000EF020000}"/>
    <cellStyle name="Standaard 19 7 3" xfId="751" xr:uid="{00000000-0005-0000-0000-0000F0020000}"/>
    <cellStyle name="Standaard 19 7 4" xfId="752" xr:uid="{00000000-0005-0000-0000-0000F1020000}"/>
    <cellStyle name="Standaard 19 8" xfId="753" xr:uid="{00000000-0005-0000-0000-0000F2020000}"/>
    <cellStyle name="Standaard 19 9" xfId="754" xr:uid="{00000000-0005-0000-0000-0000F3020000}"/>
    <cellStyle name="Standaard 2" xfId="755" xr:uid="{00000000-0005-0000-0000-0000F4020000}"/>
    <cellStyle name="Standaard 2 2" xfId="756" xr:uid="{00000000-0005-0000-0000-0000F5020000}"/>
    <cellStyle name="Standaard 2 2 2" xfId="757" xr:uid="{00000000-0005-0000-0000-0000F6020000}"/>
    <cellStyle name="Standaard 2 2 2 2" xfId="758" xr:uid="{00000000-0005-0000-0000-0000F7020000}"/>
    <cellStyle name="Standaard 2 2 3" xfId="759" xr:uid="{00000000-0005-0000-0000-0000F8020000}"/>
    <cellStyle name="Standaard 2 2 3 2" xfId="760" xr:uid="{00000000-0005-0000-0000-0000F9020000}"/>
    <cellStyle name="Standaard 2 2 4" xfId="761" xr:uid="{00000000-0005-0000-0000-0000FA020000}"/>
    <cellStyle name="Standaard 2 3" xfId="762" xr:uid="{00000000-0005-0000-0000-0000FB020000}"/>
    <cellStyle name="Standaard 2 3 2" xfId="763" xr:uid="{00000000-0005-0000-0000-0000FC020000}"/>
    <cellStyle name="Standaard 2 3 3" xfId="764" xr:uid="{00000000-0005-0000-0000-0000FD020000}"/>
    <cellStyle name="Standaard 2 3 4" xfId="765" xr:uid="{00000000-0005-0000-0000-0000FE020000}"/>
    <cellStyle name="Standaard 2 4" xfId="766" xr:uid="{00000000-0005-0000-0000-0000FF020000}"/>
    <cellStyle name="Standaard 2 4 2" xfId="767" xr:uid="{00000000-0005-0000-0000-000000030000}"/>
    <cellStyle name="Standaard 2 4 3" xfId="768" xr:uid="{00000000-0005-0000-0000-000001030000}"/>
    <cellStyle name="Standaard 2 4 4" xfId="769" xr:uid="{00000000-0005-0000-0000-000002030000}"/>
    <cellStyle name="Standaard 2 5" xfId="770" xr:uid="{00000000-0005-0000-0000-000003030000}"/>
    <cellStyle name="Standaard 2 5 2" xfId="771" xr:uid="{00000000-0005-0000-0000-000004030000}"/>
    <cellStyle name="Standaard 2 6" xfId="772" xr:uid="{00000000-0005-0000-0000-000005030000}"/>
    <cellStyle name="Standaard 2 7" xfId="773" xr:uid="{00000000-0005-0000-0000-000006030000}"/>
    <cellStyle name="Standaard 2 8" xfId="774" xr:uid="{00000000-0005-0000-0000-000007030000}"/>
    <cellStyle name="Standaard 2_Eisen" xfId="775" xr:uid="{00000000-0005-0000-0000-000008030000}"/>
    <cellStyle name="Standaard 20" xfId="776" xr:uid="{00000000-0005-0000-0000-000009030000}"/>
    <cellStyle name="Standaard 20 2" xfId="777" xr:uid="{00000000-0005-0000-0000-00000A030000}"/>
    <cellStyle name="Standaard 20 3" xfId="778" xr:uid="{00000000-0005-0000-0000-00000B030000}"/>
    <cellStyle name="Standaard 20 4" xfId="779" xr:uid="{00000000-0005-0000-0000-00000C030000}"/>
    <cellStyle name="Standaard 21" xfId="780" xr:uid="{00000000-0005-0000-0000-00000D030000}"/>
    <cellStyle name="Standaard 21 2" xfId="781" xr:uid="{00000000-0005-0000-0000-00000E030000}"/>
    <cellStyle name="Standaard 21 3" xfId="782" xr:uid="{00000000-0005-0000-0000-00000F030000}"/>
    <cellStyle name="Standaard 21 4" xfId="783" xr:uid="{00000000-0005-0000-0000-000010030000}"/>
    <cellStyle name="Standaard 22" xfId="784" xr:uid="{00000000-0005-0000-0000-000011030000}"/>
    <cellStyle name="Standaard 22 2" xfId="785" xr:uid="{00000000-0005-0000-0000-000012030000}"/>
    <cellStyle name="Standaard 22 3" xfId="786" xr:uid="{00000000-0005-0000-0000-000013030000}"/>
    <cellStyle name="Standaard 22 4" xfId="787" xr:uid="{00000000-0005-0000-0000-000014030000}"/>
    <cellStyle name="Standaard 23" xfId="788" xr:uid="{00000000-0005-0000-0000-000015030000}"/>
    <cellStyle name="Standaard 23 2" xfId="789" xr:uid="{00000000-0005-0000-0000-000016030000}"/>
    <cellStyle name="Standaard 23 3" xfId="790" xr:uid="{00000000-0005-0000-0000-000017030000}"/>
    <cellStyle name="Standaard 23 4" xfId="791" xr:uid="{00000000-0005-0000-0000-000018030000}"/>
    <cellStyle name="Standaard 24" xfId="792" xr:uid="{00000000-0005-0000-0000-000019030000}"/>
    <cellStyle name="Standaard 24 2" xfId="793" xr:uid="{00000000-0005-0000-0000-00001A030000}"/>
    <cellStyle name="Standaard 24 3" xfId="794" xr:uid="{00000000-0005-0000-0000-00001B030000}"/>
    <cellStyle name="Standaard 24 4" xfId="795" xr:uid="{00000000-0005-0000-0000-00001C030000}"/>
    <cellStyle name="Standaard 25" xfId="796" xr:uid="{00000000-0005-0000-0000-00001D030000}"/>
    <cellStyle name="Standaard 25 2" xfId="797" xr:uid="{00000000-0005-0000-0000-00001E030000}"/>
    <cellStyle name="Standaard 25 2 2" xfId="798" xr:uid="{00000000-0005-0000-0000-00001F030000}"/>
    <cellStyle name="Standaard 25 2 3" xfId="799" xr:uid="{00000000-0005-0000-0000-000020030000}"/>
    <cellStyle name="Standaard 25 3" xfId="800" xr:uid="{00000000-0005-0000-0000-000021030000}"/>
    <cellStyle name="Standaard 25 3 2" xfId="801" xr:uid="{00000000-0005-0000-0000-000022030000}"/>
    <cellStyle name="Standaard 25 3 2 2" xfId="802" xr:uid="{00000000-0005-0000-0000-000023030000}"/>
    <cellStyle name="Standaard 25 3 2 2 2" xfId="803" xr:uid="{00000000-0005-0000-0000-000024030000}"/>
    <cellStyle name="Standaard 25 3 2 3" xfId="804" xr:uid="{00000000-0005-0000-0000-000025030000}"/>
    <cellStyle name="Standaard 25 3 3" xfId="805" xr:uid="{00000000-0005-0000-0000-000026030000}"/>
    <cellStyle name="Standaard 25 3 3 2" xfId="806" xr:uid="{00000000-0005-0000-0000-000027030000}"/>
    <cellStyle name="Standaard 25 3 4" xfId="807" xr:uid="{00000000-0005-0000-0000-000028030000}"/>
    <cellStyle name="Standaard 25 3 4 2" xfId="808" xr:uid="{00000000-0005-0000-0000-000029030000}"/>
    <cellStyle name="Standaard 25 3 5" xfId="809" xr:uid="{00000000-0005-0000-0000-00002A030000}"/>
    <cellStyle name="Standaard 26" xfId="810" xr:uid="{00000000-0005-0000-0000-00002B030000}"/>
    <cellStyle name="Standaard 26 2" xfId="811" xr:uid="{00000000-0005-0000-0000-00002C030000}"/>
    <cellStyle name="Standaard 26 3" xfId="812" xr:uid="{00000000-0005-0000-0000-00002D030000}"/>
    <cellStyle name="Standaard 26 4" xfId="813" xr:uid="{00000000-0005-0000-0000-00002E030000}"/>
    <cellStyle name="Standaard 27" xfId="814" xr:uid="{00000000-0005-0000-0000-00002F030000}"/>
    <cellStyle name="Standaard 27 2" xfId="815" xr:uid="{00000000-0005-0000-0000-000030030000}"/>
    <cellStyle name="Standaard 27 3" xfId="816" xr:uid="{00000000-0005-0000-0000-000031030000}"/>
    <cellStyle name="Standaard 27 4" xfId="817" xr:uid="{00000000-0005-0000-0000-000032030000}"/>
    <cellStyle name="Standaard 28" xfId="818" xr:uid="{00000000-0005-0000-0000-000033030000}"/>
    <cellStyle name="Standaard 28 2" xfId="819" xr:uid="{00000000-0005-0000-0000-000034030000}"/>
    <cellStyle name="Standaard 28 3" xfId="820" xr:uid="{00000000-0005-0000-0000-000035030000}"/>
    <cellStyle name="Standaard 28 4" xfId="821" xr:uid="{00000000-0005-0000-0000-000036030000}"/>
    <cellStyle name="Standaard 29" xfId="822" xr:uid="{00000000-0005-0000-0000-000037030000}"/>
    <cellStyle name="Standaard 29 2" xfId="823" xr:uid="{00000000-0005-0000-0000-000038030000}"/>
    <cellStyle name="Standaard 29 3" xfId="824" xr:uid="{00000000-0005-0000-0000-000039030000}"/>
    <cellStyle name="Standaard 29 4" xfId="825" xr:uid="{00000000-0005-0000-0000-00003A030000}"/>
    <cellStyle name="Standaard 3" xfId="826" xr:uid="{00000000-0005-0000-0000-00003B030000}"/>
    <cellStyle name="Standaard 3 2" xfId="827" xr:uid="{00000000-0005-0000-0000-00003C030000}"/>
    <cellStyle name="Standaard 3 2 2" xfId="828" xr:uid="{00000000-0005-0000-0000-00003D030000}"/>
    <cellStyle name="Standaard 3 2 3" xfId="829" xr:uid="{00000000-0005-0000-0000-00003E030000}"/>
    <cellStyle name="Standaard 3 2 4" xfId="830" xr:uid="{00000000-0005-0000-0000-00003F030000}"/>
    <cellStyle name="Standaard 3 3" xfId="831" xr:uid="{00000000-0005-0000-0000-000040030000}"/>
    <cellStyle name="Standaard 3 3 2" xfId="832" xr:uid="{00000000-0005-0000-0000-000041030000}"/>
    <cellStyle name="Standaard 3 4" xfId="833" xr:uid="{00000000-0005-0000-0000-000042030000}"/>
    <cellStyle name="Standaard 3 5" xfId="834" xr:uid="{00000000-0005-0000-0000-000043030000}"/>
    <cellStyle name="Standaard 3 6" xfId="835" xr:uid="{00000000-0005-0000-0000-000044030000}"/>
    <cellStyle name="Standaard 30" xfId="836" xr:uid="{00000000-0005-0000-0000-000045030000}"/>
    <cellStyle name="Standaard 30 2" xfId="837" xr:uid="{00000000-0005-0000-0000-000046030000}"/>
    <cellStyle name="Standaard 31" xfId="838" xr:uid="{00000000-0005-0000-0000-000047030000}"/>
    <cellStyle name="Standaard 31 2" xfId="839" xr:uid="{00000000-0005-0000-0000-000048030000}"/>
    <cellStyle name="Standaard 31 2 2" xfId="840" xr:uid="{00000000-0005-0000-0000-000049030000}"/>
    <cellStyle name="Standaard 31 2 2 2" xfId="841" xr:uid="{00000000-0005-0000-0000-00004A030000}"/>
    <cellStyle name="Standaard 31 2 3" xfId="842" xr:uid="{00000000-0005-0000-0000-00004B030000}"/>
    <cellStyle name="Standaard 31 3" xfId="843" xr:uid="{00000000-0005-0000-0000-00004C030000}"/>
    <cellStyle name="Standaard 31 3 2" xfId="844" xr:uid="{00000000-0005-0000-0000-00004D030000}"/>
    <cellStyle name="Standaard 31 4" xfId="845" xr:uid="{00000000-0005-0000-0000-00004E030000}"/>
    <cellStyle name="Standaard 31 4 2" xfId="846" xr:uid="{00000000-0005-0000-0000-00004F030000}"/>
    <cellStyle name="Standaard 31 5" xfId="847" xr:uid="{00000000-0005-0000-0000-000050030000}"/>
    <cellStyle name="Standaard 31 5 2" xfId="848" xr:uid="{00000000-0005-0000-0000-000051030000}"/>
    <cellStyle name="Standaard 32" xfId="849" xr:uid="{00000000-0005-0000-0000-000052030000}"/>
    <cellStyle name="Standaard 32 2" xfId="850" xr:uid="{00000000-0005-0000-0000-000053030000}"/>
    <cellStyle name="Standaard 32 2 2" xfId="851" xr:uid="{00000000-0005-0000-0000-000054030000}"/>
    <cellStyle name="Standaard 32 2 2 2" xfId="852" xr:uid="{00000000-0005-0000-0000-000055030000}"/>
    <cellStyle name="Standaard 32 2 3" xfId="853" xr:uid="{00000000-0005-0000-0000-000056030000}"/>
    <cellStyle name="Standaard 32 3" xfId="854" xr:uid="{00000000-0005-0000-0000-000057030000}"/>
    <cellStyle name="Standaard 32 3 2" xfId="855" xr:uid="{00000000-0005-0000-0000-000058030000}"/>
    <cellStyle name="Standaard 32 4" xfId="856" xr:uid="{00000000-0005-0000-0000-000059030000}"/>
    <cellStyle name="Standaard 32 4 2" xfId="857" xr:uid="{00000000-0005-0000-0000-00005A030000}"/>
    <cellStyle name="Standaard 32 5" xfId="858" xr:uid="{00000000-0005-0000-0000-00005B030000}"/>
    <cellStyle name="Standaard 32 5 2" xfId="859" xr:uid="{00000000-0005-0000-0000-00005C030000}"/>
    <cellStyle name="Standaard 33" xfId="860" xr:uid="{00000000-0005-0000-0000-00005D030000}"/>
    <cellStyle name="Standaard 33 2" xfId="861" xr:uid="{00000000-0005-0000-0000-00005E030000}"/>
    <cellStyle name="Standaard 33 2 2" xfId="862" xr:uid="{00000000-0005-0000-0000-00005F030000}"/>
    <cellStyle name="Standaard 33 2 2 2" xfId="863" xr:uid="{00000000-0005-0000-0000-000060030000}"/>
    <cellStyle name="Standaard 33 2 3" xfId="864" xr:uid="{00000000-0005-0000-0000-000061030000}"/>
    <cellStyle name="Standaard 33 3" xfId="865" xr:uid="{00000000-0005-0000-0000-000062030000}"/>
    <cellStyle name="Standaard 33 3 2" xfId="866" xr:uid="{00000000-0005-0000-0000-000063030000}"/>
    <cellStyle name="Standaard 33 4" xfId="867" xr:uid="{00000000-0005-0000-0000-000064030000}"/>
    <cellStyle name="Standaard 33 4 2" xfId="868" xr:uid="{00000000-0005-0000-0000-000065030000}"/>
    <cellStyle name="Standaard 33 5" xfId="869" xr:uid="{00000000-0005-0000-0000-000066030000}"/>
    <cellStyle name="Standaard 34" xfId="870" xr:uid="{00000000-0005-0000-0000-000067030000}"/>
    <cellStyle name="Standaard 34 2" xfId="871" xr:uid="{00000000-0005-0000-0000-000068030000}"/>
    <cellStyle name="Standaard 34 2 2" xfId="872" xr:uid="{00000000-0005-0000-0000-000069030000}"/>
    <cellStyle name="Standaard 34 2 2 2" xfId="873" xr:uid="{00000000-0005-0000-0000-00006A030000}"/>
    <cellStyle name="Standaard 34 2 3" xfId="874" xr:uid="{00000000-0005-0000-0000-00006B030000}"/>
    <cellStyle name="Standaard 34 3" xfId="875" xr:uid="{00000000-0005-0000-0000-00006C030000}"/>
    <cellStyle name="Standaard 34 3 2" xfId="876" xr:uid="{00000000-0005-0000-0000-00006D030000}"/>
    <cellStyle name="Standaard 34 4" xfId="877" xr:uid="{00000000-0005-0000-0000-00006E030000}"/>
    <cellStyle name="Standaard 34 4 2" xfId="878" xr:uid="{00000000-0005-0000-0000-00006F030000}"/>
    <cellStyle name="Standaard 34 5" xfId="879" xr:uid="{00000000-0005-0000-0000-000070030000}"/>
    <cellStyle name="Standaard 35" xfId="880" xr:uid="{00000000-0005-0000-0000-000071030000}"/>
    <cellStyle name="Standaard 35 2" xfId="881" xr:uid="{00000000-0005-0000-0000-000072030000}"/>
    <cellStyle name="Standaard 36" xfId="882" xr:uid="{00000000-0005-0000-0000-000073030000}"/>
    <cellStyle name="Standaard 36 2" xfId="883" xr:uid="{00000000-0005-0000-0000-000074030000}"/>
    <cellStyle name="Standaard 36 3" xfId="884" xr:uid="{00000000-0005-0000-0000-000075030000}"/>
    <cellStyle name="Standaard 36 4" xfId="885" xr:uid="{00000000-0005-0000-0000-000076030000}"/>
    <cellStyle name="Standaard 37" xfId="886" xr:uid="{00000000-0005-0000-0000-000077030000}"/>
    <cellStyle name="Standaard 37 2" xfId="887" xr:uid="{00000000-0005-0000-0000-000078030000}"/>
    <cellStyle name="Standaard 37 3" xfId="888" xr:uid="{00000000-0005-0000-0000-000079030000}"/>
    <cellStyle name="Standaard 37 4" xfId="889" xr:uid="{00000000-0005-0000-0000-00007A030000}"/>
    <cellStyle name="Standaard 38" xfId="890" xr:uid="{00000000-0005-0000-0000-00007B030000}"/>
    <cellStyle name="Standaard 39" xfId="891" xr:uid="{00000000-0005-0000-0000-00007C030000}"/>
    <cellStyle name="Standaard 4" xfId="892" xr:uid="{00000000-0005-0000-0000-00007D030000}"/>
    <cellStyle name="Standaard 4 2" xfId="893" xr:uid="{00000000-0005-0000-0000-00007E030000}"/>
    <cellStyle name="Standaard 4 2 2" xfId="894" xr:uid="{00000000-0005-0000-0000-00007F030000}"/>
    <cellStyle name="Standaard 4 3" xfId="895" xr:uid="{00000000-0005-0000-0000-000080030000}"/>
    <cellStyle name="Standaard 4 4" xfId="896" xr:uid="{00000000-0005-0000-0000-000081030000}"/>
    <cellStyle name="Standaard 40" xfId="897" xr:uid="{00000000-0005-0000-0000-000082030000}"/>
    <cellStyle name="Standaard 40 2" xfId="898" xr:uid="{00000000-0005-0000-0000-000083030000}"/>
    <cellStyle name="Standaard 41" xfId="899" xr:uid="{00000000-0005-0000-0000-000084030000}"/>
    <cellStyle name="Standaard 42" xfId="900" xr:uid="{00000000-0005-0000-0000-000085030000}"/>
    <cellStyle name="Standaard 43" xfId="901" xr:uid="{00000000-0005-0000-0000-000086030000}"/>
    <cellStyle name="Standaard 44" xfId="902" xr:uid="{00000000-0005-0000-0000-000087030000}"/>
    <cellStyle name="Standaard 45" xfId="903" xr:uid="{00000000-0005-0000-0000-000088030000}"/>
    <cellStyle name="Standaard 46" xfId="904" xr:uid="{00000000-0005-0000-0000-000089030000}"/>
    <cellStyle name="Standaard 47" xfId="905" xr:uid="{00000000-0005-0000-0000-00008A030000}"/>
    <cellStyle name="Standaard 48" xfId="1046" xr:uid="{99B73B20-DF63-43E8-90D5-B7AA7E9B7AB3}"/>
    <cellStyle name="Standaard 5" xfId="906" xr:uid="{00000000-0005-0000-0000-00008B030000}"/>
    <cellStyle name="Standaard 5 2" xfId="907" xr:uid="{00000000-0005-0000-0000-00008C030000}"/>
    <cellStyle name="Standaard 5 3" xfId="908" xr:uid="{00000000-0005-0000-0000-00008D030000}"/>
    <cellStyle name="Standaard 5 4" xfId="909" xr:uid="{00000000-0005-0000-0000-00008E030000}"/>
    <cellStyle name="Standaard 6" xfId="910" xr:uid="{00000000-0005-0000-0000-00008F030000}"/>
    <cellStyle name="Standaard 6 2" xfId="911" xr:uid="{00000000-0005-0000-0000-000090030000}"/>
    <cellStyle name="Standaard 6 3" xfId="912" xr:uid="{00000000-0005-0000-0000-000091030000}"/>
    <cellStyle name="Standaard 6 4" xfId="913" xr:uid="{00000000-0005-0000-0000-000092030000}"/>
    <cellStyle name="Standaard 7" xfId="914" xr:uid="{00000000-0005-0000-0000-000093030000}"/>
    <cellStyle name="Standaard 7 2" xfId="915" xr:uid="{00000000-0005-0000-0000-000094030000}"/>
    <cellStyle name="Standaard 7 3" xfId="916" xr:uid="{00000000-0005-0000-0000-000095030000}"/>
    <cellStyle name="Standaard 7 4" xfId="917" xr:uid="{00000000-0005-0000-0000-000096030000}"/>
    <cellStyle name="Standaard 8" xfId="918" xr:uid="{00000000-0005-0000-0000-000097030000}"/>
    <cellStyle name="Standaard 8 2" xfId="919" xr:uid="{00000000-0005-0000-0000-000098030000}"/>
    <cellStyle name="Standaard 8 3" xfId="920" xr:uid="{00000000-0005-0000-0000-000099030000}"/>
    <cellStyle name="Standaard 8 4" xfId="921" xr:uid="{00000000-0005-0000-0000-00009A030000}"/>
    <cellStyle name="Standaard 9" xfId="922" xr:uid="{00000000-0005-0000-0000-00009B030000}"/>
    <cellStyle name="Standaard 9 2" xfId="923" xr:uid="{00000000-0005-0000-0000-00009C030000}"/>
    <cellStyle name="Standaard 9 3" xfId="924" xr:uid="{00000000-0005-0000-0000-00009D030000}"/>
    <cellStyle name="Standaard 9 4" xfId="925" xr:uid="{00000000-0005-0000-0000-00009E030000}"/>
    <cellStyle name="Titel 10" xfId="926" xr:uid="{00000000-0005-0000-0000-00009F030000}"/>
    <cellStyle name="Titel 11" xfId="927" xr:uid="{00000000-0005-0000-0000-0000A0030000}"/>
    <cellStyle name="Titel 12" xfId="928" xr:uid="{00000000-0005-0000-0000-0000A1030000}"/>
    <cellStyle name="Titel 13" xfId="929" xr:uid="{00000000-0005-0000-0000-0000A2030000}"/>
    <cellStyle name="Titel 14" xfId="930" xr:uid="{00000000-0005-0000-0000-0000A3030000}"/>
    <cellStyle name="Titel 15" xfId="931" xr:uid="{00000000-0005-0000-0000-0000A4030000}"/>
    <cellStyle name="Titel 16" xfId="932" xr:uid="{00000000-0005-0000-0000-0000A5030000}"/>
    <cellStyle name="Titel 2" xfId="933" xr:uid="{00000000-0005-0000-0000-0000A6030000}"/>
    <cellStyle name="Titel 3" xfId="934" xr:uid="{00000000-0005-0000-0000-0000A7030000}"/>
    <cellStyle name="Titel 4" xfId="935" xr:uid="{00000000-0005-0000-0000-0000A8030000}"/>
    <cellStyle name="Titel 5" xfId="936" xr:uid="{00000000-0005-0000-0000-0000A9030000}"/>
    <cellStyle name="Titel 6" xfId="937" xr:uid="{00000000-0005-0000-0000-0000AA030000}"/>
    <cellStyle name="Titel 7" xfId="938" xr:uid="{00000000-0005-0000-0000-0000AB030000}"/>
    <cellStyle name="Titel 8" xfId="939" xr:uid="{00000000-0005-0000-0000-0000AC030000}"/>
    <cellStyle name="Titel 9" xfId="940" xr:uid="{00000000-0005-0000-0000-0000AD030000}"/>
    <cellStyle name="Totaal 10" xfId="941" xr:uid="{00000000-0005-0000-0000-0000AE030000}"/>
    <cellStyle name="Totaal 11" xfId="942" xr:uid="{00000000-0005-0000-0000-0000AF030000}"/>
    <cellStyle name="Totaal 12" xfId="943" xr:uid="{00000000-0005-0000-0000-0000B0030000}"/>
    <cellStyle name="Totaal 13" xfId="944" xr:uid="{00000000-0005-0000-0000-0000B1030000}"/>
    <cellStyle name="Totaal 14" xfId="945" xr:uid="{00000000-0005-0000-0000-0000B2030000}"/>
    <cellStyle name="Totaal 15" xfId="946" xr:uid="{00000000-0005-0000-0000-0000B3030000}"/>
    <cellStyle name="Totaal 16" xfId="947" xr:uid="{00000000-0005-0000-0000-0000B4030000}"/>
    <cellStyle name="Totaal 2" xfId="948" xr:uid="{00000000-0005-0000-0000-0000B5030000}"/>
    <cellStyle name="Totaal 3" xfId="949" xr:uid="{00000000-0005-0000-0000-0000B6030000}"/>
    <cellStyle name="Totaal 4" xfId="950" xr:uid="{00000000-0005-0000-0000-0000B7030000}"/>
    <cellStyle name="Totaal 5" xfId="951" xr:uid="{00000000-0005-0000-0000-0000B8030000}"/>
    <cellStyle name="Totaal 6" xfId="952" xr:uid="{00000000-0005-0000-0000-0000B9030000}"/>
    <cellStyle name="Totaal 7" xfId="953" xr:uid="{00000000-0005-0000-0000-0000BA030000}"/>
    <cellStyle name="Totaal 8" xfId="954" xr:uid="{00000000-0005-0000-0000-0000BB030000}"/>
    <cellStyle name="Totaal 9" xfId="955" xr:uid="{00000000-0005-0000-0000-0000BC030000}"/>
    <cellStyle name="Uitvoer 10" xfId="956" xr:uid="{00000000-0005-0000-0000-0000BD030000}"/>
    <cellStyle name="Uitvoer 11" xfId="957" xr:uid="{00000000-0005-0000-0000-0000BE030000}"/>
    <cellStyle name="Uitvoer 12" xfId="958" xr:uid="{00000000-0005-0000-0000-0000BF030000}"/>
    <cellStyle name="Uitvoer 13" xfId="959" xr:uid="{00000000-0005-0000-0000-0000C0030000}"/>
    <cellStyle name="Uitvoer 14" xfId="960" xr:uid="{00000000-0005-0000-0000-0000C1030000}"/>
    <cellStyle name="Uitvoer 15" xfId="961" xr:uid="{00000000-0005-0000-0000-0000C2030000}"/>
    <cellStyle name="Uitvoer 16" xfId="962" xr:uid="{00000000-0005-0000-0000-0000C3030000}"/>
    <cellStyle name="Uitvoer 2" xfId="963" xr:uid="{00000000-0005-0000-0000-0000C4030000}"/>
    <cellStyle name="Uitvoer 3" xfId="964" xr:uid="{00000000-0005-0000-0000-0000C5030000}"/>
    <cellStyle name="Uitvoer 4" xfId="965" xr:uid="{00000000-0005-0000-0000-0000C6030000}"/>
    <cellStyle name="Uitvoer 5" xfId="966" xr:uid="{00000000-0005-0000-0000-0000C7030000}"/>
    <cellStyle name="Uitvoer 6" xfId="967" xr:uid="{00000000-0005-0000-0000-0000C8030000}"/>
    <cellStyle name="Uitvoer 7" xfId="968" xr:uid="{00000000-0005-0000-0000-0000C9030000}"/>
    <cellStyle name="Uitvoer 8" xfId="969" xr:uid="{00000000-0005-0000-0000-0000CA030000}"/>
    <cellStyle name="Uitvoer 9" xfId="970" xr:uid="{00000000-0005-0000-0000-0000CB030000}"/>
    <cellStyle name="Valuta 10" xfId="971" xr:uid="{00000000-0005-0000-0000-0000CD030000}"/>
    <cellStyle name="Valuta 11" xfId="972" xr:uid="{00000000-0005-0000-0000-0000CE030000}"/>
    <cellStyle name="Valuta 12" xfId="1047" xr:uid="{733B1956-0240-434C-80D2-2CB50A53590E}"/>
    <cellStyle name="Valuta 2" xfId="973" xr:uid="{00000000-0005-0000-0000-0000CF030000}"/>
    <cellStyle name="Valuta 2 2" xfId="974" xr:uid="{00000000-0005-0000-0000-0000D0030000}"/>
    <cellStyle name="Valuta 2 2 2" xfId="975" xr:uid="{00000000-0005-0000-0000-0000D1030000}"/>
    <cellStyle name="Valuta 2 2 2 2" xfId="976" xr:uid="{00000000-0005-0000-0000-0000D2030000}"/>
    <cellStyle name="Valuta 2 2 2 2 2" xfId="977" xr:uid="{00000000-0005-0000-0000-0000D3030000}"/>
    <cellStyle name="Valuta 2 2 3" xfId="978" xr:uid="{00000000-0005-0000-0000-0000D4030000}"/>
    <cellStyle name="Valuta 2 2 4" xfId="979" xr:uid="{00000000-0005-0000-0000-0000D5030000}"/>
    <cellStyle name="Valuta 2 2 5" xfId="980" xr:uid="{00000000-0005-0000-0000-0000D6030000}"/>
    <cellStyle name="Valuta 2 2 6" xfId="981" xr:uid="{00000000-0005-0000-0000-0000D7030000}"/>
    <cellStyle name="Valuta 2 2 7" xfId="982" xr:uid="{00000000-0005-0000-0000-0000D8030000}"/>
    <cellStyle name="Valuta 2 3" xfId="983" xr:uid="{00000000-0005-0000-0000-0000D9030000}"/>
    <cellStyle name="Valuta 2 3 2" xfId="984" xr:uid="{00000000-0005-0000-0000-0000DA030000}"/>
    <cellStyle name="Valuta 2 3 2 2" xfId="985" xr:uid="{00000000-0005-0000-0000-0000DB030000}"/>
    <cellStyle name="Valuta 2 3 3" xfId="986" xr:uid="{00000000-0005-0000-0000-0000DC030000}"/>
    <cellStyle name="Valuta 2 4" xfId="987" xr:uid="{00000000-0005-0000-0000-0000DD030000}"/>
    <cellStyle name="Valuta 2 4 2" xfId="988" xr:uid="{00000000-0005-0000-0000-0000DE030000}"/>
    <cellStyle name="Valuta 2 5" xfId="989" xr:uid="{00000000-0005-0000-0000-0000DF030000}"/>
    <cellStyle name="Valuta 2 6" xfId="990" xr:uid="{00000000-0005-0000-0000-0000E0030000}"/>
    <cellStyle name="Valuta 2 7" xfId="991" xr:uid="{00000000-0005-0000-0000-0000E1030000}"/>
    <cellStyle name="Valuta 2 8" xfId="992" xr:uid="{00000000-0005-0000-0000-0000E2030000}"/>
    <cellStyle name="Valuta 3" xfId="993" xr:uid="{00000000-0005-0000-0000-0000E3030000}"/>
    <cellStyle name="Valuta 3 2" xfId="994" xr:uid="{00000000-0005-0000-0000-0000E4030000}"/>
    <cellStyle name="Valuta 3 2 2" xfId="995" xr:uid="{00000000-0005-0000-0000-0000E5030000}"/>
    <cellStyle name="Valuta 3 3" xfId="996" xr:uid="{00000000-0005-0000-0000-0000E6030000}"/>
    <cellStyle name="Valuta 3 4" xfId="997" xr:uid="{00000000-0005-0000-0000-0000E7030000}"/>
    <cellStyle name="Valuta 3 5" xfId="998" xr:uid="{00000000-0005-0000-0000-0000E8030000}"/>
    <cellStyle name="Valuta 3 6" xfId="999" xr:uid="{00000000-0005-0000-0000-0000E9030000}"/>
    <cellStyle name="Valuta 4" xfId="1000" xr:uid="{00000000-0005-0000-0000-0000EA030000}"/>
    <cellStyle name="Valuta 4 2" xfId="1001" xr:uid="{00000000-0005-0000-0000-0000EB030000}"/>
    <cellStyle name="Valuta 4 2 2" xfId="1002" xr:uid="{00000000-0005-0000-0000-0000EC030000}"/>
    <cellStyle name="Valuta 4 2 3" xfId="1003" xr:uid="{00000000-0005-0000-0000-0000ED030000}"/>
    <cellStyle name="Valuta 4 3" xfId="1004" xr:uid="{00000000-0005-0000-0000-0000EE030000}"/>
    <cellStyle name="Valuta 4 4" xfId="1005" xr:uid="{00000000-0005-0000-0000-0000EF030000}"/>
    <cellStyle name="Valuta 4 5" xfId="1006" xr:uid="{00000000-0005-0000-0000-0000F0030000}"/>
    <cellStyle name="Valuta 4 6" xfId="1007" xr:uid="{00000000-0005-0000-0000-0000F1030000}"/>
    <cellStyle name="Valuta 5" xfId="1008" xr:uid="{00000000-0005-0000-0000-0000F2030000}"/>
    <cellStyle name="Valuta 6" xfId="1009" xr:uid="{00000000-0005-0000-0000-0000F3030000}"/>
    <cellStyle name="Valuta 6 2" xfId="1010" xr:uid="{00000000-0005-0000-0000-0000F4030000}"/>
    <cellStyle name="Valuta 7" xfId="1011" xr:uid="{00000000-0005-0000-0000-0000F5030000}"/>
    <cellStyle name="Valuta 7 2" xfId="1012" xr:uid="{00000000-0005-0000-0000-0000F6030000}"/>
    <cellStyle name="Valuta 7 3" xfId="1013" xr:uid="{00000000-0005-0000-0000-0000F7030000}"/>
    <cellStyle name="Valuta 8" xfId="1014" xr:uid="{00000000-0005-0000-0000-0000F8030000}"/>
    <cellStyle name="Valuta 9" xfId="1015" xr:uid="{00000000-0005-0000-0000-0000F9030000}"/>
    <cellStyle name="Verklarende tekst 10" xfId="1016" xr:uid="{00000000-0005-0000-0000-0000FA030000}"/>
    <cellStyle name="Verklarende tekst 11" xfId="1017" xr:uid="{00000000-0005-0000-0000-0000FB030000}"/>
    <cellStyle name="Verklarende tekst 12" xfId="1018" xr:uid="{00000000-0005-0000-0000-0000FC030000}"/>
    <cellStyle name="Verklarende tekst 13" xfId="1019" xr:uid="{00000000-0005-0000-0000-0000FD030000}"/>
    <cellStyle name="Verklarende tekst 14" xfId="1020" xr:uid="{00000000-0005-0000-0000-0000FE030000}"/>
    <cellStyle name="Verklarende tekst 15" xfId="1021" xr:uid="{00000000-0005-0000-0000-0000FF030000}"/>
    <cellStyle name="Verklarende tekst 16" xfId="1022" xr:uid="{00000000-0005-0000-0000-000000040000}"/>
    <cellStyle name="Verklarende tekst 2" xfId="1023" xr:uid="{00000000-0005-0000-0000-000001040000}"/>
    <cellStyle name="Verklarende tekst 3" xfId="1024" xr:uid="{00000000-0005-0000-0000-000002040000}"/>
    <cellStyle name="Verklarende tekst 4" xfId="1025" xr:uid="{00000000-0005-0000-0000-000003040000}"/>
    <cellStyle name="Verklarende tekst 5" xfId="1026" xr:uid="{00000000-0005-0000-0000-000004040000}"/>
    <cellStyle name="Verklarende tekst 6" xfId="1027" xr:uid="{00000000-0005-0000-0000-000005040000}"/>
    <cellStyle name="Verklarende tekst 7" xfId="1028" xr:uid="{00000000-0005-0000-0000-000006040000}"/>
    <cellStyle name="Verklarende tekst 8" xfId="1029" xr:uid="{00000000-0005-0000-0000-000007040000}"/>
    <cellStyle name="Verklarende tekst 9" xfId="1030" xr:uid="{00000000-0005-0000-0000-000008040000}"/>
    <cellStyle name="Waarschuwingstekst 10" xfId="1031" xr:uid="{00000000-0005-0000-0000-000009040000}"/>
    <cellStyle name="Waarschuwingstekst 11" xfId="1032" xr:uid="{00000000-0005-0000-0000-00000A040000}"/>
    <cellStyle name="Waarschuwingstekst 12" xfId="1033" xr:uid="{00000000-0005-0000-0000-00000B040000}"/>
    <cellStyle name="Waarschuwingstekst 13" xfId="1034" xr:uid="{00000000-0005-0000-0000-00000C040000}"/>
    <cellStyle name="Waarschuwingstekst 14" xfId="1035" xr:uid="{00000000-0005-0000-0000-00000D040000}"/>
    <cellStyle name="Waarschuwingstekst 15" xfId="1036" xr:uid="{00000000-0005-0000-0000-00000E040000}"/>
    <cellStyle name="Waarschuwingstekst 16" xfId="1037" xr:uid="{00000000-0005-0000-0000-00000F040000}"/>
    <cellStyle name="Waarschuwingstekst 2" xfId="1038" xr:uid="{00000000-0005-0000-0000-000010040000}"/>
    <cellStyle name="Waarschuwingstekst 3" xfId="1039" xr:uid="{00000000-0005-0000-0000-000011040000}"/>
    <cellStyle name="Waarschuwingstekst 4" xfId="1040" xr:uid="{00000000-0005-0000-0000-000012040000}"/>
    <cellStyle name="Waarschuwingstekst 5" xfId="1041" xr:uid="{00000000-0005-0000-0000-000013040000}"/>
    <cellStyle name="Waarschuwingstekst 6" xfId="1042" xr:uid="{00000000-0005-0000-0000-000014040000}"/>
    <cellStyle name="Waarschuwingstekst 7" xfId="1043" xr:uid="{00000000-0005-0000-0000-000015040000}"/>
    <cellStyle name="Waarschuwingstekst 8" xfId="1044" xr:uid="{00000000-0005-0000-0000-000016040000}"/>
    <cellStyle name="Waarschuwingstekst 9" xfId="1045" xr:uid="{00000000-0005-0000-0000-000017040000}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4"/>
      <tableStyleElement type="headerRow" dxfId="3"/>
    </tableStyle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1438275</xdr:colOff>
      <xdr:row>1</xdr:row>
      <xdr:rowOff>85725</xdr:rowOff>
    </xdr:from>
    <xdr:to>
      <xdr:col>1</xdr:col>
      <xdr:colOff>3667125</xdr:colOff>
      <xdr:row>14</xdr:row>
      <xdr:rowOff>85725</xdr:rowOff>
    </xdr:to>
    <xdr:pic>
      <xdr:nvPicPr>
        <xdr:cNvPr id="2" name="Afbeelding 1" descr="RWM - Apps op Google Play">
          <a:extLst>
            <a:ext uri="{FF2B5EF4-FFF2-40B4-BE49-F238E27FC236}">
              <a16:creationId xmlns:a16="http://schemas.microsoft.com/office/drawing/2014/main" id="{063DFB45-BB5B-5839-6F11-F0BA60395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57175"/>
          <a:ext cx="2228850" cy="2228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7:F32"/>
  <sheetViews>
    <sheetView showGridLines="0" zoomScale="115" zoomScaleNormal="115" workbookViewId="0">
      <selection activeCell="B31" sqref="B31"/>
    </sheetView>
  </sheetViews>
  <sheetFormatPr defaultRowHeight="13.5" x14ac:dyDescent="0.25"/>
  <cols>
    <col min="1" max="1" width="2.85546875" customWidth="1"/>
    <col min="2" max="2" width="77" bestFit="1" customWidth="1"/>
    <col min="3" max="3" width="12.7109375" customWidth="1"/>
    <col min="4" max="4" width="4.140625" customWidth="1"/>
  </cols>
  <sheetData>
    <row r="17" spans="2:6" ht="95.25" customHeight="1" x14ac:dyDescent="0.25">
      <c r="B17" s="9" t="s">
        <v>35</v>
      </c>
      <c r="C17" s="8"/>
      <c r="D17" s="8"/>
      <c r="E17" s="8"/>
      <c r="F17" s="8"/>
    </row>
    <row r="18" spans="2:6" ht="37.5" customHeight="1" x14ac:dyDescent="0.25">
      <c r="B18" s="12"/>
    </row>
    <row r="19" spans="2:6" x14ac:dyDescent="0.25">
      <c r="B19" s="10"/>
    </row>
    <row r="20" spans="2:6" x14ac:dyDescent="0.25">
      <c r="B20" s="10" t="s">
        <v>17</v>
      </c>
    </row>
    <row r="21" spans="2:6" x14ac:dyDescent="0.25">
      <c r="B21" s="11"/>
    </row>
    <row r="22" spans="2:6" x14ac:dyDescent="0.25">
      <c r="B22" s="11" t="s">
        <v>47</v>
      </c>
    </row>
    <row r="23" spans="2:6" x14ac:dyDescent="0.25">
      <c r="B23" s="11"/>
    </row>
    <row r="24" spans="2:6" x14ac:dyDescent="0.25">
      <c r="B24" s="11" t="s">
        <v>86</v>
      </c>
    </row>
    <row r="25" spans="2:6" x14ac:dyDescent="0.25">
      <c r="B25" s="11"/>
    </row>
    <row r="26" spans="2:6" x14ac:dyDescent="0.25">
      <c r="B26" s="11" t="s">
        <v>87</v>
      </c>
    </row>
    <row r="27" spans="2:6" x14ac:dyDescent="0.25">
      <c r="B27" s="11"/>
    </row>
    <row r="28" spans="2:6" x14ac:dyDescent="0.25">
      <c r="B28" s="11" t="s">
        <v>88</v>
      </c>
    </row>
    <row r="29" spans="2:6" x14ac:dyDescent="0.25">
      <c r="B29" s="11"/>
    </row>
    <row r="30" spans="2:6" x14ac:dyDescent="0.25">
      <c r="B30" s="10"/>
    </row>
    <row r="31" spans="2:6" x14ac:dyDescent="0.25">
      <c r="B31" s="11"/>
    </row>
    <row r="32" spans="2:6" x14ac:dyDescent="0.25">
      <c r="B32" s="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52"/>
  <sheetViews>
    <sheetView showGridLines="0" zoomScale="115" zoomScaleNormal="115" workbookViewId="0">
      <selection activeCell="F4" sqref="F4"/>
    </sheetView>
  </sheetViews>
  <sheetFormatPr defaultRowHeight="14.25" x14ac:dyDescent="0.3"/>
  <cols>
    <col min="1" max="1" width="3.7109375" style="46" customWidth="1"/>
    <col min="2" max="2" width="109.85546875" customWidth="1"/>
    <col min="3" max="3" width="23.28515625" customWidth="1"/>
    <col min="4" max="4" width="14.5703125" customWidth="1"/>
    <col min="5" max="5" width="8.5703125" bestFit="1" customWidth="1"/>
    <col min="6" max="6" width="15.7109375" customWidth="1"/>
    <col min="7" max="7" width="28.7109375" style="19" customWidth="1"/>
    <col min="8" max="8" width="38.7109375" customWidth="1"/>
    <col min="9" max="9" width="9.42578125" bestFit="1" customWidth="1"/>
  </cols>
  <sheetData>
    <row r="1" spans="1:10" ht="20.25" x14ac:dyDescent="0.3">
      <c r="A1" s="18" t="s">
        <v>47</v>
      </c>
      <c r="C1" s="115" t="s">
        <v>16</v>
      </c>
      <c r="D1" s="115"/>
      <c r="E1" s="115"/>
      <c r="F1" s="115"/>
      <c r="H1" s="20"/>
      <c r="I1" s="20"/>
      <c r="J1" s="20"/>
    </row>
    <row r="2" spans="1:10" ht="27" x14ac:dyDescent="0.3">
      <c r="A2" s="113" t="s">
        <v>34</v>
      </c>
      <c r="B2" s="114"/>
      <c r="C2" s="21"/>
      <c r="D2" s="22" t="s">
        <v>9</v>
      </c>
      <c r="E2" s="22" t="s">
        <v>46</v>
      </c>
      <c r="F2" s="22" t="s">
        <v>1</v>
      </c>
      <c r="H2" s="23" t="s">
        <v>15</v>
      </c>
      <c r="I2" s="20"/>
      <c r="J2" s="20"/>
    </row>
    <row r="3" spans="1:10" ht="20.25" x14ac:dyDescent="0.3">
      <c r="A3" s="90"/>
      <c r="B3" s="24" t="s">
        <v>44</v>
      </c>
      <c r="C3" s="25"/>
      <c r="D3" s="26"/>
      <c r="E3" s="26"/>
      <c r="F3" s="26"/>
      <c r="H3" s="23"/>
      <c r="I3" s="20"/>
      <c r="J3" s="20"/>
    </row>
    <row r="4" spans="1:10" x14ac:dyDescent="0.3">
      <c r="A4" s="91" t="s">
        <v>2</v>
      </c>
      <c r="B4" s="27" t="s">
        <v>43</v>
      </c>
      <c r="C4" s="28"/>
      <c r="D4" s="16">
        <v>0</v>
      </c>
      <c r="E4" s="29">
        <v>768</v>
      </c>
      <c r="F4" s="17">
        <f>D4*E4</f>
        <v>0</v>
      </c>
      <c r="G4" s="30"/>
      <c r="H4" s="31"/>
      <c r="I4" s="20"/>
      <c r="J4" s="20"/>
    </row>
    <row r="5" spans="1:10" x14ac:dyDescent="0.3">
      <c r="A5" s="91" t="s">
        <v>3</v>
      </c>
      <c r="B5" s="27" t="s">
        <v>45</v>
      </c>
      <c r="C5" s="28"/>
      <c r="D5" s="16">
        <v>0</v>
      </c>
      <c r="E5" s="94">
        <v>5664</v>
      </c>
      <c r="F5" s="17">
        <f>D5*E5</f>
        <v>0</v>
      </c>
      <c r="G5" s="30"/>
      <c r="H5" s="20"/>
      <c r="I5" s="20"/>
      <c r="J5" s="20"/>
    </row>
    <row r="6" spans="1:10" ht="28.5" customHeight="1" x14ac:dyDescent="0.3">
      <c r="A6" s="91" t="s">
        <v>4</v>
      </c>
      <c r="B6" s="117" t="s">
        <v>97</v>
      </c>
      <c r="C6" s="118"/>
      <c r="D6" s="16">
        <v>0</v>
      </c>
      <c r="E6" s="32">
        <v>29856</v>
      </c>
      <c r="F6" s="17">
        <f>D6*E6</f>
        <v>0</v>
      </c>
      <c r="G6" s="30"/>
      <c r="H6" s="31"/>
      <c r="I6" s="20"/>
      <c r="J6" s="20"/>
    </row>
    <row r="7" spans="1:10" x14ac:dyDescent="0.3">
      <c r="A7" s="92"/>
      <c r="B7" s="33"/>
      <c r="C7" s="28"/>
      <c r="D7" s="34"/>
      <c r="E7" s="34"/>
      <c r="F7" s="34"/>
      <c r="H7" s="20"/>
      <c r="I7" s="20"/>
      <c r="J7" s="20"/>
    </row>
    <row r="8" spans="1:10" x14ac:dyDescent="0.3">
      <c r="A8" s="92"/>
      <c r="B8" s="35" t="s">
        <v>26</v>
      </c>
      <c r="C8" s="28"/>
      <c r="D8" s="56"/>
      <c r="E8" s="34"/>
      <c r="F8" s="34"/>
      <c r="G8" s="31"/>
      <c r="H8" s="20"/>
      <c r="I8" s="20"/>
      <c r="J8" s="20"/>
    </row>
    <row r="9" spans="1:10" ht="14.25" customHeight="1" x14ac:dyDescent="0.3">
      <c r="A9" s="91" t="s">
        <v>5</v>
      </c>
      <c r="B9" s="36" t="s">
        <v>92</v>
      </c>
      <c r="C9" s="28"/>
      <c r="D9" s="4">
        <v>0</v>
      </c>
      <c r="E9" s="37">
        <v>311</v>
      </c>
      <c r="F9" s="5">
        <f t="shared" ref="F9:F10" si="0">D9*E9</f>
        <v>0</v>
      </c>
      <c r="G9" s="109"/>
      <c r="H9" s="110"/>
      <c r="I9" s="20"/>
      <c r="J9" s="20"/>
    </row>
    <row r="10" spans="1:10" x14ac:dyDescent="0.3">
      <c r="A10" s="91" t="s">
        <v>6</v>
      </c>
      <c r="B10" s="38" t="s">
        <v>93</v>
      </c>
      <c r="C10" s="28"/>
      <c r="D10" s="4">
        <v>0</v>
      </c>
      <c r="E10" s="37">
        <v>8</v>
      </c>
      <c r="F10" s="5">
        <f t="shared" si="0"/>
        <v>0</v>
      </c>
      <c r="G10" s="109"/>
      <c r="H10" s="110"/>
      <c r="I10" s="20"/>
      <c r="J10" s="20"/>
    </row>
    <row r="11" spans="1:10" x14ac:dyDescent="0.3">
      <c r="A11" s="91" t="s">
        <v>7</v>
      </c>
      <c r="B11" s="38" t="s">
        <v>94</v>
      </c>
      <c r="C11" s="28"/>
      <c r="D11" s="4">
        <v>0</v>
      </c>
      <c r="E11" s="37">
        <v>59</v>
      </c>
      <c r="F11" s="5">
        <f t="shared" ref="F11" si="1">D11*E11</f>
        <v>0</v>
      </c>
      <c r="G11" s="109"/>
      <c r="H11" s="110"/>
      <c r="I11" s="20"/>
      <c r="J11" s="20"/>
    </row>
    <row r="12" spans="1:10" x14ac:dyDescent="0.3">
      <c r="A12" s="92"/>
      <c r="B12" s="33"/>
      <c r="C12" s="28"/>
      <c r="D12" s="34"/>
      <c r="E12" s="34"/>
      <c r="F12" s="34"/>
      <c r="H12" s="20"/>
      <c r="I12" s="20"/>
      <c r="J12" s="20"/>
    </row>
    <row r="13" spans="1:10" x14ac:dyDescent="0.3">
      <c r="A13" s="92"/>
      <c r="B13" s="35" t="s">
        <v>27</v>
      </c>
      <c r="C13" s="28"/>
      <c r="D13" s="34"/>
      <c r="E13" s="34"/>
      <c r="F13" s="34"/>
      <c r="H13" s="20"/>
      <c r="I13" s="20"/>
      <c r="J13" s="20"/>
    </row>
    <row r="14" spans="1:10" x14ac:dyDescent="0.3">
      <c r="A14" s="91" t="s">
        <v>8</v>
      </c>
      <c r="B14" s="36" t="s">
        <v>28</v>
      </c>
      <c r="C14" s="28"/>
      <c r="D14" s="4">
        <v>0</v>
      </c>
      <c r="E14" s="39">
        <v>1</v>
      </c>
      <c r="F14" s="5">
        <f t="shared" ref="F14:F19" si="2">D14*E14</f>
        <v>0</v>
      </c>
      <c r="H14" s="20"/>
      <c r="I14" s="20"/>
      <c r="J14" s="20"/>
    </row>
    <row r="15" spans="1:10" x14ac:dyDescent="0.3">
      <c r="A15" s="91" t="s">
        <v>18</v>
      </c>
      <c r="B15" s="36" t="s">
        <v>29</v>
      </c>
      <c r="C15" s="28"/>
      <c r="D15" s="4">
        <v>0</v>
      </c>
      <c r="E15" s="39">
        <v>1</v>
      </c>
      <c r="F15" s="5">
        <f t="shared" si="2"/>
        <v>0</v>
      </c>
      <c r="H15" s="20"/>
      <c r="I15" s="20"/>
      <c r="J15" s="20"/>
    </row>
    <row r="16" spans="1:10" x14ac:dyDescent="0.3">
      <c r="A16" s="91" t="s">
        <v>95</v>
      </c>
      <c r="B16" s="36" t="s">
        <v>30</v>
      </c>
      <c r="C16" s="28"/>
      <c r="D16" s="4">
        <v>0</v>
      </c>
      <c r="E16" s="37">
        <v>8</v>
      </c>
      <c r="F16" s="5">
        <f t="shared" si="2"/>
        <v>0</v>
      </c>
      <c r="H16" s="20"/>
      <c r="I16" s="20"/>
      <c r="J16" s="20"/>
    </row>
    <row r="17" spans="1:10" x14ac:dyDescent="0.3">
      <c r="A17" s="91" t="s">
        <v>19</v>
      </c>
      <c r="B17" s="36" t="s">
        <v>31</v>
      </c>
      <c r="C17" s="28"/>
      <c r="D17" s="4">
        <v>0</v>
      </c>
      <c r="E17" s="37">
        <v>8</v>
      </c>
      <c r="F17" s="5">
        <f t="shared" si="2"/>
        <v>0</v>
      </c>
      <c r="H17" s="20"/>
      <c r="I17" s="20"/>
      <c r="J17" s="20"/>
    </row>
    <row r="18" spans="1:10" x14ac:dyDescent="0.3">
      <c r="A18" s="91" t="s">
        <v>96</v>
      </c>
      <c r="B18" s="40" t="s">
        <v>33</v>
      </c>
      <c r="C18" s="28"/>
      <c r="D18" s="4">
        <v>0</v>
      </c>
      <c r="E18" s="37">
        <v>1</v>
      </c>
      <c r="F18" s="5">
        <f t="shared" si="2"/>
        <v>0</v>
      </c>
      <c r="H18" s="20"/>
      <c r="I18" s="20"/>
      <c r="J18" s="20"/>
    </row>
    <row r="19" spans="1:10" x14ac:dyDescent="0.3">
      <c r="A19" s="91" t="s">
        <v>20</v>
      </c>
      <c r="B19" s="41" t="s">
        <v>32</v>
      </c>
      <c r="C19" s="28"/>
      <c r="D19" s="4">
        <v>0</v>
      </c>
      <c r="E19" s="37">
        <v>8</v>
      </c>
      <c r="F19" s="5">
        <f t="shared" si="2"/>
        <v>0</v>
      </c>
      <c r="H19" s="20"/>
      <c r="I19" s="20"/>
      <c r="J19" s="20"/>
    </row>
    <row r="20" spans="1:10" x14ac:dyDescent="0.3">
      <c r="A20" s="91" t="s">
        <v>21</v>
      </c>
      <c r="B20" s="38" t="s">
        <v>37</v>
      </c>
      <c r="C20" s="28"/>
      <c r="D20" s="4">
        <v>0</v>
      </c>
      <c r="E20" s="37">
        <v>8</v>
      </c>
      <c r="F20" s="5">
        <f t="shared" ref="F20" si="3">D20*E20</f>
        <v>0</v>
      </c>
      <c r="H20" s="20"/>
      <c r="I20" s="20"/>
      <c r="J20" s="20"/>
    </row>
    <row r="21" spans="1:10" x14ac:dyDescent="0.3">
      <c r="A21" s="91" t="s">
        <v>22</v>
      </c>
      <c r="B21" s="38" t="s">
        <v>39</v>
      </c>
      <c r="C21" s="28"/>
      <c r="D21" s="4">
        <v>0</v>
      </c>
      <c r="E21" s="37">
        <v>1</v>
      </c>
      <c r="F21" s="5">
        <f t="shared" ref="F21:F24" si="4">D21*E21</f>
        <v>0</v>
      </c>
      <c r="H21" s="20"/>
      <c r="I21" s="20"/>
      <c r="J21" s="20"/>
    </row>
    <row r="22" spans="1:10" x14ac:dyDescent="0.3">
      <c r="A22" s="91" t="s">
        <v>23</v>
      </c>
      <c r="B22" s="41" t="s">
        <v>38</v>
      </c>
      <c r="C22" s="28"/>
      <c r="D22" s="4">
        <v>0</v>
      </c>
      <c r="E22" s="37">
        <v>8</v>
      </c>
      <c r="F22" s="5">
        <f t="shared" si="4"/>
        <v>0</v>
      </c>
      <c r="H22" s="20"/>
      <c r="I22" s="20"/>
      <c r="J22" s="20"/>
    </row>
    <row r="23" spans="1:10" ht="14.25" customHeight="1" x14ac:dyDescent="0.3">
      <c r="A23" s="91" t="s">
        <v>24</v>
      </c>
      <c r="B23" s="41" t="s">
        <v>40</v>
      </c>
      <c r="C23" s="28"/>
      <c r="D23" s="4">
        <v>0</v>
      </c>
      <c r="E23" s="37">
        <v>1</v>
      </c>
      <c r="F23" s="5">
        <f t="shared" si="4"/>
        <v>0</v>
      </c>
      <c r="G23" s="121"/>
      <c r="H23" s="122"/>
      <c r="I23" s="20"/>
      <c r="J23" s="20"/>
    </row>
    <row r="24" spans="1:10" ht="30.75" customHeight="1" x14ac:dyDescent="0.3">
      <c r="A24" s="93" t="s">
        <v>25</v>
      </c>
      <c r="B24" s="119" t="s">
        <v>41</v>
      </c>
      <c r="C24" s="120"/>
      <c r="D24" s="13">
        <v>0</v>
      </c>
      <c r="E24" s="42">
        <v>8</v>
      </c>
      <c r="F24" s="14">
        <f t="shared" si="4"/>
        <v>0</v>
      </c>
      <c r="G24" s="121"/>
      <c r="H24" s="122"/>
      <c r="I24" s="20"/>
      <c r="J24" s="20"/>
    </row>
    <row r="25" spans="1:10" x14ac:dyDescent="0.3">
      <c r="A25" s="43"/>
      <c r="B25" s="44" t="s">
        <v>12</v>
      </c>
      <c r="C25" s="44"/>
      <c r="D25" s="111" t="s">
        <v>36</v>
      </c>
      <c r="E25" s="112"/>
      <c r="F25" s="15">
        <f>SUM(F4:F24)</f>
        <v>0</v>
      </c>
      <c r="G25" s="45"/>
      <c r="H25" s="20"/>
      <c r="I25" s="20"/>
      <c r="J25" s="20"/>
    </row>
    <row r="26" spans="1:10" ht="16.5" x14ac:dyDescent="0.3">
      <c r="B26" s="47"/>
      <c r="C26" s="47"/>
      <c r="D26" s="47"/>
      <c r="E26" s="47"/>
      <c r="F26" s="2"/>
      <c r="H26" s="20"/>
      <c r="I26" s="20"/>
      <c r="J26" s="20"/>
    </row>
    <row r="27" spans="1:10" x14ac:dyDescent="0.3">
      <c r="A27" s="43"/>
      <c r="B27" s="116"/>
      <c r="C27" s="116"/>
      <c r="D27" s="116"/>
      <c r="E27" s="116"/>
      <c r="F27" s="3"/>
      <c r="H27" s="20"/>
      <c r="I27" s="20"/>
      <c r="J27" s="20"/>
    </row>
    <row r="28" spans="1:10" ht="54" x14ac:dyDescent="0.3">
      <c r="A28" s="95" t="s">
        <v>10</v>
      </c>
      <c r="B28" s="96"/>
      <c r="C28" s="97"/>
      <c r="D28" s="22" t="s">
        <v>11</v>
      </c>
      <c r="E28" s="22" t="s">
        <v>0</v>
      </c>
      <c r="F28" s="22" t="s">
        <v>1</v>
      </c>
      <c r="H28" s="20"/>
      <c r="I28" s="20"/>
      <c r="J28" s="20"/>
    </row>
    <row r="29" spans="1:10" ht="36.75" customHeight="1" x14ac:dyDescent="0.3">
      <c r="A29" s="98" t="s">
        <v>89</v>
      </c>
      <c r="B29" s="99"/>
      <c r="C29" s="100"/>
      <c r="D29" s="6">
        <v>0</v>
      </c>
      <c r="E29" s="48">
        <f>E4</f>
        <v>768</v>
      </c>
      <c r="F29" s="7">
        <f>D29*E29</f>
        <v>0</v>
      </c>
      <c r="G29" s="89"/>
      <c r="H29" s="20"/>
      <c r="I29" s="20"/>
      <c r="J29" s="20"/>
    </row>
    <row r="30" spans="1:10" ht="30.75" customHeight="1" x14ac:dyDescent="0.3">
      <c r="A30" s="98" t="s">
        <v>90</v>
      </c>
      <c r="B30" s="99"/>
      <c r="C30" s="100"/>
      <c r="D30" s="6">
        <v>0</v>
      </c>
      <c r="E30" s="48">
        <f>E5</f>
        <v>5664</v>
      </c>
      <c r="F30" s="7">
        <f>D30*E30</f>
        <v>0</v>
      </c>
      <c r="G30" s="89"/>
      <c r="H30" s="20"/>
      <c r="I30" s="20"/>
      <c r="J30" s="20"/>
    </row>
    <row r="31" spans="1:10" ht="35.25" customHeight="1" x14ac:dyDescent="0.3">
      <c r="A31" s="98" t="s">
        <v>91</v>
      </c>
      <c r="B31" s="99"/>
      <c r="C31" s="100"/>
      <c r="D31" s="6">
        <v>0</v>
      </c>
      <c r="E31" s="48">
        <f>E6</f>
        <v>29856</v>
      </c>
      <c r="F31" s="7">
        <f>D31*E31</f>
        <v>0</v>
      </c>
      <c r="G31" s="30"/>
      <c r="H31" s="20"/>
      <c r="I31" s="20"/>
      <c r="J31" s="20"/>
    </row>
    <row r="32" spans="1:10" x14ac:dyDescent="0.3">
      <c r="B32" s="49"/>
      <c r="C32" s="49"/>
      <c r="D32" s="49"/>
      <c r="E32" s="49"/>
      <c r="F32" s="3"/>
      <c r="H32" s="20"/>
      <c r="I32" s="20"/>
      <c r="J32" s="20"/>
    </row>
    <row r="33" spans="1:8" x14ac:dyDescent="0.3">
      <c r="D33" s="1"/>
      <c r="F33" s="1"/>
    </row>
    <row r="34" spans="1:8" ht="20.25" x14ac:dyDescent="0.3">
      <c r="A34" s="95" t="s">
        <v>13</v>
      </c>
      <c r="B34" s="96"/>
      <c r="C34" s="50"/>
    </row>
    <row r="35" spans="1:8" x14ac:dyDescent="0.3">
      <c r="A35" s="102" t="str">
        <f>D25</f>
        <v xml:space="preserve">Totaal onderdeel 1 </v>
      </c>
      <c r="B35" s="103"/>
      <c r="C35" s="51">
        <f>F25</f>
        <v>0</v>
      </c>
    </row>
    <row r="36" spans="1:8" x14ac:dyDescent="0.3">
      <c r="A36" s="104" t="s">
        <v>10</v>
      </c>
      <c r="B36" s="105"/>
      <c r="C36" s="52">
        <f>F31</f>
        <v>0</v>
      </c>
    </row>
    <row r="37" spans="1:8" ht="18.75" x14ac:dyDescent="0.3">
      <c r="A37" s="106" t="s">
        <v>14</v>
      </c>
      <c r="B37" s="106"/>
      <c r="C37" s="53">
        <f>SUM(C35:C36)</f>
        <v>0</v>
      </c>
    </row>
    <row r="39" spans="1:8" x14ac:dyDescent="0.3">
      <c r="A39" s="107" t="s">
        <v>48</v>
      </c>
      <c r="B39" s="108"/>
    </row>
    <row r="41" spans="1:8" ht="59.25" customHeight="1" x14ac:dyDescent="0.3">
      <c r="A41" s="101" t="s">
        <v>42</v>
      </c>
      <c r="B41" s="101"/>
      <c r="C41" s="101"/>
      <c r="D41" s="101"/>
      <c r="E41" s="101"/>
      <c r="F41" s="101"/>
      <c r="H41" s="54"/>
    </row>
    <row r="52" spans="4:4" x14ac:dyDescent="0.3">
      <c r="D52" s="55"/>
    </row>
  </sheetData>
  <sheetProtection algorithmName="SHA-512" hashValue="oQyp3GfCsD/H8YUugSxMCYZtDR7C4fzDmIBXlqgAQvr3UsEurbLb8M6jLY/joxrl1C0NcEaS/n8GncYzavsK3g==" saltValue="tyzdnIQSqCkBfM6QYcZ0Rg==" spinCount="100000" sheet="1" objects="1" scenarios="1"/>
  <mergeCells count="18">
    <mergeCell ref="G9:H11"/>
    <mergeCell ref="D25:E25"/>
    <mergeCell ref="A2:B2"/>
    <mergeCell ref="C1:F1"/>
    <mergeCell ref="B27:E27"/>
    <mergeCell ref="B6:C6"/>
    <mergeCell ref="B24:C24"/>
    <mergeCell ref="G23:H24"/>
    <mergeCell ref="A28:C28"/>
    <mergeCell ref="A31:C31"/>
    <mergeCell ref="A41:F41"/>
    <mergeCell ref="A34:B34"/>
    <mergeCell ref="A35:B35"/>
    <mergeCell ref="A36:B36"/>
    <mergeCell ref="A37:B37"/>
    <mergeCell ref="A39:B39"/>
    <mergeCell ref="A29:C29"/>
    <mergeCell ref="A30:C30"/>
  </mergeCells>
  <phoneticPr fontId="32" type="noConversion"/>
  <pageMargins left="0.70866141732283472" right="0.70866141732283472" top="0.74803149606299213" bottom="0.62992125984251968" header="0.31496062992125984" footer="0.23622047244094491"/>
  <pageSetup paperSize="9" scale="76" fitToHeight="12" orientation="landscape" r:id="rId1"/>
  <headerFooter>
    <oddHeader>&amp;L&amp;"Century Gothic,Vet"&amp;14&amp;F&amp;R&amp;"Century Gothic,Vet"&amp;14&amp;A</oddHeader>
    <oddFooter>&amp;L&amp;8&amp;F
Afdrukdatum: &amp;D
Pagina &amp;P van &amp;N&amp;R&amp;"Century Gothic,Vet"United Quality&amp;"Century Gothic,Standaard"
&amp;"Century Gothic,Cursief"&amp;8"Advies en Aanbesteding in Afval en Automotive"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D1E4-A4D9-49A9-818A-6024B0901457}">
  <dimension ref="A1:E31"/>
  <sheetViews>
    <sheetView showGridLines="0" zoomScale="115" zoomScaleNormal="115" workbookViewId="0">
      <selection activeCell="B13" sqref="B13"/>
    </sheetView>
  </sheetViews>
  <sheetFormatPr defaultColWidth="9.140625" defaultRowHeight="14.25" x14ac:dyDescent="0.3"/>
  <cols>
    <col min="1" max="1" width="48.140625" style="62" customWidth="1"/>
    <col min="2" max="2" width="11.140625" style="62" customWidth="1"/>
    <col min="3" max="3" width="31.42578125" style="62" customWidth="1"/>
    <col min="4" max="16384" width="9.140625" style="62"/>
  </cols>
  <sheetData>
    <row r="1" spans="1:5" ht="16.5" x14ac:dyDescent="0.3">
      <c r="A1" s="61" t="s">
        <v>49</v>
      </c>
    </row>
    <row r="2" spans="1:5" ht="17.25" thickBot="1" x14ac:dyDescent="0.35">
      <c r="A2" s="61"/>
    </row>
    <row r="3" spans="1:5" ht="15" thickBot="1" x14ac:dyDescent="0.35">
      <c r="A3" s="63" t="s">
        <v>50</v>
      </c>
      <c r="B3" s="64" t="s">
        <v>51</v>
      </c>
    </row>
    <row r="4" spans="1:5" x14ac:dyDescent="0.3">
      <c r="A4" s="65" t="s">
        <v>52</v>
      </c>
      <c r="B4" s="57">
        <v>0</v>
      </c>
    </row>
    <row r="5" spans="1:5" x14ac:dyDescent="0.3">
      <c r="A5" s="65" t="s">
        <v>53</v>
      </c>
      <c r="B5" s="57">
        <v>0</v>
      </c>
    </row>
    <row r="6" spans="1:5" x14ac:dyDescent="0.3">
      <c r="A6" s="66" t="s">
        <v>54</v>
      </c>
      <c r="B6" s="58">
        <v>0</v>
      </c>
    </row>
    <row r="7" spans="1:5" ht="15" thickBot="1" x14ac:dyDescent="0.35">
      <c r="A7" s="67" t="s">
        <v>55</v>
      </c>
      <c r="B7" s="59">
        <v>0</v>
      </c>
    </row>
    <row r="8" spans="1:5" ht="15" thickBot="1" x14ac:dyDescent="0.35">
      <c r="A8" s="68" t="s">
        <v>56</v>
      </c>
      <c r="B8" s="69">
        <f>SUM(B4:B7)</f>
        <v>0</v>
      </c>
    </row>
    <row r="9" spans="1:5" ht="15" thickBot="1" x14ac:dyDescent="0.35">
      <c r="B9" s="70"/>
    </row>
    <row r="10" spans="1:5" ht="15" thickBot="1" x14ac:dyDescent="0.35">
      <c r="A10" s="71" t="s">
        <v>57</v>
      </c>
      <c r="B10" s="86">
        <v>7.0000000000000007E-2</v>
      </c>
    </row>
    <row r="11" spans="1:5" ht="15" thickBot="1" x14ac:dyDescent="0.35">
      <c r="B11" s="72"/>
    </row>
    <row r="12" spans="1:5" ht="15" thickBot="1" x14ac:dyDescent="0.35">
      <c r="A12" s="73" t="s">
        <v>58</v>
      </c>
      <c r="B12" s="64" t="s">
        <v>51</v>
      </c>
      <c r="E12" s="85"/>
    </row>
    <row r="13" spans="1:5" x14ac:dyDescent="0.3">
      <c r="A13" s="65" t="s">
        <v>59</v>
      </c>
      <c r="B13" s="57">
        <v>0</v>
      </c>
    </row>
    <row r="14" spans="1:5" x14ac:dyDescent="0.3">
      <c r="A14" s="66" t="s">
        <v>60</v>
      </c>
      <c r="B14" s="58">
        <v>0</v>
      </c>
    </row>
    <row r="15" spans="1:5" x14ac:dyDescent="0.3">
      <c r="A15" s="66" t="s">
        <v>61</v>
      </c>
      <c r="B15" s="58">
        <v>0</v>
      </c>
      <c r="C15" s="74"/>
    </row>
    <row r="16" spans="1:5" ht="15" thickBot="1" x14ac:dyDescent="0.35">
      <c r="A16" s="67" t="s">
        <v>62</v>
      </c>
      <c r="B16" s="59">
        <v>0</v>
      </c>
    </row>
    <row r="17" spans="1:3" ht="15" thickBot="1" x14ac:dyDescent="0.35">
      <c r="A17" s="75" t="s">
        <v>63</v>
      </c>
      <c r="B17" s="76">
        <f>SUM(B13:B16)</f>
        <v>0</v>
      </c>
    </row>
    <row r="18" spans="1:3" ht="15" thickBot="1" x14ac:dyDescent="0.35"/>
    <row r="19" spans="1:3" ht="15" thickBot="1" x14ac:dyDescent="0.35">
      <c r="A19" s="63" t="s">
        <v>64</v>
      </c>
      <c r="B19" s="64"/>
    </row>
    <row r="20" spans="1:3" x14ac:dyDescent="0.3">
      <c r="A20" s="65" t="s">
        <v>65</v>
      </c>
      <c r="B20" s="77">
        <v>96</v>
      </c>
    </row>
    <row r="21" spans="1:3" ht="15" thickBot="1" x14ac:dyDescent="0.35">
      <c r="A21" s="78" t="s">
        <v>66</v>
      </c>
      <c r="B21" s="87">
        <v>1</v>
      </c>
    </row>
    <row r="23" spans="1:3" ht="15" thickBot="1" x14ac:dyDescent="0.35"/>
    <row r="24" spans="1:3" ht="15" thickBot="1" x14ac:dyDescent="0.35">
      <c r="A24" s="63" t="s">
        <v>67</v>
      </c>
      <c r="B24" s="64"/>
    </row>
    <row r="25" spans="1:3" x14ac:dyDescent="0.3">
      <c r="A25" s="65" t="s">
        <v>68</v>
      </c>
      <c r="B25" s="79">
        <f>(B8+B21)/2*B10/12</f>
        <v>2.9166666666666668E-3</v>
      </c>
    </row>
    <row r="26" spans="1:3" x14ac:dyDescent="0.3">
      <c r="A26" s="66" t="s">
        <v>69</v>
      </c>
      <c r="B26" s="80">
        <f>(B8-B21)/B20</f>
        <v>-1.0416666666666666E-2</v>
      </c>
    </row>
    <row r="27" spans="1:3" ht="15" thickBot="1" x14ac:dyDescent="0.35">
      <c r="A27" s="67" t="s">
        <v>70</v>
      </c>
      <c r="B27" s="81">
        <f>B17</f>
        <v>0</v>
      </c>
    </row>
    <row r="28" spans="1:3" ht="27.75" thickBot="1" x14ac:dyDescent="0.35">
      <c r="A28" s="82" t="s">
        <v>71</v>
      </c>
      <c r="B28" s="83">
        <f>SUM(B25:B27)</f>
        <v>-7.4999999999999997E-3</v>
      </c>
      <c r="C28" s="84" t="s">
        <v>72</v>
      </c>
    </row>
    <row r="31" spans="1:3" x14ac:dyDescent="0.3">
      <c r="A31" s="60" t="s">
        <v>73</v>
      </c>
    </row>
  </sheetData>
  <sheetProtection algorithmName="SHA-512" hashValue="YVsH6pTQIeb7QHHpkyIXfPeYzkE0XbfKV/KaVkEEwhu/5tWTLFn30FgiLk4exurXWwg02M1ZWn2RFalfiqqZ8w==" saltValue="ezgvIJ7jWPDVG6C6hj0xvw==" spinCount="100000" sheet="1" objects="1" scenarios="1"/>
  <conditionalFormatting sqref="B10">
    <cfRule type="cellIs" dxfId="2" priority="1" operator="greaterThan">
      <formula>0.07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97504-D1FD-41DE-AA22-81103BD42D85}">
  <dimension ref="A1:C30"/>
  <sheetViews>
    <sheetView showGridLines="0" tabSelected="1" zoomScale="112" zoomScaleNormal="112" workbookViewId="0">
      <selection activeCell="B9" sqref="B9"/>
    </sheetView>
  </sheetViews>
  <sheetFormatPr defaultColWidth="9.140625" defaultRowHeight="14.25" x14ac:dyDescent="0.3"/>
  <cols>
    <col min="1" max="1" width="48.140625" style="62" customWidth="1"/>
    <col min="2" max="2" width="11.140625" style="62" customWidth="1"/>
    <col min="3" max="3" width="31.42578125" style="62" customWidth="1"/>
    <col min="4" max="16384" width="9.140625" style="62"/>
  </cols>
  <sheetData>
    <row r="1" spans="1:3" ht="16.5" x14ac:dyDescent="0.3">
      <c r="A1" s="61" t="s">
        <v>74</v>
      </c>
    </row>
    <row r="2" spans="1:3" ht="17.25" thickBot="1" x14ac:dyDescent="0.35">
      <c r="A2" s="61"/>
    </row>
    <row r="3" spans="1:3" ht="15" thickBot="1" x14ac:dyDescent="0.35">
      <c r="A3" s="63" t="s">
        <v>50</v>
      </c>
      <c r="B3" s="64" t="s">
        <v>51</v>
      </c>
    </row>
    <row r="4" spans="1:3" x14ac:dyDescent="0.3">
      <c r="A4" s="65" t="s">
        <v>75</v>
      </c>
      <c r="B4" s="57">
        <v>0</v>
      </c>
    </row>
    <row r="5" spans="1:3" x14ac:dyDescent="0.3">
      <c r="A5" s="66" t="s">
        <v>54</v>
      </c>
      <c r="B5" s="58">
        <v>0</v>
      </c>
    </row>
    <row r="6" spans="1:3" ht="15" thickBot="1" x14ac:dyDescent="0.35">
      <c r="A6" s="67" t="s">
        <v>76</v>
      </c>
      <c r="B6" s="59">
        <v>0</v>
      </c>
    </row>
    <row r="7" spans="1:3" ht="15" thickBot="1" x14ac:dyDescent="0.35">
      <c r="A7" s="68" t="s">
        <v>77</v>
      </c>
      <c r="B7" s="69">
        <f>SUM(B4:B6)</f>
        <v>0</v>
      </c>
    </row>
    <row r="8" spans="1:3" ht="15" thickBot="1" x14ac:dyDescent="0.35">
      <c r="B8" s="70"/>
    </row>
    <row r="9" spans="1:3" ht="15" thickBot="1" x14ac:dyDescent="0.35">
      <c r="A9" s="71" t="s">
        <v>57</v>
      </c>
      <c r="B9" s="86">
        <v>7.0000000000000007E-2</v>
      </c>
    </row>
    <row r="10" spans="1:3" ht="15" thickBot="1" x14ac:dyDescent="0.35">
      <c r="B10" s="72"/>
    </row>
    <row r="11" spans="1:3" ht="15" thickBot="1" x14ac:dyDescent="0.35">
      <c r="A11" s="73" t="s">
        <v>78</v>
      </c>
      <c r="B11" s="64" t="s">
        <v>51</v>
      </c>
    </row>
    <row r="12" spans="1:3" x14ac:dyDescent="0.3">
      <c r="A12" s="65" t="s">
        <v>59</v>
      </c>
      <c r="B12" s="57">
        <v>0</v>
      </c>
    </row>
    <row r="13" spans="1:3" x14ac:dyDescent="0.3">
      <c r="A13" s="66" t="s">
        <v>60</v>
      </c>
      <c r="B13" s="58">
        <v>0</v>
      </c>
    </row>
    <row r="14" spans="1:3" x14ac:dyDescent="0.3">
      <c r="A14" s="66" t="s">
        <v>61</v>
      </c>
      <c r="B14" s="58">
        <v>0</v>
      </c>
      <c r="C14" s="74"/>
    </row>
    <row r="15" spans="1:3" ht="15" thickBot="1" x14ac:dyDescent="0.35">
      <c r="A15" s="67" t="s">
        <v>62</v>
      </c>
      <c r="B15" s="59">
        <v>0</v>
      </c>
    </row>
    <row r="16" spans="1:3" ht="15" thickBot="1" x14ac:dyDescent="0.35">
      <c r="A16" s="75" t="s">
        <v>79</v>
      </c>
      <c r="B16" s="76">
        <f>SUM(B12:B15)</f>
        <v>0</v>
      </c>
    </row>
    <row r="17" spans="1:3" ht="15" thickBot="1" x14ac:dyDescent="0.35"/>
    <row r="18" spans="1:3" ht="15" thickBot="1" x14ac:dyDescent="0.35">
      <c r="A18" s="63" t="s">
        <v>64</v>
      </c>
      <c r="B18" s="64"/>
    </row>
    <row r="19" spans="1:3" x14ac:dyDescent="0.3">
      <c r="A19" s="65" t="s">
        <v>65</v>
      </c>
      <c r="B19" s="77">
        <v>96</v>
      </c>
    </row>
    <row r="20" spans="1:3" ht="15" thickBot="1" x14ac:dyDescent="0.35">
      <c r="A20" s="78" t="s">
        <v>80</v>
      </c>
      <c r="B20" s="87">
        <v>1</v>
      </c>
    </row>
    <row r="22" spans="1:3" ht="15" thickBot="1" x14ac:dyDescent="0.35"/>
    <row r="23" spans="1:3" ht="15" thickBot="1" x14ac:dyDescent="0.35">
      <c r="A23" s="63" t="s">
        <v>81</v>
      </c>
      <c r="B23" s="64"/>
    </row>
    <row r="24" spans="1:3" x14ac:dyDescent="0.3">
      <c r="A24" s="65" t="s">
        <v>82</v>
      </c>
      <c r="B24" s="79">
        <f>(B7+B20)/2*B9/12</f>
        <v>2.9166666666666668E-3</v>
      </c>
    </row>
    <row r="25" spans="1:3" x14ac:dyDescent="0.3">
      <c r="A25" s="66" t="s">
        <v>83</v>
      </c>
      <c r="B25" s="80">
        <f>(B7-B20)/B19</f>
        <v>-1.0416666666666666E-2</v>
      </c>
    </row>
    <row r="26" spans="1:3" ht="15" thickBot="1" x14ac:dyDescent="0.35">
      <c r="A26" s="67" t="s">
        <v>84</v>
      </c>
      <c r="B26" s="81">
        <f>B16</f>
        <v>0</v>
      </c>
    </row>
    <row r="27" spans="1:3" ht="27.75" thickBot="1" x14ac:dyDescent="0.35">
      <c r="A27" s="82" t="s">
        <v>71</v>
      </c>
      <c r="B27" s="83">
        <f>SUM(B24:B26)</f>
        <v>-7.4999999999999997E-3</v>
      </c>
      <c r="C27" s="84" t="s">
        <v>72</v>
      </c>
    </row>
    <row r="30" spans="1:3" x14ac:dyDescent="0.3">
      <c r="A30" s="88" t="s">
        <v>73</v>
      </c>
    </row>
  </sheetData>
  <sheetProtection algorithmName="SHA-512" hashValue="zyiIJqPP7g8dBZnA8jFUINclY9H/VQWfxaGfr/LueNmTZkWUHCgeHMrH7RuepF75WRot9gGpDun8i4MpYH9jSQ==" saltValue="osIFPpfSyq61Dzeqzgx2Lg==" spinCount="100000" sheet="1" objects="1" scenarios="1"/>
  <conditionalFormatting sqref="B9">
    <cfRule type="cellIs" dxfId="1" priority="1" operator="greaterThan">
      <formula>0.07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35A58-5532-4267-A6D7-604779A8F91B}">
  <dimension ref="A1:C31"/>
  <sheetViews>
    <sheetView showGridLines="0" zoomScaleNormal="100" workbookViewId="0">
      <selection activeCell="C15" sqref="C15"/>
    </sheetView>
  </sheetViews>
  <sheetFormatPr defaultColWidth="9.140625" defaultRowHeight="13.5" x14ac:dyDescent="0.25"/>
  <cols>
    <col min="1" max="1" width="48.140625" customWidth="1"/>
    <col min="2" max="2" width="11.140625" customWidth="1"/>
    <col min="3" max="3" width="31.42578125" customWidth="1"/>
  </cols>
  <sheetData>
    <row r="1" spans="1:3" ht="40.5" customHeight="1" x14ac:dyDescent="0.25">
      <c r="A1" s="123" t="s">
        <v>85</v>
      </c>
      <c r="B1" s="123"/>
      <c r="C1" s="123"/>
    </row>
    <row r="2" spans="1:3" ht="17.25" thickBot="1" x14ac:dyDescent="0.35">
      <c r="A2" s="61"/>
      <c r="B2" s="62"/>
      <c r="C2" s="62"/>
    </row>
    <row r="3" spans="1:3" ht="15" thickBot="1" x14ac:dyDescent="0.35">
      <c r="A3" s="63" t="s">
        <v>50</v>
      </c>
      <c r="B3" s="64" t="s">
        <v>51</v>
      </c>
      <c r="C3" s="62"/>
    </row>
    <row r="4" spans="1:3" ht="14.25" x14ac:dyDescent="0.3">
      <c r="A4" s="65" t="s">
        <v>52</v>
      </c>
      <c r="B4" s="57">
        <v>0</v>
      </c>
      <c r="C4" s="62"/>
    </row>
    <row r="5" spans="1:3" ht="14.25" x14ac:dyDescent="0.3">
      <c r="A5" s="65" t="s">
        <v>53</v>
      </c>
      <c r="B5" s="57">
        <v>0</v>
      </c>
      <c r="C5" s="62"/>
    </row>
    <row r="6" spans="1:3" ht="14.25" x14ac:dyDescent="0.3">
      <c r="A6" s="66" t="s">
        <v>54</v>
      </c>
      <c r="B6" s="58">
        <v>0</v>
      </c>
      <c r="C6" s="62"/>
    </row>
    <row r="7" spans="1:3" ht="15" thickBot="1" x14ac:dyDescent="0.35">
      <c r="A7" s="67" t="s">
        <v>55</v>
      </c>
      <c r="B7" s="59">
        <v>0</v>
      </c>
      <c r="C7" s="62"/>
    </row>
    <row r="8" spans="1:3" ht="15" thickBot="1" x14ac:dyDescent="0.35">
      <c r="A8" s="68" t="s">
        <v>56</v>
      </c>
      <c r="B8" s="69">
        <f>SUM(B4:B7)</f>
        <v>0</v>
      </c>
      <c r="C8" s="62"/>
    </row>
    <row r="9" spans="1:3" ht="15" thickBot="1" x14ac:dyDescent="0.35">
      <c r="A9" s="62"/>
      <c r="B9" s="70"/>
      <c r="C9" s="62"/>
    </row>
    <row r="10" spans="1:3" ht="15" thickBot="1" x14ac:dyDescent="0.35">
      <c r="A10" s="71" t="s">
        <v>57</v>
      </c>
      <c r="B10" s="86">
        <v>7.0000000000000007E-2</v>
      </c>
      <c r="C10" s="62"/>
    </row>
    <row r="11" spans="1:3" ht="15" thickBot="1" x14ac:dyDescent="0.35">
      <c r="A11" s="62"/>
      <c r="B11" s="72"/>
      <c r="C11" s="62"/>
    </row>
    <row r="12" spans="1:3" ht="15" thickBot="1" x14ac:dyDescent="0.35">
      <c r="A12" s="73" t="s">
        <v>58</v>
      </c>
      <c r="B12" s="64" t="s">
        <v>51</v>
      </c>
      <c r="C12" s="62"/>
    </row>
    <row r="13" spans="1:3" ht="14.25" x14ac:dyDescent="0.3">
      <c r="A13" s="65" t="s">
        <v>59</v>
      </c>
      <c r="B13" s="57">
        <v>0</v>
      </c>
      <c r="C13" s="62"/>
    </row>
    <row r="14" spans="1:3" ht="14.25" x14ac:dyDescent="0.3">
      <c r="A14" s="66" t="s">
        <v>60</v>
      </c>
      <c r="B14" s="58">
        <v>0</v>
      </c>
      <c r="C14" s="62"/>
    </row>
    <row r="15" spans="1:3" ht="14.25" x14ac:dyDescent="0.3">
      <c r="A15" s="66" t="s">
        <v>61</v>
      </c>
      <c r="B15" s="58">
        <v>0</v>
      </c>
      <c r="C15" s="74"/>
    </row>
    <row r="16" spans="1:3" ht="15" thickBot="1" x14ac:dyDescent="0.35">
      <c r="A16" s="67" t="s">
        <v>62</v>
      </c>
      <c r="B16" s="59">
        <v>0</v>
      </c>
      <c r="C16" s="62"/>
    </row>
    <row r="17" spans="1:3" ht="15" thickBot="1" x14ac:dyDescent="0.35">
      <c r="A17" s="75" t="s">
        <v>63</v>
      </c>
      <c r="B17" s="76">
        <f>SUM(B13:B16)</f>
        <v>0</v>
      </c>
      <c r="C17" s="62"/>
    </row>
    <row r="18" spans="1:3" ht="15" thickBot="1" x14ac:dyDescent="0.35">
      <c r="A18" s="62"/>
      <c r="B18" s="62"/>
      <c r="C18" s="62"/>
    </row>
    <row r="19" spans="1:3" ht="15" thickBot="1" x14ac:dyDescent="0.35">
      <c r="A19" s="63" t="s">
        <v>64</v>
      </c>
      <c r="B19" s="64"/>
      <c r="C19" s="62"/>
    </row>
    <row r="20" spans="1:3" ht="14.25" x14ac:dyDescent="0.3">
      <c r="A20" s="65" t="s">
        <v>65</v>
      </c>
      <c r="B20" s="77">
        <v>96</v>
      </c>
      <c r="C20" s="62"/>
    </row>
    <row r="21" spans="1:3" ht="15" thickBot="1" x14ac:dyDescent="0.35">
      <c r="A21" s="78" t="s">
        <v>80</v>
      </c>
      <c r="B21" s="87">
        <v>1</v>
      </c>
      <c r="C21" s="62"/>
    </row>
    <row r="22" spans="1:3" ht="14.25" x14ac:dyDescent="0.3">
      <c r="A22" s="62"/>
      <c r="B22" s="62"/>
      <c r="C22" s="62"/>
    </row>
    <row r="23" spans="1:3" ht="15" thickBot="1" x14ac:dyDescent="0.35">
      <c r="A23" s="62"/>
      <c r="B23" s="62"/>
      <c r="C23" s="62"/>
    </row>
    <row r="24" spans="1:3" ht="15" thickBot="1" x14ac:dyDescent="0.35">
      <c r="A24" s="63" t="s">
        <v>67</v>
      </c>
      <c r="B24" s="64"/>
      <c r="C24" s="62"/>
    </row>
    <row r="25" spans="1:3" ht="14.25" x14ac:dyDescent="0.3">
      <c r="A25" s="65" t="s">
        <v>68</v>
      </c>
      <c r="B25" s="79">
        <f>(B8+B21)/2*B10/12</f>
        <v>2.9166666666666668E-3</v>
      </c>
      <c r="C25" s="62"/>
    </row>
    <row r="26" spans="1:3" ht="14.25" x14ac:dyDescent="0.3">
      <c r="A26" s="66" t="s">
        <v>69</v>
      </c>
      <c r="B26" s="80">
        <f>(B8-B21)/B20</f>
        <v>-1.0416666666666666E-2</v>
      </c>
      <c r="C26" s="62"/>
    </row>
    <row r="27" spans="1:3" ht="15" thickBot="1" x14ac:dyDescent="0.35">
      <c r="A27" s="67" t="s">
        <v>70</v>
      </c>
      <c r="B27" s="81">
        <f>B17</f>
        <v>0</v>
      </c>
      <c r="C27" s="62"/>
    </row>
    <row r="28" spans="1:3" ht="27.75" thickBot="1" x14ac:dyDescent="0.3">
      <c r="A28" s="82" t="s">
        <v>71</v>
      </c>
      <c r="B28" s="83">
        <f>SUM(B25:B27)</f>
        <v>-7.4999999999999997E-3</v>
      </c>
      <c r="C28" s="84" t="s">
        <v>72</v>
      </c>
    </row>
    <row r="29" spans="1:3" ht="14.25" x14ac:dyDescent="0.3">
      <c r="A29" s="62"/>
      <c r="B29" s="62"/>
      <c r="C29" s="62"/>
    </row>
    <row r="30" spans="1:3" ht="14.25" x14ac:dyDescent="0.3">
      <c r="A30" s="62"/>
      <c r="B30" s="62"/>
      <c r="C30" s="62"/>
    </row>
    <row r="31" spans="1:3" ht="14.25" x14ac:dyDescent="0.3">
      <c r="A31" s="88" t="s">
        <v>73</v>
      </c>
      <c r="B31" s="62"/>
      <c r="C31" s="62"/>
    </row>
  </sheetData>
  <sheetProtection algorithmName="SHA-512" hashValue="OLYEwBGe/E9lTpkbsBb7IgKGioP4h3E2PK74DSOQFB/ZpDLmUS2VYJyIirjsz7ARqhMCILaiPZcn7qb6kwKWrg==" saltValue="kOnXul8rkAmsjyKoMlwD1g==" spinCount="100000" sheet="1" objects="1" scenarios="1"/>
  <mergeCells count="1">
    <mergeCell ref="A1:C1"/>
  </mergeCells>
  <conditionalFormatting sqref="B10">
    <cfRule type="cellIs" dxfId="0" priority="1" operator="greaterThan">
      <formula>0.07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Jennifer Hakkert</DisplayName>
        <AccountId>25</AccountId>
        <AccountType/>
      </UserInfo>
      <UserInfo>
        <DisplayName>Maurice Zandbelt</DisplayName>
        <AccountId>23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EB02236-88D4-4E8A-B979-713C361A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6D47AC-372E-4947-B3B4-95392656F63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0B799A2-29D5-4F66-9E51-BF408676E1A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7FD6F7A-45DE-4460-A7BB-FE77EF441D2B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  <ds:schemaRef ds:uri="b77e2b43-37d4-4532-953b-53983e0992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Voorblad</vt:lpstr>
      <vt:lpstr>Prijsinvulformulier</vt:lpstr>
      <vt:lpstr>Rekenmodel A </vt:lpstr>
      <vt:lpstr>Rekenmodel B</vt:lpstr>
      <vt:lpstr>Rekenmodel C</vt:lpstr>
      <vt:lpstr>Prijsinvulformulier!Afdrukbereik</vt:lpstr>
      <vt:lpstr>'Rekenmodel A '!Afdrukbereik</vt:lpstr>
      <vt:lpstr>'Rekenmodel B'!Afdrukbereik</vt:lpstr>
      <vt:lpstr>Voorblad!Afdrukbereik</vt:lpstr>
      <vt:lpstr>Prijsinvulformulier!Afdruktitels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2023-12-02T12:28:44Z</cp:lastPrinted>
  <dcterms:created xsi:type="dcterms:W3CDTF">2010-09-06T08:43:15Z</dcterms:created>
  <dcterms:modified xsi:type="dcterms:W3CDTF">2024-04-11T07:59:14Z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MediaServiceImageTags">
    <vt:lpwstr/>
  </property>
  <property fmtid="{D5CDD505-2E9C-101B-9397-08002B2CF9AE}" pid="6" name="ContentTypeId">
    <vt:lpwstr>0x0101008E517A8EC6B0334C881D0B8D01593304</vt:lpwstr>
  </property>
</Properties>
</file>