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CSG\Projecten\Udens-Elde-CHC College\Aanbesteding 2023-2024\12 UECHC Calculatie\"/>
    </mc:Choice>
  </mc:AlternateContent>
  <xr:revisionPtr revIDLastSave="0" documentId="13_ncr:1_{2D9861A6-250F-4154-B6E6-5EAB52AC659C}" xr6:coauthVersionLast="47" xr6:coauthVersionMax="47" xr10:uidLastSave="{00000000-0000-0000-0000-000000000000}"/>
  <bookViews>
    <workbookView xWindow="28680" yWindow="-120" windowWidth="29040" windowHeight="15840" activeTab="2" xr2:uid="{F200B5AD-A587-4801-A6D0-128D79403738}"/>
  </bookViews>
  <sheets>
    <sheet name="Uurtariefopbouw Contract" sheetId="1" r:id="rId1"/>
    <sheet name="Uurtarieven Regiewerkzaamheden" sheetId="2" r:id="rId2"/>
    <sheet name="Prijzen Afroep Weekdagen" sheetId="3" r:id="rId3"/>
    <sheet name="Prijzen Afroep Avonduren" sheetId="4" r:id="rId4"/>
    <sheet name="Prijzen Afroep Weekenddagen" sheetId="5" r:id="rId5"/>
    <sheet name="Prijzen Afroep Feestdagen" sheetId="6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M">#REF!</definedName>
    <definedName name="\P">#REF!</definedName>
    <definedName name="\W">#REF!</definedName>
    <definedName name="_1">#REF!</definedName>
    <definedName name="_10">#REF!</definedName>
    <definedName name="_11">#REF!</definedName>
    <definedName name="_12">#REF!</definedName>
    <definedName name="_13">#REF!</definedName>
    <definedName name="_14">#REF!</definedName>
    <definedName name="_15">#REF!</definedName>
    <definedName name="_16">#REF!</definedName>
    <definedName name="_16_0_F" hidden="1">[1]Psychiatrie!#REF!</definedName>
    <definedName name="_17">#REF!</definedName>
    <definedName name="_18">#REF!</definedName>
    <definedName name="_18_0_F" hidden="1">[1]Psychiatrie!#REF!</definedName>
    <definedName name="_19">#REF!</definedName>
    <definedName name="_1F" hidden="1">[1]Blad1!#REF!</definedName>
    <definedName name="_2">#REF!</definedName>
    <definedName name="_2_0_F" hidden="1">[1]Psychiatrie!#REF!</definedName>
    <definedName name="_20">#REF!</definedName>
    <definedName name="_21">#REF!</definedName>
    <definedName name="_22">#REF!</definedName>
    <definedName name="_23">#REF!</definedName>
    <definedName name="_2F" hidden="1">[1]Psychiatrie!#REF!</definedName>
    <definedName name="_3">#REF!</definedName>
    <definedName name="_3_0_F" hidden="1">[1]Psychiatrie!#REF!</definedName>
    <definedName name="_3F" hidden="1">[1]Psychiatrie!#REF!</definedName>
    <definedName name="_4">#REF!</definedName>
    <definedName name="_4F" hidden="1">[1]Blad1!#REF!</definedName>
    <definedName name="_5">#REF!</definedName>
    <definedName name="_5_0_F" hidden="1">[1]Psychiatrie!#REF!</definedName>
    <definedName name="_6">#REF!</definedName>
    <definedName name="_7">#REF!</definedName>
    <definedName name="_8">#REF!</definedName>
    <definedName name="_8_0_F" hidden="1">[1]Psychiatrie!#REF!</definedName>
    <definedName name="_9">#REF!</definedName>
    <definedName name="_DAT1">#N/A</definedName>
    <definedName name="_DAT10">#N/A</definedName>
    <definedName name="_DAT11">#N/A</definedName>
    <definedName name="_DAT12">#N/A</definedName>
    <definedName name="_DAT13">#N/A</definedName>
    <definedName name="_DAT14">#N/A</definedName>
    <definedName name="_DAT2">#N/A</definedName>
    <definedName name="_DAT3">#N/A</definedName>
    <definedName name="_DAT4">#N/A</definedName>
    <definedName name="_DAT5">#N/A</definedName>
    <definedName name="_DAT6">#N/A</definedName>
    <definedName name="_DAT7">#N/A</definedName>
    <definedName name="_DAT8">#N/A</definedName>
    <definedName name="_DAT9">#N/A</definedName>
    <definedName name="_Dist_Bin" hidden="1">#REF!</definedName>
    <definedName name="_Dist_Values" hidden="1">#REF!</definedName>
    <definedName name="_Fill" hidden="1">[1]Psychiatrie!#REF!</definedName>
    <definedName name="_Key1" hidden="1">'[2]#REF'!#REF!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xlnm.Print_Area" localSheetId="0">'Uurtariefopbouw Contract'!$A$1:$P$78</definedName>
    <definedName name="antwoord">#REF!</definedName>
    <definedName name="berichtok">[0]!berichtok</definedName>
    <definedName name="berichtoke">[0]!berichtoke</definedName>
    <definedName name="berichtoke1">[0]!berichtoke1</definedName>
    <definedName name="einde">[0]!einde</definedName>
    <definedName name="Gan_R">[0]!Gan_R</definedName>
    <definedName name="HTML_CodePage" hidden="1">1252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Code">[3]Kengetal!$B$7:$G$60</definedName>
    <definedName name="Kengetallenoverzicht">[4]Kengetallen!$B$5:$J$91</definedName>
    <definedName name="prgterug">#REF!</definedName>
    <definedName name="ruimtestaten">#REF!</definedName>
    <definedName name="STARTFTEQ">#REF!</definedName>
    <definedName name="startpoint">#REF!</definedName>
    <definedName name="Tabelruimtesoort">[5]Ruimtesoort!$1:$1048576</definedName>
    <definedName name="test">#REF!</definedName>
    <definedName name="vloersoort">#REF!</definedName>
    <definedName name="vloersoortkeuze">#REF!</definedName>
    <definedName name="Vloersoortoms">#REF!</definedName>
    <definedName name="WACHT">#REF!</definedName>
    <definedName name="Was_S">[0]!Was_S</definedName>
    <definedName name="xxxx">[0]!xxxx</definedName>
    <definedName name="zaal">[0]!zaal</definedName>
    <definedName name="zilverlinde">[0]!zilverlinde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8" i="1" l="1"/>
  <c r="K23" i="1"/>
  <c r="L22" i="1" s="1"/>
  <c r="C23" i="1"/>
  <c r="N16" i="1"/>
  <c r="P18" i="1" s="1"/>
  <c r="F16" i="1"/>
  <c r="H18" i="1" s="1"/>
  <c r="L20" i="1" l="1"/>
  <c r="N20" i="1" s="1"/>
  <c r="L21" i="1"/>
  <c r="N21" i="1" s="1"/>
  <c r="D22" i="1"/>
  <c r="F22" i="1" s="1"/>
  <c r="D21" i="1"/>
  <c r="F21" i="1" s="1"/>
  <c r="D20" i="1"/>
  <c r="N22" i="1"/>
  <c r="F20" i="1" l="1"/>
  <c r="P24" i="1"/>
  <c r="H24" i="1"/>
  <c r="N27" i="1" l="1"/>
  <c r="N26" i="1"/>
  <c r="F27" i="1"/>
  <c r="F26" i="1"/>
  <c r="H29" i="1" l="1"/>
  <c r="P29" i="1"/>
  <c r="F37" i="1"/>
  <c r="F32" i="1"/>
  <c r="F38" i="1"/>
  <c r="F33" i="1"/>
  <c r="F35" i="1"/>
  <c r="F41" i="1"/>
  <c r="F40" i="1"/>
  <c r="F39" i="1"/>
  <c r="F31" i="1" l="1"/>
  <c r="F34" i="1"/>
  <c r="F36" i="1"/>
  <c r="N38" i="1"/>
  <c r="N41" i="1"/>
  <c r="N39" i="1"/>
  <c r="N32" i="1"/>
  <c r="N33" i="1"/>
  <c r="N37" i="1"/>
  <c r="N31" i="1"/>
  <c r="N36" i="1"/>
  <c r="N34" i="1"/>
  <c r="N35" i="1"/>
  <c r="N40" i="1"/>
  <c r="H43" i="1" l="1"/>
  <c r="F48" i="1"/>
  <c r="F47" i="1"/>
  <c r="F46" i="1"/>
  <c r="F45" i="1"/>
  <c r="P43" i="1"/>
  <c r="N45" i="1" l="1"/>
  <c r="N47" i="1"/>
  <c r="N48" i="1"/>
  <c r="N46" i="1"/>
  <c r="P50" i="1"/>
  <c r="H50" i="1"/>
  <c r="F56" i="1" l="1"/>
  <c r="F55" i="1"/>
  <c r="F54" i="1"/>
  <c r="F53" i="1"/>
  <c r="F58" i="1"/>
  <c r="F52" i="1"/>
  <c r="F57" i="1"/>
  <c r="N57" i="1"/>
  <c r="N56" i="1"/>
  <c r="N55" i="1"/>
  <c r="N54" i="1"/>
  <c r="N53" i="1"/>
  <c r="N52" i="1"/>
  <c r="N58" i="1"/>
  <c r="H60" i="1" l="1"/>
  <c r="H70" i="1" s="1"/>
  <c r="H72" i="1"/>
  <c r="F62" i="1"/>
  <c r="H64" i="1" s="1"/>
  <c r="H66" i="1" s="1"/>
  <c r="P60" i="1"/>
  <c r="H68" i="1" l="1"/>
  <c r="P70" i="1"/>
  <c r="P72" i="1"/>
  <c r="N62" i="1"/>
  <c r="P64" i="1" s="1"/>
  <c r="P66" i="1" s="1"/>
</calcChain>
</file>

<file path=xl/sharedStrings.xml><?xml version="1.0" encoding="utf-8"?>
<sst xmlns="http://schemas.openxmlformats.org/spreadsheetml/2006/main" count="1227" uniqueCount="196">
  <si>
    <t>Wij verzoeken u van de navolgende medewerkers-categorieën de tariefopbouw inzichtelijk aan te leveren:</t>
  </si>
  <si>
    <t>(Het voorbeeld tariefopbouw model is op onderdelen naar eigen inzicht aan te passen)</t>
  </si>
  <si>
    <t>Omschrijving</t>
  </si>
  <si>
    <t>Categorie</t>
  </si>
  <si>
    <t>Periode</t>
  </si>
  <si>
    <t>A</t>
  </si>
  <si>
    <t>Calculatie uurtarief</t>
  </si>
  <si>
    <t>algemeen schoonmaakonderhoud</t>
  </si>
  <si>
    <t>maandag tot en met vrijdag</t>
  </si>
  <si>
    <t>C</t>
  </si>
  <si>
    <t>E</t>
  </si>
  <si>
    <t>B</t>
  </si>
  <si>
    <t>leiding</t>
  </si>
  <si>
    <t>D</t>
  </si>
  <si>
    <t>F</t>
  </si>
  <si>
    <t>calculatie uurtarief uitvoering</t>
  </si>
  <si>
    <t xml:space="preserve"> calculatie uurtarief leiding</t>
  </si>
  <si>
    <t>Percentage</t>
  </si>
  <si>
    <t>loongroep</t>
  </si>
  <si>
    <t>€</t>
  </si>
  <si>
    <t>Gemiddeld Basis-uurloon gebruikt voor calculatie (100%)</t>
  </si>
  <si>
    <t xml:space="preserve">Subtotaal </t>
  </si>
  <si>
    <t>Vakantiedagen</t>
  </si>
  <si>
    <t>Wettig verzuim</t>
  </si>
  <si>
    <t>Ziektedagen</t>
  </si>
  <si>
    <t>Subtotaal</t>
  </si>
  <si>
    <t>Einde jaarsuitkering</t>
  </si>
  <si>
    <t>Vakantietoeslag</t>
  </si>
  <si>
    <t>WIA basispremie</t>
  </si>
  <si>
    <t>WGA sectorpremie</t>
  </si>
  <si>
    <t>ZW-flex</t>
  </si>
  <si>
    <t>Werklooshuiswet (W.W.)</t>
  </si>
  <si>
    <t>Wachtgeldfonds - WW</t>
  </si>
  <si>
    <t>Zorgverzekeringswet</t>
  </si>
  <si>
    <t>OP/NP pensioen</t>
  </si>
  <si>
    <t>Pensioens overgangsregeling</t>
  </si>
  <si>
    <t>Kinderopvang</t>
  </si>
  <si>
    <t>RAS-heffing</t>
  </si>
  <si>
    <t>Transitievergoeding (Wet werk en zekerheid)</t>
  </si>
  <si>
    <t>Kleding</t>
  </si>
  <si>
    <t>Machinekosten</t>
  </si>
  <si>
    <t>Materialen en middelen</t>
  </si>
  <si>
    <t>Vervoerskosten</t>
  </si>
  <si>
    <t>Kosten van indirecte leiding</t>
  </si>
  <si>
    <t>PZ kosten incl. opleidingen</t>
  </si>
  <si>
    <t xml:space="preserve">Administratiekosten </t>
  </si>
  <si>
    <t xml:space="preserve">Huisvestingskosten </t>
  </si>
  <si>
    <t xml:space="preserve">Management kosten </t>
  </si>
  <si>
    <t>Kosten verzuimbeheer</t>
  </si>
  <si>
    <t>Kosten kwaliteitszorg</t>
  </si>
  <si>
    <t>Winst/ rente/  risico</t>
  </si>
  <si>
    <t xml:space="preserve">Eind totaal </t>
  </si>
  <si>
    <t>NB:</t>
  </si>
  <si>
    <t xml:space="preserve">Het is toegestaan het aantal regels voor de in te zetten loongroepen uit te breiden, zodat de tariefsopbouw aantoonbaar gebaseerd is op </t>
  </si>
  <si>
    <t xml:space="preserve">de basis uurlonen conform de cao voor het schoonmaak- en glazenwassersbedrijf. </t>
  </si>
  <si>
    <t>Uurtarieven en opslagen in geval van werkzaamheden die binnen het contract vallen conform de</t>
  </si>
  <si>
    <t xml:space="preserve">Collectieve Arbeidsovereenkomst in het Schoonmaak- en Glazenwassersbedrijf' van de onderstaande mederwerkerscategorieën. </t>
  </si>
  <si>
    <t>Regie werkzaamheden door:</t>
  </si>
  <si>
    <t>Loongroep</t>
  </si>
  <si>
    <t>A1</t>
  </si>
  <si>
    <t xml:space="preserve">Werknemer </t>
  </si>
  <si>
    <t>loongroep 1</t>
  </si>
  <si>
    <t>A2</t>
  </si>
  <si>
    <t>algemeen schoonmaakonderhoud (aansluitend aan taak)</t>
  </si>
  <si>
    <t xml:space="preserve">All round werknemer </t>
  </si>
  <si>
    <t>loongroep 2</t>
  </si>
  <si>
    <t xml:space="preserve">(Ambulant) Objectleider </t>
  </si>
  <si>
    <t>loongroep 5</t>
  </si>
  <si>
    <t xml:space="preserve">Medewerker </t>
  </si>
  <si>
    <t>servicewerkzaamheden</t>
  </si>
  <si>
    <t>glazenwasser I</t>
  </si>
  <si>
    <t>specialistische reiniging</t>
  </si>
  <si>
    <t xml:space="preserve">Tijdens werkdagen tussen </t>
  </si>
  <si>
    <t xml:space="preserve">06.00 en 21.30 uur </t>
  </si>
  <si>
    <t>21.30 en 24.00 uur</t>
  </si>
  <si>
    <t xml:space="preserve">Vrijdag tussen </t>
  </si>
  <si>
    <t>0.00 en 06.00 uur</t>
  </si>
  <si>
    <t>Maandag tussen</t>
  </si>
  <si>
    <t>Zaterdag en zondag</t>
  </si>
  <si>
    <t>Tijdens feestdagen</t>
  </si>
  <si>
    <t>Uitvoering: maandag t/m vrijdag (06.00 en 21.30 uur)</t>
  </si>
  <si>
    <t>Het behandelen van harde vloeren, prijs per m2 (incl. materialen en middelen, uitruimen en inruimen):</t>
  </si>
  <si>
    <t>Het reinigen van beklede stoelen (koolzuurreiniging), prijs per stuk</t>
  </si>
  <si>
    <t>Grondige reiniging sanitair (zie beschrijving werkzhdn tabblad Progr Grondige reiniging san), prijs per m2 vloeroppervlak</t>
  </si>
  <si>
    <t>Strippen en conserveren</t>
  </si>
  <si>
    <t>Geheel sprayen</t>
  </si>
  <si>
    <t>Diepstrippen</t>
  </si>
  <si>
    <t>Stuks:</t>
  </si>
  <si>
    <t>Prijs per stuk:</t>
  </si>
  <si>
    <t>m2:</t>
  </si>
  <si>
    <t>M.b.v. Stoom</t>
  </si>
  <si>
    <t>M.b.v. Schuim</t>
  </si>
  <si>
    <t>(2 lgs) linoleum*:</t>
  </si>
  <si>
    <t>linoleum**:</t>
  </si>
  <si>
    <t>linoleum***:</t>
  </si>
  <si>
    <t>reiniging</t>
  </si>
  <si>
    <t>-</t>
  </si>
  <si>
    <t xml:space="preserve">100 m2 </t>
  </si>
  <si>
    <t xml:space="preserve">500 m2 </t>
  </si>
  <si>
    <t>501 m2 en meer</t>
  </si>
  <si>
    <t xml:space="preserve">1000 m2 </t>
  </si>
  <si>
    <t>100 stuks en meer</t>
  </si>
  <si>
    <t>1001 m2 en meer</t>
  </si>
  <si>
    <t>Glasbewassing, prijs per m2 (enkelzijdig gemeten):</t>
  </si>
  <si>
    <t>Het reinigen van afneembare wanden, prijs per m2</t>
  </si>
  <si>
    <t>*</t>
  </si>
  <si>
    <t xml:space="preserve">het strippen van de vloer (het verwijderen van alle aanwezige waslagen met behulp van chemie), </t>
  </si>
  <si>
    <t xml:space="preserve">Gevelglas </t>
  </si>
  <si>
    <t>Separatieglas</t>
  </si>
  <si>
    <t>indien nodig sealen en/of poriën vullen en het kruislings aanbrengen van twee polymeerlagen;</t>
  </si>
  <si>
    <t>Prijs per m2:</t>
  </si>
  <si>
    <t>binnen</t>
  </si>
  <si>
    <t>buiten</t>
  </si>
  <si>
    <t>**</t>
  </si>
  <si>
    <t>met behulp van een eenschijf-machine, sprayapparaat de linoleum vloeren reinigen én onderhouden;</t>
  </si>
  <si>
    <t>***</t>
  </si>
  <si>
    <t>- vuil verwijderen door middel van machinaal schrobben met water waaraan een neutrale reiniger is toegevoegd,</t>
  </si>
  <si>
    <t xml:space="preserve">- alle oude waslagen verwijderen door neutrale reinigers met speciale machines, hierbij moet zeer nauwkeurig </t>
  </si>
  <si>
    <t xml:space="preserve">   te werk worden gegaan om het linoleum niet te beschadigen door overmatig watergebruik en  het verkeerde</t>
  </si>
  <si>
    <t xml:space="preserve">   gebruik van diep strippers;</t>
  </si>
  <si>
    <t>- vervuiling die door de machine niet goed verwijderd kan worden dient handmatig te worden verwijderd;</t>
  </si>
  <si>
    <t>Het uitwendig reinigen van luchtroosters (raam/plafond/wand)</t>
  </si>
  <si>
    <t>- vloer droogzuigen;</t>
  </si>
  <si>
    <t>Inhuizingsschoonmaak</t>
  </si>
  <si>
    <t>- sealer aanbrengen als hechting van de nieuwe polymeerlagen;</t>
  </si>
  <si>
    <t>Prijs per m1</t>
  </si>
  <si>
    <t>- het kruislings aanbrengen van twee polymeerlagen.</t>
  </si>
  <si>
    <t xml:space="preserve">Sanitaire </t>
  </si>
  <si>
    <t>OK</t>
  </si>
  <si>
    <t xml:space="preserve">Overige </t>
  </si>
  <si>
    <t>ruimten</t>
  </si>
  <si>
    <t>Het reinigen van tapijt, prijs per m2 (incl. materialen en middelen, uitruimen en inruimen):</t>
  </si>
  <si>
    <t>11 stuks en meer</t>
  </si>
  <si>
    <t>Shamponeren*</t>
  </si>
  <si>
    <t>Poederreiniging**</t>
  </si>
  <si>
    <t>Koolzuurreiniging***</t>
  </si>
  <si>
    <t>Het reinigen van het plafond, prijs per m²</t>
  </si>
  <si>
    <t>tapijt:</t>
  </si>
  <si>
    <t>m²:</t>
  </si>
  <si>
    <t>Metaal geperforeerd</t>
  </si>
  <si>
    <t>Metaal dicht</t>
  </si>
  <si>
    <t>Bouwschoonmaak</t>
  </si>
  <si>
    <t>100 m²</t>
  </si>
  <si>
    <t>500 m²</t>
  </si>
  <si>
    <t>500 m² en meer</t>
  </si>
  <si>
    <t>shamponeren: vochtige reinigingsmethode met zeep- en shampooproducten. Door gebruik van deze producten</t>
  </si>
  <si>
    <t>blijven er residuen achter waardoor het tapijt eerder hervervuild raakt.</t>
  </si>
  <si>
    <t>Uitwendige reiniging bureau-electronica met een uitvoeringsfrequentie van maximaal eenmaal per jaar:</t>
  </si>
  <si>
    <t>poederreiniging: is een droge methode om tapijt te reinigen. Vrij arbeidsintensief (borstelzuigen,</t>
  </si>
  <si>
    <t>uitstrooien poeder, inborstelen en weer uitborstelen. Hardnekkige vlekken lastig te verwijderen.</t>
  </si>
  <si>
    <t>Toetsenbord incl. muis, monitor en computerbehuizing</t>
  </si>
  <si>
    <t>koolzuurreiniging: reiniging m.b.v. koolzuurbelletjes, deze tillen als het ware het vuil naar boven en kan dan,</t>
  </si>
  <si>
    <t>25 stuks</t>
  </si>
  <si>
    <t>eenvoudig worden verwijderd. Methode tast beschermlaag tapijt niet aan dus minder last van hervervuiling.</t>
  </si>
  <si>
    <t>150 stuks</t>
  </si>
  <si>
    <t>Opleverschoonmaak</t>
  </si>
  <si>
    <t>Tapijt na 2 uur droog, dus minder kans op vochtproblemen.</t>
  </si>
  <si>
    <t>350 stuks</t>
  </si>
  <si>
    <t>en meer</t>
  </si>
  <si>
    <t>Schrobben van vloeren, prijs per m2 (incl. materialen en middelen, uitruimen en inruimen):</t>
  </si>
  <si>
    <t>Het reinigen van raambekleding, prijs per m2</t>
  </si>
  <si>
    <t xml:space="preserve">Met behulp van </t>
  </si>
  <si>
    <t>Met behulp van eenschijfs-</t>
  </si>
  <si>
    <t>Handmatig:</t>
  </si>
  <si>
    <t>Schrob - Zuig machine:</t>
  </si>
  <si>
    <t>machine en waterzuiger:</t>
  </si>
  <si>
    <t>Verticale lamellen</t>
  </si>
  <si>
    <t>Horizontale lamellen</t>
  </si>
  <si>
    <t xml:space="preserve">Vitrage </t>
  </si>
  <si>
    <t>(Pvc/aluminium)</t>
  </si>
  <si>
    <t>o.b.v. m2 raamopp.</t>
  </si>
  <si>
    <t>Glasbewassing tijdens opleverschoonmaak, prijs per m2 (enkelzijdig gemeten):</t>
  </si>
  <si>
    <t>Moppen van vloeren, prijs per m2 (incl. materialen en middelen, uitruimen en inruimen):</t>
  </si>
  <si>
    <t>Moppen</t>
  </si>
  <si>
    <t>Inschrijver is vrij in zijn keuze van schoonmaakmethode. Het resultaat na reiniging dient stof- en vlekvrij te</t>
  </si>
  <si>
    <t>Steen</t>
  </si>
  <si>
    <t>Linoleum</t>
  </si>
  <si>
    <t>Hout/parket</t>
  </si>
  <si>
    <t>zijn. Het resultaat bij stoffering dient daarnaast ook "fris ruikend" te zijn.</t>
  </si>
  <si>
    <t>Het uit en inruimen van ruimten, prijs per m2 :</t>
  </si>
  <si>
    <t>bureaukamers</t>
  </si>
  <si>
    <t>verkeersruimten</t>
  </si>
  <si>
    <t>Kauwgom verwijderen van vloeren, prijs per m2</t>
  </si>
  <si>
    <t>m² prijs</t>
  </si>
  <si>
    <t>steen buiten</t>
  </si>
  <si>
    <t>steen binnen</t>
  </si>
  <si>
    <t>tapijt</t>
  </si>
  <si>
    <t>Uitvoering: maandag t/m donderdag (21.30 - 06.00 uur)</t>
  </si>
  <si>
    <t>Uitvoering: vrijdag (21.30) - Maandag (06.00)</t>
  </si>
  <si>
    <t>Uitvoering: Feestdagen</t>
  </si>
  <si>
    <t>percentage</t>
  </si>
  <si>
    <t>dagen</t>
  </si>
  <si>
    <t>Ma-vrij</t>
  </si>
  <si>
    <t>Avond (+30%)</t>
  </si>
  <si>
    <t>Weekend (+50%)</t>
  </si>
  <si>
    <t>Feestdag (+150%)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</si>
</sst>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0.00000"/>
    <numFmt numFmtId="165" formatCode="_-&quot;€&quot;\ * #,##0.00_-;_-&quot;€&quot;\ * #,##0.00\-;_-&quot;€&quot;\ * &quot;-&quot;??_-;_-@_-"/>
    <numFmt numFmtId="166" formatCode="&quot;€&quot;\ #,##0.00"/>
  </numFmts>
  <fonts count="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Geneva"/>
    </font>
    <font>
      <b/>
      <sz val="10"/>
      <color theme="3" tint="0.39997558519241921"/>
      <name val="Arial"/>
      <family val="2"/>
    </font>
    <font>
      <sz val="10"/>
      <color indexed="18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sz val="11"/>
      <name val="Garamond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3" tint="0.399945066682943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/>
      <diagonal/>
    </border>
    <border>
      <left/>
      <right/>
      <top/>
      <bottom style="thin">
        <color theme="3" tint="0.39988402966399123"/>
      </bottom>
      <diagonal/>
    </border>
    <border>
      <left style="thin">
        <color theme="3" tint="0.39985351115451523"/>
      </left>
      <right style="thin">
        <color theme="3" tint="0.39994506668294322"/>
      </right>
      <top/>
      <bottom style="thin">
        <color theme="3" tint="0.39988402966399123"/>
      </bottom>
      <diagonal/>
    </border>
    <border>
      <left/>
      <right/>
      <top style="thin">
        <color theme="3" tint="0.39988402966399123"/>
      </top>
      <bottom/>
      <diagonal/>
    </border>
    <border>
      <left style="thin">
        <color theme="3" tint="0.39985351115451523"/>
      </left>
      <right style="thin">
        <color theme="3" tint="0.39994506668294322"/>
      </right>
      <top style="thin">
        <color theme="3" tint="0.39988402966399123"/>
      </top>
      <bottom/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165" fontId="1" fillId="0" borderId="0" applyFont="0" applyFill="0" applyBorder="0" applyAlignment="0" applyProtection="0"/>
    <xf numFmtId="0" fontId="1" fillId="0" borderId="0"/>
  </cellStyleXfs>
  <cellXfs count="10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5" xfId="0" applyBorder="1"/>
    <xf numFmtId="0" fontId="2" fillId="2" borderId="0" xfId="0" applyFont="1" applyFill="1"/>
    <xf numFmtId="0" fontId="1" fillId="2" borderId="0" xfId="0" applyFont="1" applyFill="1"/>
    <xf numFmtId="0" fontId="0" fillId="2" borderId="0" xfId="0" applyFill="1"/>
    <xf numFmtId="0" fontId="1" fillId="0" borderId="5" xfId="0" applyFont="1" applyBorder="1"/>
    <xf numFmtId="0" fontId="1" fillId="3" borderId="0" xfId="0" applyFont="1" applyFill="1"/>
    <xf numFmtId="0" fontId="1" fillId="4" borderId="0" xfId="0" applyFont="1" applyFill="1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0" fontId="1" fillId="0" borderId="0" xfId="1" applyNumberFormat="1" applyFont="1"/>
    <xf numFmtId="2" fontId="1" fillId="3" borderId="0" xfId="0" applyNumberFormat="1" applyFont="1" applyFill="1"/>
    <xf numFmtId="4" fontId="1" fillId="3" borderId="0" xfId="0" applyNumberFormat="1" applyFont="1" applyFill="1"/>
    <xf numFmtId="2" fontId="1" fillId="3" borderId="6" xfId="0" applyNumberFormat="1" applyFont="1" applyFill="1" applyBorder="1"/>
    <xf numFmtId="4" fontId="1" fillId="3" borderId="6" xfId="0" applyNumberFormat="1" applyFont="1" applyFill="1" applyBorder="1"/>
    <xf numFmtId="9" fontId="1" fillId="0" borderId="0" xfId="0" applyNumberFormat="1" applyFont="1" applyAlignment="1">
      <alignment wrapText="1"/>
    </xf>
    <xf numFmtId="2" fontId="1" fillId="0" borderId="0" xfId="0" applyNumberFormat="1" applyFont="1"/>
    <xf numFmtId="0" fontId="1" fillId="0" borderId="0" xfId="0" applyFont="1" applyAlignment="1">
      <alignment horizontal="center"/>
    </xf>
    <xf numFmtId="0" fontId="2" fillId="5" borderId="6" xfId="0" applyFont="1" applyFill="1" applyBorder="1"/>
    <xf numFmtId="0" fontId="1" fillId="5" borderId="6" xfId="0" applyFont="1" applyFill="1" applyBorder="1"/>
    <xf numFmtId="0" fontId="1" fillId="5" borderId="6" xfId="0" applyFont="1" applyFill="1" applyBorder="1" applyAlignment="1">
      <alignment horizontal="center"/>
    </xf>
    <xf numFmtId="4" fontId="2" fillId="5" borderId="6" xfId="0" applyNumberFormat="1" applyFont="1" applyFill="1" applyBorder="1"/>
    <xf numFmtId="0" fontId="2" fillId="0" borderId="0" xfId="0" applyFont="1"/>
    <xf numFmtId="0" fontId="2" fillId="0" borderId="5" xfId="0" applyFont="1" applyBorder="1"/>
    <xf numFmtId="4" fontId="2" fillId="2" borderId="8" xfId="0" applyNumberFormat="1" applyFont="1" applyFill="1" applyBorder="1"/>
    <xf numFmtId="0" fontId="1" fillId="0" borderId="9" xfId="0" applyFont="1" applyBorder="1"/>
    <xf numFmtId="0" fontId="1" fillId="0" borderId="7" xfId="0" applyFont="1" applyBorder="1"/>
    <xf numFmtId="0" fontId="1" fillId="0" borderId="10" xfId="0" applyFont="1" applyBorder="1"/>
    <xf numFmtId="0" fontId="1" fillId="3" borderId="0" xfId="0" applyFont="1" applyFill="1" applyAlignment="1">
      <alignment horizontal="left"/>
    </xf>
    <xf numFmtId="0" fontId="0" fillId="3" borderId="0" xfId="0" applyFill="1"/>
    <xf numFmtId="0" fontId="2" fillId="2" borderId="11" xfId="0" applyFont="1" applyFill="1" applyBorder="1" applyAlignment="1">
      <alignment horizontal="center"/>
    </xf>
    <xf numFmtId="2" fontId="2" fillId="2" borderId="0" xfId="0" applyNumberFormat="1" applyFont="1" applyFill="1" applyAlignment="1">
      <alignment horizontal="center"/>
    </xf>
    <xf numFmtId="4" fontId="1" fillId="3" borderId="12" xfId="0" applyNumberFormat="1" applyFont="1" applyFill="1" applyBorder="1"/>
    <xf numFmtId="4" fontId="1" fillId="3" borderId="13" xfId="0" applyNumberFormat="1" applyFont="1" applyFill="1" applyBorder="1"/>
    <xf numFmtId="4" fontId="1" fillId="3" borderId="14" xfId="0" applyNumberFormat="1" applyFont="1" applyFill="1" applyBorder="1"/>
    <xf numFmtId="4" fontId="1" fillId="3" borderId="15" xfId="0" applyNumberFormat="1" applyFont="1" applyFill="1" applyBorder="1"/>
    <xf numFmtId="4" fontId="1" fillId="3" borderId="11" xfId="0" applyNumberFormat="1" applyFont="1" applyFill="1" applyBorder="1"/>
    <xf numFmtId="49" fontId="0" fillId="0" borderId="0" xfId="0" applyNumberFormat="1"/>
    <xf numFmtId="2" fontId="0" fillId="0" borderId="0" xfId="0" applyNumberFormat="1"/>
    <xf numFmtId="164" fontId="0" fillId="0" borderId="0" xfId="0" applyNumberFormat="1"/>
    <xf numFmtId="2" fontId="4" fillId="0" borderId="0" xfId="2" applyNumberFormat="1" applyFont="1" applyAlignment="1">
      <alignment vertical="center"/>
    </xf>
    <xf numFmtId="2" fontId="5" fillId="0" borderId="0" xfId="2" applyNumberFormat="1" applyFont="1" applyAlignment="1">
      <alignment vertical="center"/>
    </xf>
    <xf numFmtId="0" fontId="6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49" fontId="0" fillId="2" borderId="0" xfId="0" applyNumberFormat="1" applyFill="1"/>
    <xf numFmtId="2" fontId="0" fillId="2" borderId="0" xfId="0" applyNumberFormat="1" applyFill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0" fillId="5" borderId="0" xfId="0" applyFill="1"/>
    <xf numFmtId="49" fontId="0" fillId="5" borderId="0" xfId="0" applyNumberFormat="1" applyFill="1"/>
    <xf numFmtId="2" fontId="0" fillId="5" borderId="0" xfId="0" applyNumberFormat="1" applyFill="1"/>
    <xf numFmtId="0" fontId="1" fillId="5" borderId="0" xfId="0" applyFont="1" applyFill="1"/>
    <xf numFmtId="0" fontId="0" fillId="5" borderId="0" xfId="0" applyFill="1" applyAlignment="1">
      <alignment horizontal="left"/>
    </xf>
    <xf numFmtId="0" fontId="1" fillId="5" borderId="0" xfId="0" applyFont="1" applyFill="1" applyAlignment="1">
      <alignment horizontal="left"/>
    </xf>
    <xf numFmtId="0" fontId="0" fillId="0" borderId="0" xfId="0" quotePrefix="1"/>
    <xf numFmtId="49" fontId="0" fillId="0" borderId="0" xfId="0" quotePrefix="1" applyNumberFormat="1"/>
    <xf numFmtId="166" fontId="1" fillId="0" borderId="0" xfId="0" applyNumberFormat="1" applyFont="1" applyAlignment="1">
      <alignment horizontal="left"/>
    </xf>
    <xf numFmtId="0" fontId="1" fillId="0" borderId="0" xfId="0" quotePrefix="1" applyFont="1"/>
    <xf numFmtId="49" fontId="1" fillId="0" borderId="0" xfId="0" quotePrefix="1" applyNumberFormat="1" applyFont="1"/>
    <xf numFmtId="0" fontId="1" fillId="0" borderId="0" xfId="0" quotePrefix="1" applyFont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8" fillId="0" borderId="0" xfId="0" applyFont="1"/>
    <xf numFmtId="49" fontId="1" fillId="0" borderId="0" xfId="0" applyNumberFormat="1" applyFont="1"/>
    <xf numFmtId="166" fontId="1" fillId="0" borderId="0" xfId="0" applyNumberFormat="1" applyFont="1"/>
    <xf numFmtId="10" fontId="1" fillId="0" borderId="0" xfId="1" applyNumberFormat="1" applyFont="1" applyAlignment="1">
      <alignment horizontal="center"/>
    </xf>
    <xf numFmtId="0" fontId="1" fillId="6" borderId="0" xfId="0" applyFont="1" applyFill="1"/>
    <xf numFmtId="10" fontId="1" fillId="6" borderId="0" xfId="1" applyNumberFormat="1" applyFont="1" applyFill="1" applyAlignment="1">
      <alignment horizontal="center"/>
    </xf>
    <xf numFmtId="4" fontId="2" fillId="0" borderId="0" xfId="0" applyNumberFormat="1" applyFont="1"/>
    <xf numFmtId="4" fontId="1" fillId="0" borderId="0" xfId="0" applyNumberFormat="1" applyFont="1"/>
    <xf numFmtId="0" fontId="1" fillId="6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wrapText="1"/>
    </xf>
    <xf numFmtId="0" fontId="2" fillId="2" borderId="0" xfId="0" applyFont="1" applyFill="1"/>
    <xf numFmtId="0" fontId="1" fillId="2" borderId="0" xfId="0" applyFont="1" applyFill="1"/>
    <xf numFmtId="0" fontId="0" fillId="2" borderId="0" xfId="0" applyFill="1"/>
    <xf numFmtId="0" fontId="1" fillId="0" borderId="4" xfId="0" applyFont="1" applyBorder="1"/>
    <xf numFmtId="0" fontId="0" fillId="0" borderId="0" xfId="0"/>
    <xf numFmtId="0" fontId="0" fillId="0" borderId="5" xfId="0" applyBorder="1"/>
    <xf numFmtId="0" fontId="2" fillId="2" borderId="0" xfId="0" applyFont="1" applyFill="1" applyAlignment="1">
      <alignment horizontal="center"/>
    </xf>
    <xf numFmtId="2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left"/>
    </xf>
    <xf numFmtId="0" fontId="1" fillId="3" borderId="0" xfId="0" applyFont="1" applyFill="1"/>
    <xf numFmtId="44" fontId="1" fillId="3" borderId="6" xfId="0" applyNumberFormat="1" applyFont="1" applyFill="1" applyBorder="1"/>
    <xf numFmtId="165" fontId="1" fillId="3" borderId="6" xfId="3" applyFont="1" applyFill="1" applyBorder="1" applyAlignment="1"/>
    <xf numFmtId="165" fontId="1" fillId="3" borderId="6" xfId="3" applyFont="1" applyFill="1" applyBorder="1" applyAlignment="1">
      <alignment horizontal="left"/>
    </xf>
    <xf numFmtId="165" fontId="1" fillId="3" borderId="16" xfId="3" applyFont="1" applyFill="1" applyBorder="1" applyAlignment="1">
      <alignment horizontal="center"/>
    </xf>
    <xf numFmtId="165" fontId="1" fillId="3" borderId="6" xfId="3" applyFont="1" applyFill="1" applyBorder="1" applyAlignment="1">
      <alignment horizontal="center"/>
    </xf>
  </cellXfs>
  <cellStyles count="5">
    <cellStyle name="Normal_AFRPPRIJS.xls" xfId="2" xr:uid="{5839082F-6813-41BC-BEEF-1ECBFA8A7A23}"/>
    <cellStyle name="Procent" xfId="1" builtinId="5"/>
    <cellStyle name="Standaard" xfId="0" builtinId="0"/>
    <cellStyle name="Standaard 2" xfId="4" xr:uid="{029A41CC-85D9-41AF-A7C8-62B087C87158}"/>
    <cellStyle name="Valuta 2" xfId="3" xr:uid="{73136BF8-189B-440C-8E6F-E4FF898113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%20ATIR%20Werkdocumenten\%20%20ATIR%20in%20%20behandeling\Tarieven%202004\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xcel\35000\35069rmst%20Eemland_molendeal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n%20behandeling\Belastingdienst2003\ISS-Belastingdienst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ijlagen\Calculatie%20Dienstencentrum%20de%20ma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  <sheetName val="Kalender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Normen"/>
      <sheetName val="Kalender (2)"/>
      <sheetName val="Opzoeklijst"/>
      <sheetName val="01.255"/>
      <sheetName val="02.255"/>
      <sheetName val="04.255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  <sheetName val="atir_xls"/>
      <sheetName val="3-Basis_ruimtestaa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Ma tm vrij"/>
      <sheetName val="Werbare dagen"/>
      <sheetName val="Keuze"/>
      <sheetName val="Opbouw uurtarieven"/>
      <sheetName val="Toeslagen matrix"/>
      <sheetName val="Kengetal"/>
      <sheetName val="Elisabeth ma tm vrij"/>
      <sheetName val="Eisabeh zazofd"/>
      <sheetName val="Lichtenberg Ma tm vrij"/>
      <sheetName val="Lichtenberg NOP-gang ma tm vrij"/>
      <sheetName val="Lichtenberg zazofd"/>
      <sheetName val="Molendeal ma-vr"/>
      <sheetName val="Molendeal zazofd "/>
      <sheetName val="Afroepprijzen"/>
      <sheetName val="Investering machines"/>
      <sheetName val="Recapitulatie"/>
      <sheetName val="Blad3"/>
      <sheetName val="Begroting"/>
      <sheetName val="Omreken"/>
      <sheetName val="Ma_tm_vrij"/>
      <sheetName val="Werbare_dagen"/>
      <sheetName val="Opbouw_uurtarieven"/>
      <sheetName val="Toeslagen_matrix"/>
      <sheetName val="Elisabeth_ma_tm_vrij"/>
      <sheetName val="Eisabeh_zazofd"/>
      <sheetName val="Lichtenberg_Ma_tm_vrij"/>
      <sheetName val="Lichtenberg_NOP-gang_ma_tm_vrij"/>
      <sheetName val="Lichtenberg_zazofd"/>
      <sheetName val="Molendeal_ma-vr"/>
      <sheetName val="Molendeal_zazofd_"/>
      <sheetName val="Investering_machines"/>
      <sheetName val="2-Kengetal"/>
      <sheetName val="3-Basis ruimtesta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7">
          <cell r="B7">
            <v>0</v>
          </cell>
          <cell r="C7" t="str">
            <v>-</v>
          </cell>
          <cell r="D7" t="str">
            <v>-</v>
          </cell>
          <cell r="E7" t="str">
            <v>-</v>
          </cell>
          <cell r="G7">
            <v>0</v>
          </cell>
        </row>
        <row r="8">
          <cell r="B8">
            <v>1</v>
          </cell>
          <cell r="C8" t="str">
            <v>lift</v>
          </cell>
          <cell r="D8">
            <v>255</v>
          </cell>
          <cell r="E8" t="str">
            <v>V</v>
          </cell>
          <cell r="F8" t="str">
            <v>Dagelijks</v>
          </cell>
        </row>
        <row r="9">
          <cell r="B9">
            <v>1.1000000000000001</v>
          </cell>
          <cell r="C9" t="str">
            <v>lift</v>
          </cell>
          <cell r="D9">
            <v>110</v>
          </cell>
          <cell r="E9" t="str">
            <v>V</v>
          </cell>
          <cell r="F9" t="str">
            <v>Zat. Zon. Fd.</v>
          </cell>
        </row>
        <row r="10">
          <cell r="B10">
            <v>2</v>
          </cell>
          <cell r="C10" t="str">
            <v>Hal</v>
          </cell>
          <cell r="D10">
            <v>255</v>
          </cell>
          <cell r="E10" t="str">
            <v>V</v>
          </cell>
          <cell r="F10" t="str">
            <v>Dagelijks</v>
          </cell>
        </row>
        <row r="11">
          <cell r="B11">
            <v>2.02</v>
          </cell>
          <cell r="C11" t="str">
            <v>Hal / trap / gang</v>
          </cell>
          <cell r="D11">
            <v>255</v>
          </cell>
          <cell r="E11" t="str">
            <v>V</v>
          </cell>
          <cell r="F11" t="str">
            <v>Dagelijks</v>
          </cell>
        </row>
        <row r="12">
          <cell r="B12">
            <v>2.1</v>
          </cell>
          <cell r="C12" t="str">
            <v>Hal</v>
          </cell>
          <cell r="D12">
            <v>110</v>
          </cell>
          <cell r="E12" t="str">
            <v>V</v>
          </cell>
          <cell r="F12" t="str">
            <v>Zat. Zon. Fd.</v>
          </cell>
        </row>
        <row r="13">
          <cell r="B13">
            <v>3</v>
          </cell>
          <cell r="C13" t="str">
            <v>Gang</v>
          </cell>
          <cell r="D13">
            <v>255</v>
          </cell>
          <cell r="E13" t="str">
            <v>V</v>
          </cell>
          <cell r="F13" t="str">
            <v>Dagelijks</v>
          </cell>
        </row>
        <row r="14">
          <cell r="B14">
            <v>3.03</v>
          </cell>
          <cell r="C14" t="str">
            <v>Gang</v>
          </cell>
          <cell r="D14">
            <v>128</v>
          </cell>
          <cell r="E14" t="str">
            <v>V</v>
          </cell>
          <cell r="F14" t="str">
            <v>5 x per 2 weken</v>
          </cell>
        </row>
        <row r="15">
          <cell r="B15">
            <v>3.1</v>
          </cell>
          <cell r="C15" t="str">
            <v>Gang</v>
          </cell>
          <cell r="D15">
            <v>110</v>
          </cell>
          <cell r="E15" t="str">
            <v>V</v>
          </cell>
          <cell r="F15" t="str">
            <v>Zat. Zon. Fd.</v>
          </cell>
        </row>
        <row r="16">
          <cell r="B16">
            <v>4</v>
          </cell>
          <cell r="C16" t="str">
            <v>Kantoor inclusief wastafel</v>
          </cell>
          <cell r="D16">
            <v>255</v>
          </cell>
          <cell r="E16" t="str">
            <v>B</v>
          </cell>
          <cell r="F16" t="str">
            <v>Dagelijks</v>
          </cell>
        </row>
        <row r="17">
          <cell r="B17">
            <v>5</v>
          </cell>
          <cell r="C17" t="str">
            <v>Sanitair</v>
          </cell>
          <cell r="D17">
            <v>255</v>
          </cell>
          <cell r="E17" t="str">
            <v>S</v>
          </cell>
          <cell r="F17" t="str">
            <v>Dagelijks</v>
          </cell>
        </row>
        <row r="18">
          <cell r="B18">
            <v>5.01</v>
          </cell>
          <cell r="C18" t="str">
            <v>Sanitair</v>
          </cell>
          <cell r="D18">
            <v>104</v>
          </cell>
          <cell r="E18" t="str">
            <v>S</v>
          </cell>
          <cell r="F18" t="str">
            <v>2 x per week</v>
          </cell>
        </row>
        <row r="19">
          <cell r="B19">
            <v>5.0999999999999996</v>
          </cell>
          <cell r="C19" t="str">
            <v>Sanitair</v>
          </cell>
          <cell r="D19">
            <v>110</v>
          </cell>
          <cell r="E19" t="str">
            <v>S</v>
          </cell>
          <cell r="F19" t="str">
            <v>Zat. Zon. Fd.</v>
          </cell>
        </row>
        <row r="20">
          <cell r="B20">
            <v>5.21</v>
          </cell>
          <cell r="C20" t="str">
            <v>Sanitair naloop 1x</v>
          </cell>
          <cell r="D20">
            <v>255</v>
          </cell>
          <cell r="E20" t="str">
            <v>S</v>
          </cell>
          <cell r="F20" t="str">
            <v>Dagelijks naloop</v>
          </cell>
        </row>
        <row r="21">
          <cell r="B21">
            <v>5.22</v>
          </cell>
          <cell r="C21" t="str">
            <v>Sanitair naloop 2x</v>
          </cell>
          <cell r="D21">
            <v>510</v>
          </cell>
          <cell r="E21" t="str">
            <v>S</v>
          </cell>
          <cell r="F21" t="str">
            <v>Dagelijks  2 x naloop</v>
          </cell>
        </row>
        <row r="22">
          <cell r="B22">
            <v>6</v>
          </cell>
          <cell r="C22" t="str">
            <v>Patientenkamer</v>
          </cell>
          <cell r="D22">
            <v>255</v>
          </cell>
          <cell r="E22" t="str">
            <v>P</v>
          </cell>
          <cell r="F22" t="str">
            <v>Dagelijks</v>
          </cell>
        </row>
        <row r="23">
          <cell r="B23">
            <v>6.1</v>
          </cell>
          <cell r="C23" t="str">
            <v>Patientenkamer</v>
          </cell>
          <cell r="D23">
            <v>110</v>
          </cell>
          <cell r="E23" t="str">
            <v>P</v>
          </cell>
          <cell r="F23" t="str">
            <v>Zat. Zon. Fd.</v>
          </cell>
        </row>
        <row r="24">
          <cell r="B24">
            <v>7</v>
          </cell>
          <cell r="C24" t="str">
            <v>Kantoor</v>
          </cell>
          <cell r="D24">
            <v>255</v>
          </cell>
          <cell r="E24" t="str">
            <v>B</v>
          </cell>
          <cell r="F24" t="str">
            <v>Dagelijks</v>
          </cell>
        </row>
        <row r="25">
          <cell r="B25">
            <v>7.03</v>
          </cell>
          <cell r="C25" t="str">
            <v>Kantoor</v>
          </cell>
          <cell r="D25">
            <v>128</v>
          </cell>
          <cell r="E25" t="str">
            <v>B</v>
          </cell>
          <cell r="F25" t="str">
            <v>5 x per 2 weken</v>
          </cell>
        </row>
        <row r="26">
          <cell r="B26">
            <v>7.1</v>
          </cell>
          <cell r="C26" t="str">
            <v>Kantoor</v>
          </cell>
          <cell r="D26">
            <v>110</v>
          </cell>
          <cell r="E26" t="str">
            <v>B</v>
          </cell>
          <cell r="F26" t="str">
            <v>Zat. Zon. Fd.</v>
          </cell>
        </row>
        <row r="27">
          <cell r="B27">
            <v>8</v>
          </cell>
          <cell r="C27" t="str">
            <v>Behandel/onderzoekskamer</v>
          </cell>
          <cell r="D27">
            <v>255</v>
          </cell>
          <cell r="E27" t="str">
            <v>O</v>
          </cell>
          <cell r="F27" t="str">
            <v>Dagelijks</v>
          </cell>
        </row>
        <row r="28">
          <cell r="B28">
            <v>8.02</v>
          </cell>
          <cell r="C28" t="str">
            <v>Behandel/onderzoekskamer (vloer moppen 5/5)</v>
          </cell>
          <cell r="D28">
            <v>255</v>
          </cell>
          <cell r="E28" t="str">
            <v>O</v>
          </cell>
          <cell r="F28" t="str">
            <v>Dagelijks</v>
          </cell>
        </row>
        <row r="29">
          <cell r="B29">
            <v>8.0299999999999994</v>
          </cell>
          <cell r="C29" t="str">
            <v>Behandel/onderzoekskamer (vloer 5x per 2 weken)</v>
          </cell>
          <cell r="D29">
            <v>255</v>
          </cell>
          <cell r="E29" t="str">
            <v>O</v>
          </cell>
          <cell r="F29" t="str">
            <v>Dagelijks</v>
          </cell>
        </row>
        <row r="30">
          <cell r="B30">
            <v>8.1</v>
          </cell>
          <cell r="C30" t="str">
            <v>Behandel/onderzoekskamer</v>
          </cell>
          <cell r="D30">
            <v>110</v>
          </cell>
          <cell r="E30" t="str">
            <v>O</v>
          </cell>
          <cell r="F30" t="str">
            <v>Zat. Zon. Fd.</v>
          </cell>
        </row>
        <row r="31">
          <cell r="B31">
            <v>9</v>
          </cell>
          <cell r="C31" t="str">
            <v>Kleedruimte en garderobe personeel</v>
          </cell>
          <cell r="D31">
            <v>255</v>
          </cell>
          <cell r="E31" t="str">
            <v>S</v>
          </cell>
          <cell r="F31" t="str">
            <v>Dagelijks</v>
          </cell>
        </row>
        <row r="32">
          <cell r="B32">
            <v>9.02</v>
          </cell>
          <cell r="C32" t="str">
            <v>Kleedcabine</v>
          </cell>
          <cell r="D32">
            <v>255</v>
          </cell>
          <cell r="E32" t="str">
            <v>S</v>
          </cell>
          <cell r="F32" t="str">
            <v>Dagelijks</v>
          </cell>
        </row>
        <row r="33">
          <cell r="B33">
            <v>9.1</v>
          </cell>
          <cell r="C33" t="str">
            <v>Kleedruimte en garderobe</v>
          </cell>
          <cell r="D33">
            <v>110</v>
          </cell>
          <cell r="E33" t="str">
            <v>S</v>
          </cell>
          <cell r="F33" t="str">
            <v>Zat. Zon. Fd.</v>
          </cell>
        </row>
        <row r="34">
          <cell r="B34">
            <v>10</v>
          </cell>
          <cell r="C34" t="str">
            <v>Afdelingskeuken</v>
          </cell>
          <cell r="D34">
            <v>255</v>
          </cell>
          <cell r="E34" t="str">
            <v>V</v>
          </cell>
          <cell r="F34" t="str">
            <v>Dagelijks</v>
          </cell>
        </row>
        <row r="35">
          <cell r="B35">
            <v>10.1</v>
          </cell>
          <cell r="C35" t="str">
            <v>Afdelingskeuken</v>
          </cell>
          <cell r="D35">
            <v>110</v>
          </cell>
          <cell r="E35" t="str">
            <v>V</v>
          </cell>
          <cell r="F35" t="str">
            <v>Zat. Zon. Fd.</v>
          </cell>
        </row>
        <row r="36">
          <cell r="B36">
            <v>11</v>
          </cell>
          <cell r="C36" t="str">
            <v>Laboratorium en Apotheek</v>
          </cell>
          <cell r="D36">
            <v>255</v>
          </cell>
          <cell r="E36" t="str">
            <v>V</v>
          </cell>
          <cell r="F36" t="str">
            <v>Dagelijks</v>
          </cell>
        </row>
        <row r="37">
          <cell r="B37">
            <v>11.02</v>
          </cell>
          <cell r="C37" t="str">
            <v>Laboratorium en Apotheek</v>
          </cell>
          <cell r="D37">
            <v>255</v>
          </cell>
          <cell r="E37" t="str">
            <v>V</v>
          </cell>
          <cell r="F37" t="str">
            <v>Dagelijks</v>
          </cell>
        </row>
        <row r="38">
          <cell r="B38">
            <v>11.03</v>
          </cell>
          <cell r="C38" t="str">
            <v>Laboratorium en Apotheek parafine</v>
          </cell>
          <cell r="D38">
            <v>255</v>
          </cell>
          <cell r="E38" t="str">
            <v>V</v>
          </cell>
          <cell r="F38" t="str">
            <v>Dagelijks</v>
          </cell>
        </row>
        <row r="39">
          <cell r="B39">
            <v>12</v>
          </cell>
          <cell r="C39" t="str">
            <v>Therapieruimte en aktiviteitenruimte</v>
          </cell>
          <cell r="D39">
            <v>255</v>
          </cell>
          <cell r="E39" t="str">
            <v>B</v>
          </cell>
          <cell r="F39" t="str">
            <v>Dagelijks</v>
          </cell>
        </row>
        <row r="40">
          <cell r="B40">
            <v>13</v>
          </cell>
          <cell r="C40" t="str">
            <v>Dagverblijf en wachtruimte</v>
          </cell>
          <cell r="D40">
            <v>255</v>
          </cell>
          <cell r="E40" t="str">
            <v>B</v>
          </cell>
          <cell r="F40" t="str">
            <v>Dagelijks</v>
          </cell>
        </row>
        <row r="41">
          <cell r="B41">
            <v>13.1</v>
          </cell>
          <cell r="C41" t="str">
            <v>Dagverblijf en wachtruimte</v>
          </cell>
          <cell r="D41">
            <v>110</v>
          </cell>
          <cell r="E41" t="str">
            <v>B</v>
          </cell>
          <cell r="F41" t="str">
            <v>Zat. Zon. Fd.</v>
          </cell>
        </row>
        <row r="42">
          <cell r="B42">
            <v>14</v>
          </cell>
          <cell r="C42" t="str">
            <v>Spreekkamer Vergaderzaal Computerruimte</v>
          </cell>
          <cell r="D42">
            <v>255</v>
          </cell>
          <cell r="E42" t="str">
            <v>B</v>
          </cell>
          <cell r="F42" t="str">
            <v>Dagelijks</v>
          </cell>
        </row>
        <row r="43">
          <cell r="B43">
            <v>14.02</v>
          </cell>
          <cell r="C43" t="str">
            <v>Spreekkamer Vergaderzaal Computerruimte</v>
          </cell>
          <cell r="D43">
            <v>128</v>
          </cell>
          <cell r="E43" t="str">
            <v>B</v>
          </cell>
          <cell r="F43" t="str">
            <v>5 x per 2 weken</v>
          </cell>
        </row>
        <row r="44">
          <cell r="B44">
            <v>15</v>
          </cell>
          <cell r="C44" t="str">
            <v>Entrée</v>
          </cell>
          <cell r="D44">
            <v>255</v>
          </cell>
          <cell r="E44" t="str">
            <v>V</v>
          </cell>
          <cell r="F44" t="str">
            <v>Dagelijks</v>
          </cell>
        </row>
        <row r="45">
          <cell r="B45">
            <v>15.1</v>
          </cell>
          <cell r="C45" t="str">
            <v>Entrée</v>
          </cell>
          <cell r="D45">
            <v>110</v>
          </cell>
          <cell r="E45" t="str">
            <v>V</v>
          </cell>
          <cell r="F45" t="str">
            <v>Zat. Zon. Fd.</v>
          </cell>
        </row>
        <row r="46">
          <cell r="B46">
            <v>15.21</v>
          </cell>
          <cell r="C46" t="str">
            <v>Entrée naloop 1x</v>
          </cell>
          <cell r="D46">
            <v>255</v>
          </cell>
          <cell r="E46" t="str">
            <v>V</v>
          </cell>
          <cell r="F46" t="str">
            <v>Dagelijks</v>
          </cell>
        </row>
        <row r="47">
          <cell r="B47">
            <v>16</v>
          </cell>
          <cell r="C47" t="str">
            <v>OK</v>
          </cell>
          <cell r="D47">
            <v>255</v>
          </cell>
          <cell r="E47" t="str">
            <v>B</v>
          </cell>
          <cell r="F47" t="str">
            <v>Dagelijks</v>
          </cell>
        </row>
        <row r="48">
          <cell r="B48">
            <v>16.010000000000002</v>
          </cell>
          <cell r="C48" t="str">
            <v>Sanitair/garderobe OK</v>
          </cell>
          <cell r="D48">
            <v>255</v>
          </cell>
          <cell r="E48" t="str">
            <v>S</v>
          </cell>
          <cell r="F48" t="str">
            <v>Dagelijks</v>
          </cell>
        </row>
        <row r="49">
          <cell r="B49">
            <v>17.03</v>
          </cell>
          <cell r="C49" t="str">
            <v>Aula</v>
          </cell>
          <cell r="D49">
            <v>128</v>
          </cell>
          <cell r="E49" t="str">
            <v>V</v>
          </cell>
          <cell r="F49" t="str">
            <v>5 x per 2 weken</v>
          </cell>
        </row>
        <row r="50">
          <cell r="B50">
            <v>18</v>
          </cell>
          <cell r="C50" t="str">
            <v>Trappenhuis</v>
          </cell>
          <cell r="D50">
            <v>255</v>
          </cell>
          <cell r="E50" t="str">
            <v>V</v>
          </cell>
          <cell r="F50" t="str">
            <v>Dagelijks</v>
          </cell>
        </row>
        <row r="51">
          <cell r="B51">
            <v>18.010000000000002</v>
          </cell>
          <cell r="C51" t="str">
            <v>Trappenhuis</v>
          </cell>
          <cell r="D51">
            <v>52</v>
          </cell>
          <cell r="E51" t="str">
            <v>V</v>
          </cell>
          <cell r="F51" t="str">
            <v>wekelijks</v>
          </cell>
        </row>
        <row r="52">
          <cell r="B52">
            <v>18.100000000000001</v>
          </cell>
          <cell r="C52" t="str">
            <v>Trappenhuis</v>
          </cell>
          <cell r="D52">
            <v>110</v>
          </cell>
          <cell r="E52" t="str">
            <v>V</v>
          </cell>
          <cell r="F52" t="str">
            <v>Zat. Zon. Fd.</v>
          </cell>
        </row>
        <row r="53">
          <cell r="B53">
            <v>19</v>
          </cell>
          <cell r="C53" t="str">
            <v>Spoelkeuken</v>
          </cell>
          <cell r="D53">
            <v>255</v>
          </cell>
          <cell r="E53" t="str">
            <v>V</v>
          </cell>
          <cell r="F53" t="str">
            <v>Dagelijks</v>
          </cell>
        </row>
        <row r="54">
          <cell r="B54">
            <v>19.100000000000001</v>
          </cell>
          <cell r="C54" t="str">
            <v>Spoelkeuken</v>
          </cell>
          <cell r="D54">
            <v>110</v>
          </cell>
          <cell r="E54" t="str">
            <v>V</v>
          </cell>
          <cell r="F54" t="str">
            <v>Zat. Zon. Fd.</v>
          </cell>
        </row>
        <row r="55">
          <cell r="B55">
            <v>20</v>
          </cell>
          <cell r="C55" t="str">
            <v>Patientenkamer/kinderen</v>
          </cell>
          <cell r="D55">
            <v>255</v>
          </cell>
          <cell r="E55" t="str">
            <v>P</v>
          </cell>
          <cell r="F55" t="str">
            <v>Dagelijks</v>
          </cell>
        </row>
        <row r="56">
          <cell r="B56">
            <v>20.100000000000001</v>
          </cell>
          <cell r="C56" t="str">
            <v>Patientenkamer/kinderen</v>
          </cell>
          <cell r="D56">
            <v>110</v>
          </cell>
          <cell r="E56" t="str">
            <v>P</v>
          </cell>
          <cell r="F56" t="str">
            <v>Zat. Zon. Fd.</v>
          </cell>
        </row>
        <row r="57">
          <cell r="B57">
            <v>22</v>
          </cell>
          <cell r="C57" t="str">
            <v>Magazijn, Archief, Berging, Opslag</v>
          </cell>
          <cell r="D57">
            <v>255</v>
          </cell>
          <cell r="E57" t="str">
            <v>V</v>
          </cell>
          <cell r="F57" t="str">
            <v>Dagelijks</v>
          </cell>
        </row>
        <row r="58">
          <cell r="B58">
            <v>22.01</v>
          </cell>
          <cell r="C58" t="str">
            <v>Magazijn, Archief, Berging, Opslag</v>
          </cell>
          <cell r="D58">
            <v>52</v>
          </cell>
          <cell r="E58" t="str">
            <v>V</v>
          </cell>
          <cell r="F58" t="str">
            <v>wekelijks</v>
          </cell>
        </row>
        <row r="59">
          <cell r="B59">
            <v>22.1</v>
          </cell>
          <cell r="C59" t="str">
            <v>Magazijn, Archief, Berging, Opslag</v>
          </cell>
          <cell r="D59">
            <v>110</v>
          </cell>
          <cell r="E59" t="str">
            <v>V</v>
          </cell>
          <cell r="F59" t="str">
            <v>Zat. Zon. Fd.</v>
          </cell>
        </row>
        <row r="60">
          <cell r="B60">
            <v>23</v>
          </cell>
          <cell r="C60" t="str">
            <v>Gipskamer</v>
          </cell>
          <cell r="D60">
            <v>255</v>
          </cell>
          <cell r="E60" t="str">
            <v>O</v>
          </cell>
          <cell r="F60" t="str">
            <v>Dagelijks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ngetallen"/>
      <sheetName val="Totaal ruimtebestand"/>
      <sheetName val="Offerte-Vergelijking"/>
      <sheetName val="Recap"/>
      <sheetName val="Werkbare dagen"/>
      <sheetName val="Keuze"/>
      <sheetName val="Opbouw uurtarieven"/>
      <sheetName val="Toeslagen matrix"/>
      <sheetName val="Afroepprijzen"/>
      <sheetName val="Machinekosten"/>
      <sheetName val="Kengetal"/>
      <sheetName val="Totaal_ruimtebestand"/>
      <sheetName val="Werkbare_dagen"/>
      <sheetName val="Opbouw_uurtarieven"/>
      <sheetName val="Toeslagen_matri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ulblad"/>
      <sheetName val="Opnameformulier VW"/>
      <sheetName val="Opnameformulier BRT"/>
      <sheetName val="Leveringen"/>
      <sheetName val="Opnameformulier LV"/>
      <sheetName val="Offerte teksten"/>
      <sheetName val="bijzonderheden"/>
      <sheetName val="Ruimtesoort"/>
      <sheetName val="Uitgangspunten"/>
      <sheetName val="Opnameformulier_VW"/>
      <sheetName val="Opnameformulier_BRT"/>
      <sheetName val="Opnameformulier_LV"/>
      <sheetName val="Offerte_teksten"/>
      <sheetName val="Opnameformulier_VW2"/>
      <sheetName val="Opnameformulier_BRT2"/>
      <sheetName val="Opnameformulier_LV2"/>
      <sheetName val="Offerte_teksten2"/>
      <sheetName val="Opnameformulier_VW1"/>
      <sheetName val="Opnameformulier_BRT1"/>
      <sheetName val="Opnameformulier_LV1"/>
      <sheetName val="Offerte_tekste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E1263-87DB-472A-9015-BC8D54880F95}">
  <dimension ref="A1:Q79"/>
  <sheetViews>
    <sheetView zoomScale="80" zoomScaleNormal="80" workbookViewId="0">
      <selection activeCell="G14" sqref="G14"/>
    </sheetView>
  </sheetViews>
  <sheetFormatPr defaultRowHeight="13.2"/>
  <cols>
    <col min="2" max="2" width="31" customWidth="1"/>
    <col min="3" max="3" width="8.88671875" bestFit="1" customWidth="1"/>
    <col min="4" max="4" width="17.44140625" bestFit="1" customWidth="1"/>
    <col min="8" max="8" width="22.44140625" customWidth="1"/>
    <col min="10" max="10" width="41.44140625" bestFit="1" customWidth="1"/>
    <col min="16" max="16" width="18.88671875" customWidth="1"/>
    <col min="235" max="235" width="22.44140625" customWidth="1"/>
    <col min="242" max="242" width="18.88671875" customWidth="1"/>
    <col min="491" max="491" width="22.44140625" customWidth="1"/>
    <col min="498" max="498" width="18.88671875" customWidth="1"/>
    <col min="747" max="747" width="22.44140625" customWidth="1"/>
    <col min="754" max="754" width="18.88671875" customWidth="1"/>
    <col min="1003" max="1003" width="22.44140625" customWidth="1"/>
    <col min="1010" max="1010" width="18.88671875" customWidth="1"/>
    <col min="1259" max="1259" width="22.44140625" customWidth="1"/>
    <col min="1266" max="1266" width="18.88671875" customWidth="1"/>
    <col min="1515" max="1515" width="22.44140625" customWidth="1"/>
    <col min="1522" max="1522" width="18.88671875" customWidth="1"/>
    <col min="1771" max="1771" width="22.44140625" customWidth="1"/>
    <col min="1778" max="1778" width="18.88671875" customWidth="1"/>
    <col min="2027" max="2027" width="22.44140625" customWidth="1"/>
    <col min="2034" max="2034" width="18.88671875" customWidth="1"/>
    <col min="2283" max="2283" width="22.44140625" customWidth="1"/>
    <col min="2290" max="2290" width="18.88671875" customWidth="1"/>
    <col min="2539" max="2539" width="22.44140625" customWidth="1"/>
    <col min="2546" max="2546" width="18.88671875" customWidth="1"/>
    <col min="2795" max="2795" width="22.44140625" customWidth="1"/>
    <col min="2802" max="2802" width="18.88671875" customWidth="1"/>
    <col min="3051" max="3051" width="22.44140625" customWidth="1"/>
    <col min="3058" max="3058" width="18.88671875" customWidth="1"/>
    <col min="3307" max="3307" width="22.44140625" customWidth="1"/>
    <col min="3314" max="3314" width="18.88671875" customWidth="1"/>
    <col min="3563" max="3563" width="22.44140625" customWidth="1"/>
    <col min="3570" max="3570" width="18.88671875" customWidth="1"/>
    <col min="3819" max="3819" width="22.44140625" customWidth="1"/>
    <col min="3826" max="3826" width="18.88671875" customWidth="1"/>
    <col min="4075" max="4075" width="22.44140625" customWidth="1"/>
    <col min="4082" max="4082" width="18.88671875" customWidth="1"/>
    <col min="4331" max="4331" width="22.44140625" customWidth="1"/>
    <col min="4338" max="4338" width="18.88671875" customWidth="1"/>
    <col min="4587" max="4587" width="22.44140625" customWidth="1"/>
    <col min="4594" max="4594" width="18.88671875" customWidth="1"/>
    <col min="4843" max="4843" width="22.44140625" customWidth="1"/>
    <col min="4850" max="4850" width="18.88671875" customWidth="1"/>
    <col min="5099" max="5099" width="22.44140625" customWidth="1"/>
    <col min="5106" max="5106" width="18.88671875" customWidth="1"/>
    <col min="5355" max="5355" width="22.44140625" customWidth="1"/>
    <col min="5362" max="5362" width="18.88671875" customWidth="1"/>
    <col min="5611" max="5611" width="22.44140625" customWidth="1"/>
    <col min="5618" max="5618" width="18.88671875" customWidth="1"/>
    <col min="5867" max="5867" width="22.44140625" customWidth="1"/>
    <col min="5874" max="5874" width="18.88671875" customWidth="1"/>
    <col min="6123" max="6123" width="22.44140625" customWidth="1"/>
    <col min="6130" max="6130" width="18.88671875" customWidth="1"/>
    <col min="6379" max="6379" width="22.44140625" customWidth="1"/>
    <col min="6386" max="6386" width="18.88671875" customWidth="1"/>
    <col min="6635" max="6635" width="22.44140625" customWidth="1"/>
    <col min="6642" max="6642" width="18.88671875" customWidth="1"/>
    <col min="6891" max="6891" width="22.44140625" customWidth="1"/>
    <col min="6898" max="6898" width="18.88671875" customWidth="1"/>
    <col min="7147" max="7147" width="22.44140625" customWidth="1"/>
    <col min="7154" max="7154" width="18.88671875" customWidth="1"/>
    <col min="7403" max="7403" width="22.44140625" customWidth="1"/>
    <col min="7410" max="7410" width="18.88671875" customWidth="1"/>
    <col min="7659" max="7659" width="22.44140625" customWidth="1"/>
    <col min="7666" max="7666" width="18.88671875" customWidth="1"/>
    <col min="7915" max="7915" width="22.44140625" customWidth="1"/>
    <col min="7922" max="7922" width="18.88671875" customWidth="1"/>
    <col min="8171" max="8171" width="22.44140625" customWidth="1"/>
    <col min="8178" max="8178" width="18.88671875" customWidth="1"/>
    <col min="8427" max="8427" width="22.44140625" customWidth="1"/>
    <col min="8434" max="8434" width="18.88671875" customWidth="1"/>
    <col min="8683" max="8683" width="22.44140625" customWidth="1"/>
    <col min="8690" max="8690" width="18.88671875" customWidth="1"/>
    <col min="8939" max="8939" width="22.44140625" customWidth="1"/>
    <col min="8946" max="8946" width="18.88671875" customWidth="1"/>
    <col min="9195" max="9195" width="22.44140625" customWidth="1"/>
    <col min="9202" max="9202" width="18.88671875" customWidth="1"/>
    <col min="9451" max="9451" width="22.44140625" customWidth="1"/>
    <col min="9458" max="9458" width="18.88671875" customWidth="1"/>
    <col min="9707" max="9707" width="22.44140625" customWidth="1"/>
    <col min="9714" max="9714" width="18.88671875" customWidth="1"/>
    <col min="9963" max="9963" width="22.44140625" customWidth="1"/>
    <col min="9970" max="9970" width="18.88671875" customWidth="1"/>
    <col min="10219" max="10219" width="22.44140625" customWidth="1"/>
    <col min="10226" max="10226" width="18.88671875" customWidth="1"/>
    <col min="10475" max="10475" width="22.44140625" customWidth="1"/>
    <col min="10482" max="10482" width="18.88671875" customWidth="1"/>
    <col min="10731" max="10731" width="22.44140625" customWidth="1"/>
    <col min="10738" max="10738" width="18.88671875" customWidth="1"/>
    <col min="10987" max="10987" width="22.44140625" customWidth="1"/>
    <col min="10994" max="10994" width="18.88671875" customWidth="1"/>
    <col min="11243" max="11243" width="22.44140625" customWidth="1"/>
    <col min="11250" max="11250" width="18.88671875" customWidth="1"/>
    <col min="11499" max="11499" width="22.44140625" customWidth="1"/>
    <col min="11506" max="11506" width="18.88671875" customWidth="1"/>
    <col min="11755" max="11755" width="22.44140625" customWidth="1"/>
    <col min="11762" max="11762" width="18.88671875" customWidth="1"/>
    <col min="12011" max="12011" width="22.44140625" customWidth="1"/>
    <col min="12018" max="12018" width="18.88671875" customWidth="1"/>
    <col min="12267" max="12267" width="22.44140625" customWidth="1"/>
    <col min="12274" max="12274" width="18.88671875" customWidth="1"/>
    <col min="12523" max="12523" width="22.44140625" customWidth="1"/>
    <col min="12530" max="12530" width="18.88671875" customWidth="1"/>
    <col min="12779" max="12779" width="22.44140625" customWidth="1"/>
    <col min="12786" max="12786" width="18.88671875" customWidth="1"/>
    <col min="13035" max="13035" width="22.44140625" customWidth="1"/>
    <col min="13042" max="13042" width="18.88671875" customWidth="1"/>
    <col min="13291" max="13291" width="22.44140625" customWidth="1"/>
    <col min="13298" max="13298" width="18.88671875" customWidth="1"/>
    <col min="13547" max="13547" width="22.44140625" customWidth="1"/>
    <col min="13554" max="13554" width="18.88671875" customWidth="1"/>
    <col min="13803" max="13803" width="22.44140625" customWidth="1"/>
    <col min="13810" max="13810" width="18.88671875" customWidth="1"/>
    <col min="14059" max="14059" width="22.44140625" customWidth="1"/>
    <col min="14066" max="14066" width="18.88671875" customWidth="1"/>
    <col min="14315" max="14315" width="22.44140625" customWidth="1"/>
    <col min="14322" max="14322" width="18.88671875" customWidth="1"/>
    <col min="14571" max="14571" width="22.44140625" customWidth="1"/>
    <col min="14578" max="14578" width="18.88671875" customWidth="1"/>
    <col min="14827" max="14827" width="22.44140625" customWidth="1"/>
    <col min="14834" max="14834" width="18.88671875" customWidth="1"/>
    <col min="15083" max="15083" width="22.44140625" customWidth="1"/>
    <col min="15090" max="15090" width="18.88671875" customWidth="1"/>
    <col min="15339" max="15339" width="22.44140625" customWidth="1"/>
    <col min="15346" max="15346" width="18.88671875" customWidth="1"/>
    <col min="15595" max="15595" width="22.44140625" customWidth="1"/>
    <col min="15602" max="15602" width="18.88671875" customWidth="1"/>
    <col min="15851" max="15851" width="22.44140625" customWidth="1"/>
    <col min="15858" max="15858" width="18.88671875" customWidth="1"/>
    <col min="16107" max="16107" width="22.44140625" customWidth="1"/>
    <col min="16114" max="16114" width="18.88671875" customWidth="1"/>
  </cols>
  <sheetData>
    <row r="1" spans="1:17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>
      <c r="A2" s="80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1:17">
      <c r="A3" s="5"/>
      <c r="B3" s="6"/>
      <c r="C3" s="6"/>
      <c r="D3" s="6"/>
      <c r="E3" s="6"/>
      <c r="F3" s="83" t="s">
        <v>1</v>
      </c>
      <c r="G3" s="83"/>
      <c r="H3" s="83"/>
      <c r="I3" s="83"/>
      <c r="J3" s="83"/>
      <c r="K3" s="83"/>
      <c r="L3" s="83"/>
      <c r="M3" s="83"/>
      <c r="N3" s="83"/>
      <c r="O3" s="83"/>
      <c r="P3" s="83"/>
      <c r="Q3" s="8"/>
    </row>
    <row r="4" spans="1:17">
      <c r="A4" s="5"/>
      <c r="B4" s="6"/>
      <c r="C4" s="6"/>
      <c r="D4" s="6"/>
      <c r="E4" s="6"/>
      <c r="Q4" s="8"/>
    </row>
    <row r="5" spans="1:17">
      <c r="A5" s="5"/>
      <c r="B5" s="9" t="s">
        <v>2</v>
      </c>
      <c r="C5" s="9"/>
      <c r="D5" s="9"/>
      <c r="E5" s="84" t="s">
        <v>3</v>
      </c>
      <c r="F5" s="85"/>
      <c r="G5" s="86"/>
      <c r="H5" s="86"/>
      <c r="I5" s="86"/>
      <c r="J5" s="11"/>
      <c r="K5" s="11"/>
      <c r="L5" s="11"/>
      <c r="M5" s="10"/>
      <c r="N5" s="9" t="s">
        <v>4</v>
      </c>
      <c r="O5" s="9"/>
      <c r="P5" s="11"/>
      <c r="Q5" s="12"/>
    </row>
    <row r="6" spans="1:17">
      <c r="A6" s="87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</row>
    <row r="7" spans="1:17">
      <c r="A7" s="4" t="s">
        <v>5</v>
      </c>
      <c r="B7" s="13" t="s">
        <v>6</v>
      </c>
      <c r="C7" s="13"/>
      <c r="D7" s="13"/>
      <c r="E7" s="13" t="s">
        <v>7</v>
      </c>
      <c r="F7" s="13"/>
      <c r="G7" s="13"/>
      <c r="H7" s="13"/>
      <c r="I7" s="13"/>
      <c r="J7" s="13"/>
      <c r="K7" s="13"/>
      <c r="L7" s="13"/>
      <c r="M7" s="13"/>
      <c r="N7" s="13" t="s">
        <v>8</v>
      </c>
      <c r="O7" s="13"/>
      <c r="P7" s="13"/>
      <c r="Q7" s="12"/>
    </row>
    <row r="8" spans="1:17">
      <c r="A8" s="4" t="s">
        <v>11</v>
      </c>
      <c r="B8" s="14" t="s">
        <v>6</v>
      </c>
      <c r="C8" s="14"/>
      <c r="D8" s="14"/>
      <c r="E8" s="14" t="s">
        <v>12</v>
      </c>
      <c r="F8" s="14"/>
      <c r="G8" s="14"/>
      <c r="H8" s="14"/>
      <c r="I8" s="14"/>
      <c r="J8" s="14"/>
      <c r="K8" s="14"/>
      <c r="L8" s="14"/>
      <c r="M8" s="14"/>
      <c r="N8" s="14" t="s">
        <v>8</v>
      </c>
      <c r="O8" s="14"/>
      <c r="P8" s="14"/>
      <c r="Q8" s="12"/>
    </row>
    <row r="9" spans="1:17">
      <c r="A9" s="5"/>
      <c r="B9" s="15"/>
      <c r="C9" s="15"/>
      <c r="D9" s="15"/>
      <c r="E9" s="15"/>
      <c r="P9" s="6"/>
      <c r="Q9" s="8"/>
    </row>
    <row r="10" spans="1:17">
      <c r="A10" s="5"/>
      <c r="B10" s="10"/>
      <c r="C10" s="10"/>
      <c r="D10" s="10"/>
      <c r="E10" s="16" t="s">
        <v>5</v>
      </c>
      <c r="F10" s="90" t="s">
        <v>15</v>
      </c>
      <c r="G10" s="90"/>
      <c r="H10" s="86"/>
      <c r="I10" s="11"/>
      <c r="J10" s="11"/>
      <c r="K10" s="11"/>
      <c r="L10" s="11"/>
      <c r="M10" s="9" t="s">
        <v>11</v>
      </c>
      <c r="N10" s="90" t="s">
        <v>16</v>
      </c>
      <c r="O10" s="86"/>
      <c r="P10" s="86"/>
      <c r="Q10" s="12"/>
    </row>
    <row r="11" spans="1:17">
      <c r="A11" s="5"/>
      <c r="B11" s="6" t="s">
        <v>17</v>
      </c>
      <c r="C11" s="6"/>
      <c r="D11" s="6" t="s">
        <v>18</v>
      </c>
      <c r="E11" s="6"/>
      <c r="F11" s="17"/>
      <c r="G11" s="17"/>
      <c r="J11" s="6" t="s">
        <v>17</v>
      </c>
      <c r="K11" s="6"/>
      <c r="L11" s="6" t="s">
        <v>18</v>
      </c>
      <c r="M11" s="6"/>
      <c r="N11" s="17"/>
      <c r="O11" s="17"/>
      <c r="Q11" s="8"/>
    </row>
    <row r="12" spans="1:17">
      <c r="A12" s="5"/>
      <c r="B12" s="18">
        <v>1</v>
      </c>
      <c r="C12" s="18"/>
      <c r="D12" s="6"/>
      <c r="E12" s="19" t="s">
        <v>19</v>
      </c>
      <c r="F12" s="20"/>
      <c r="G12" s="17"/>
      <c r="J12" s="18"/>
      <c r="K12" s="18"/>
      <c r="L12" s="6"/>
      <c r="M12" s="19" t="s">
        <v>19</v>
      </c>
      <c r="N12" s="20"/>
      <c r="O12" s="17"/>
      <c r="Q12" s="8"/>
    </row>
    <row r="13" spans="1:17">
      <c r="A13" s="5"/>
      <c r="B13" s="18"/>
      <c r="C13" s="18"/>
      <c r="D13" s="6"/>
      <c r="E13" s="19" t="s">
        <v>19</v>
      </c>
      <c r="F13" s="20"/>
      <c r="G13" s="17"/>
      <c r="J13" s="18"/>
      <c r="K13" s="18"/>
      <c r="L13" s="6"/>
      <c r="M13" s="19" t="s">
        <v>19</v>
      </c>
      <c r="N13" s="20"/>
      <c r="O13" s="17"/>
      <c r="Q13" s="8"/>
    </row>
    <row r="14" spans="1:17">
      <c r="A14" s="5"/>
      <c r="B14" s="18"/>
      <c r="C14" s="18"/>
      <c r="D14" s="6"/>
      <c r="E14" s="19" t="s">
        <v>19</v>
      </c>
      <c r="F14" s="20"/>
      <c r="G14" s="17"/>
      <c r="J14" s="18"/>
      <c r="K14" s="18"/>
      <c r="L14" s="6"/>
      <c r="M14" s="19" t="s">
        <v>19</v>
      </c>
      <c r="N14" s="20"/>
      <c r="O14" s="17"/>
      <c r="Q14" s="8"/>
    </row>
    <row r="15" spans="1:17">
      <c r="A15" s="5"/>
      <c r="B15" s="18"/>
      <c r="C15" s="18"/>
      <c r="D15" s="6"/>
      <c r="E15" s="21" t="s">
        <v>19</v>
      </c>
      <c r="F15" s="22"/>
      <c r="G15" s="17"/>
      <c r="J15" s="18"/>
      <c r="K15" s="18"/>
      <c r="L15" s="6"/>
      <c r="M15" s="21" t="s">
        <v>19</v>
      </c>
      <c r="N15" s="22"/>
      <c r="O15" s="17"/>
      <c r="Q15" s="8"/>
    </row>
    <row r="16" spans="1:17" ht="26.4">
      <c r="A16" s="5"/>
      <c r="B16" s="7" t="s">
        <v>20</v>
      </c>
      <c r="C16" s="7"/>
      <c r="D16" s="23"/>
      <c r="E16" s="21" t="s">
        <v>19</v>
      </c>
      <c r="F16" s="22">
        <f>(B12*F12)+(B13*F13)+(B14*F14)+(B15*F15)</f>
        <v>0</v>
      </c>
      <c r="G16" s="24"/>
      <c r="H16" s="6"/>
      <c r="I16" s="6"/>
      <c r="J16" s="7" t="s">
        <v>20</v>
      </c>
      <c r="K16" s="7"/>
      <c r="L16" s="23"/>
      <c r="M16" s="21" t="s">
        <v>19</v>
      </c>
      <c r="N16" s="22">
        <f>(J12*N12)+(J13*N13)+(J14*N14)+(J15*N15)</f>
        <v>0</v>
      </c>
      <c r="O16" s="24"/>
      <c r="P16" s="6"/>
      <c r="Q16" s="12"/>
    </row>
    <row r="17" spans="1:17">
      <c r="A17" s="5"/>
      <c r="B17" s="6"/>
      <c r="C17" s="6"/>
      <c r="D17" s="6"/>
      <c r="E17" s="25"/>
      <c r="F17" s="24"/>
      <c r="G17" s="24"/>
      <c r="H17" s="6"/>
      <c r="I17" s="6"/>
      <c r="J17" s="6"/>
      <c r="K17" s="6"/>
      <c r="L17" s="6"/>
      <c r="M17" s="25"/>
      <c r="N17" s="24"/>
      <c r="O17" s="24"/>
      <c r="P17" s="6"/>
      <c r="Q17" s="12"/>
    </row>
    <row r="18" spans="1:17">
      <c r="A18" s="5"/>
      <c r="B18" s="6"/>
      <c r="C18" s="25" t="s">
        <v>191</v>
      </c>
      <c r="D18" s="6"/>
      <c r="E18" s="26" t="s">
        <v>21</v>
      </c>
      <c r="F18" s="27"/>
      <c r="G18" s="28" t="s">
        <v>19</v>
      </c>
      <c r="H18" s="29">
        <f>F16</f>
        <v>0</v>
      </c>
      <c r="J18" s="6"/>
      <c r="K18" s="6" t="s">
        <v>191</v>
      </c>
      <c r="L18" s="6"/>
      <c r="M18" s="26" t="s">
        <v>21</v>
      </c>
      <c r="N18" s="27"/>
      <c r="O18" s="28" t="s">
        <v>19</v>
      </c>
      <c r="P18" s="29">
        <f>N16</f>
        <v>0</v>
      </c>
      <c r="Q18" s="8"/>
    </row>
    <row r="19" spans="1:17">
      <c r="A19" s="5"/>
      <c r="B19" s="30"/>
      <c r="C19" s="25">
        <v>260</v>
      </c>
      <c r="D19" s="6" t="s">
        <v>190</v>
      </c>
      <c r="E19" s="25"/>
      <c r="F19" s="6"/>
      <c r="G19" s="6"/>
      <c r="H19" s="6"/>
      <c r="I19" s="6"/>
      <c r="J19" s="30"/>
      <c r="K19" s="25">
        <v>260</v>
      </c>
      <c r="L19" s="6" t="s">
        <v>190</v>
      </c>
      <c r="M19" s="25"/>
      <c r="N19" s="6"/>
      <c r="O19" s="6"/>
      <c r="P19" s="6"/>
      <c r="Q19" s="12"/>
    </row>
    <row r="20" spans="1:17">
      <c r="A20" s="5"/>
      <c r="B20" s="6" t="s">
        <v>22</v>
      </c>
      <c r="C20" s="79"/>
      <c r="D20" s="74">
        <f>C20/C$23</f>
        <v>0</v>
      </c>
      <c r="E20" s="21" t="s">
        <v>19</v>
      </c>
      <c r="F20" s="22">
        <f>H$18*D20</f>
        <v>0</v>
      </c>
      <c r="G20" s="24"/>
      <c r="H20" s="6"/>
      <c r="I20" s="6"/>
      <c r="J20" s="6" t="s">
        <v>22</v>
      </c>
      <c r="K20" s="75"/>
      <c r="L20" s="74">
        <f>K20/K$23</f>
        <v>0</v>
      </c>
      <c r="M20" s="21" t="s">
        <v>19</v>
      </c>
      <c r="N20" s="22">
        <f>P$18*L20</f>
        <v>0</v>
      </c>
      <c r="O20" s="24"/>
      <c r="P20" s="6"/>
      <c r="Q20" s="12"/>
    </row>
    <row r="21" spans="1:17">
      <c r="A21" s="5"/>
      <c r="B21" s="6" t="s">
        <v>23</v>
      </c>
      <c r="C21" s="79"/>
      <c r="D21" s="74">
        <f>C21/C$23</f>
        <v>0</v>
      </c>
      <c r="E21" s="21" t="s">
        <v>19</v>
      </c>
      <c r="F21" s="22">
        <f>H$18*D21</f>
        <v>0</v>
      </c>
      <c r="G21" s="24"/>
      <c r="H21" s="6"/>
      <c r="I21" s="6"/>
      <c r="J21" s="6" t="s">
        <v>23</v>
      </c>
      <c r="K21" s="75"/>
      <c r="L21" s="74">
        <f>K21/K$23</f>
        <v>0</v>
      </c>
      <c r="M21" s="21" t="s">
        <v>19</v>
      </c>
      <c r="N21" s="22">
        <f>P$18*L21</f>
        <v>0</v>
      </c>
      <c r="O21" s="24"/>
      <c r="P21" s="6"/>
      <c r="Q21" s="12"/>
    </row>
    <row r="22" spans="1:17">
      <c r="A22" s="5"/>
      <c r="B22" s="6" t="s">
        <v>24</v>
      </c>
      <c r="C22" s="79"/>
      <c r="D22" s="74">
        <f>C22/C$23</f>
        <v>0</v>
      </c>
      <c r="E22" s="21" t="s">
        <v>19</v>
      </c>
      <c r="F22" s="22">
        <f>H$18*D22</f>
        <v>0</v>
      </c>
      <c r="G22" s="24"/>
      <c r="H22" s="6"/>
      <c r="I22" s="6"/>
      <c r="J22" s="6" t="s">
        <v>24</v>
      </c>
      <c r="K22" s="75"/>
      <c r="L22" s="74">
        <f>K22/K$23</f>
        <v>0</v>
      </c>
      <c r="M22" s="21" t="s">
        <v>19</v>
      </c>
      <c r="N22" s="22">
        <f>P$18*L22</f>
        <v>0</v>
      </c>
      <c r="O22" s="24"/>
      <c r="P22" s="6"/>
      <c r="Q22" s="12"/>
    </row>
    <row r="23" spans="1:17">
      <c r="A23" s="5"/>
      <c r="B23" s="6"/>
      <c r="C23" s="25">
        <f>C19-C20-C21-C22</f>
        <v>260</v>
      </c>
      <c r="D23" s="74"/>
      <c r="E23" s="25"/>
      <c r="F23" s="24"/>
      <c r="G23" s="24"/>
      <c r="H23" s="6"/>
      <c r="I23" s="6"/>
      <c r="J23" s="6"/>
      <c r="K23" s="25">
        <f>K19-K20-K21-K22</f>
        <v>260</v>
      </c>
      <c r="L23" s="74"/>
      <c r="M23" s="25"/>
      <c r="N23" s="24"/>
      <c r="O23" s="24"/>
      <c r="P23" s="6"/>
      <c r="Q23" s="12"/>
    </row>
    <row r="24" spans="1:17">
      <c r="A24" s="5"/>
      <c r="B24" s="6"/>
      <c r="C24" s="6"/>
      <c r="D24" s="6"/>
      <c r="E24" s="26" t="s">
        <v>25</v>
      </c>
      <c r="F24" s="27"/>
      <c r="G24" s="28" t="s">
        <v>19</v>
      </c>
      <c r="H24" s="29">
        <f>SUM(F20:F22)</f>
        <v>0</v>
      </c>
      <c r="I24" s="6"/>
      <c r="J24" s="6"/>
      <c r="K24" s="6"/>
      <c r="L24" s="6"/>
      <c r="M24" s="26" t="s">
        <v>25</v>
      </c>
      <c r="N24" s="27"/>
      <c r="O24" s="28" t="s">
        <v>19</v>
      </c>
      <c r="P24" s="29">
        <f>SUM(N20:N22)</f>
        <v>0</v>
      </c>
      <c r="Q24" s="12"/>
    </row>
    <row r="25" spans="1:17">
      <c r="A25" s="5"/>
      <c r="B25" s="30"/>
      <c r="C25" s="30"/>
      <c r="D25" s="30"/>
      <c r="E25" s="25"/>
      <c r="F25" s="6"/>
      <c r="G25" s="6"/>
      <c r="H25" s="6"/>
      <c r="I25" s="6"/>
      <c r="J25" s="30"/>
      <c r="K25" s="30"/>
      <c r="L25" s="30"/>
      <c r="M25" s="25"/>
      <c r="N25" s="6"/>
      <c r="O25" s="6"/>
      <c r="P25" s="6"/>
      <c r="Q25" s="12"/>
    </row>
    <row r="26" spans="1:17">
      <c r="A26" s="5"/>
      <c r="B26" s="6" t="s">
        <v>26</v>
      </c>
      <c r="C26" s="6"/>
      <c r="D26" s="76"/>
      <c r="E26" s="21" t="s">
        <v>19</v>
      </c>
      <c r="F26" s="22">
        <f>(H$18+H$24)*D26</f>
        <v>0</v>
      </c>
      <c r="G26" s="6"/>
      <c r="H26" s="6"/>
      <c r="I26" s="6"/>
      <c r="J26" s="6" t="s">
        <v>26</v>
      </c>
      <c r="K26" s="6"/>
      <c r="L26" s="76"/>
      <c r="M26" s="21" t="s">
        <v>19</v>
      </c>
      <c r="N26" s="22">
        <f>(P$18+P$24)*L26</f>
        <v>0</v>
      </c>
      <c r="O26" s="6"/>
      <c r="P26" s="6"/>
      <c r="Q26" s="12"/>
    </row>
    <row r="27" spans="1:17">
      <c r="A27" s="5"/>
      <c r="B27" s="6" t="s">
        <v>27</v>
      </c>
      <c r="C27" s="6"/>
      <c r="D27" s="76"/>
      <c r="E27" s="21" t="s">
        <v>19</v>
      </c>
      <c r="F27" s="22">
        <f>(H$18+H$24)*D27</f>
        <v>0</v>
      </c>
      <c r="G27" s="6"/>
      <c r="H27" s="6"/>
      <c r="I27" s="6"/>
      <c r="J27" s="6" t="s">
        <v>27</v>
      </c>
      <c r="K27" s="6"/>
      <c r="L27" s="76"/>
      <c r="M27" s="21" t="s">
        <v>19</v>
      </c>
      <c r="N27" s="22">
        <f>(P$18+P$24)*L27</f>
        <v>0</v>
      </c>
      <c r="O27" s="6"/>
      <c r="P27" s="6"/>
      <c r="Q27" s="12"/>
    </row>
    <row r="28" spans="1:17">
      <c r="A28" s="5"/>
      <c r="B28" s="6"/>
      <c r="C28" s="6"/>
      <c r="D28" s="6"/>
      <c r="E28" s="25"/>
      <c r="F28" s="24"/>
      <c r="G28" s="6"/>
      <c r="H28" s="6"/>
      <c r="I28" s="6"/>
      <c r="J28" s="6"/>
      <c r="K28" s="6"/>
      <c r="L28" s="6"/>
      <c r="M28" s="25"/>
      <c r="N28" s="24"/>
      <c r="O28" s="6"/>
      <c r="P28" s="6"/>
      <c r="Q28" s="12"/>
    </row>
    <row r="29" spans="1:17">
      <c r="A29" s="5"/>
      <c r="B29" s="6"/>
      <c r="C29" s="6"/>
      <c r="D29" s="6"/>
      <c r="E29" s="26" t="s">
        <v>21</v>
      </c>
      <c r="F29" s="27"/>
      <c r="G29" s="28" t="s">
        <v>19</v>
      </c>
      <c r="H29" s="29">
        <f>SUM(F26:F27)</f>
        <v>0</v>
      </c>
      <c r="I29" s="6"/>
      <c r="J29" s="6"/>
      <c r="K29" s="6"/>
      <c r="L29" s="6"/>
      <c r="M29" s="26" t="s">
        <v>21</v>
      </c>
      <c r="N29" s="27"/>
      <c r="O29" s="28" t="s">
        <v>19</v>
      </c>
      <c r="P29" s="29">
        <f>SUM(N26:N27)</f>
        <v>0</v>
      </c>
      <c r="Q29" s="12"/>
    </row>
    <row r="30" spans="1:17">
      <c r="A30" s="5"/>
      <c r="B30" s="30"/>
      <c r="C30" s="30"/>
      <c r="D30" s="30"/>
      <c r="E30" s="25"/>
      <c r="F30" s="6"/>
      <c r="G30" s="6"/>
      <c r="H30" s="6"/>
      <c r="I30" s="6"/>
      <c r="J30" s="30"/>
      <c r="K30" s="30"/>
      <c r="L30" s="30"/>
      <c r="M30" s="25"/>
      <c r="N30" s="6"/>
      <c r="O30" s="6"/>
      <c r="P30" s="6"/>
      <c r="Q30" s="12"/>
    </row>
    <row r="31" spans="1:17">
      <c r="A31" s="5"/>
      <c r="B31" s="6" t="s">
        <v>28</v>
      </c>
      <c r="C31" s="6"/>
      <c r="D31" s="76"/>
      <c r="E31" s="21" t="s">
        <v>19</v>
      </c>
      <c r="F31" s="22">
        <f>(H$18+H$24+H$29)*D31</f>
        <v>0</v>
      </c>
      <c r="G31" s="6"/>
      <c r="H31" s="6"/>
      <c r="I31" s="6"/>
      <c r="J31" s="6" t="s">
        <v>28</v>
      </c>
      <c r="K31" s="6"/>
      <c r="L31" s="76"/>
      <c r="M31" s="21" t="s">
        <v>19</v>
      </c>
      <c r="N31" s="22">
        <f>(P$18+P$24+P$29)*L31</f>
        <v>0</v>
      </c>
      <c r="O31" s="6"/>
      <c r="P31" s="6"/>
      <c r="Q31" s="12"/>
    </row>
    <row r="32" spans="1:17">
      <c r="A32" s="5"/>
      <c r="B32" s="6" t="s">
        <v>29</v>
      </c>
      <c r="C32" s="6"/>
      <c r="D32" s="76"/>
      <c r="E32" s="21" t="s">
        <v>19</v>
      </c>
      <c r="F32" s="22">
        <f t="shared" ref="F32:F41" si="0">(H$18+H$24+H$29)*D32</f>
        <v>0</v>
      </c>
      <c r="G32" s="6"/>
      <c r="H32" s="6"/>
      <c r="I32" s="6"/>
      <c r="J32" s="6" t="s">
        <v>29</v>
      </c>
      <c r="K32" s="6"/>
      <c r="L32" s="76"/>
      <c r="M32" s="21" t="s">
        <v>19</v>
      </c>
      <c r="N32" s="22">
        <f t="shared" ref="N32:N41" si="1">(P$18+P$24+P$29)*L32</f>
        <v>0</v>
      </c>
      <c r="O32" s="6"/>
      <c r="P32" s="6"/>
      <c r="Q32" s="12"/>
    </row>
    <row r="33" spans="1:17">
      <c r="A33" s="5"/>
      <c r="B33" s="6" t="s">
        <v>30</v>
      </c>
      <c r="C33" s="6"/>
      <c r="D33" s="76"/>
      <c r="E33" s="21" t="s">
        <v>19</v>
      </c>
      <c r="F33" s="22">
        <f t="shared" si="0"/>
        <v>0</v>
      </c>
      <c r="G33" s="6"/>
      <c r="H33" s="6"/>
      <c r="I33" s="6"/>
      <c r="J33" s="6" t="s">
        <v>30</v>
      </c>
      <c r="K33" s="6"/>
      <c r="L33" s="76"/>
      <c r="M33" s="21" t="s">
        <v>19</v>
      </c>
      <c r="N33" s="22">
        <f t="shared" si="1"/>
        <v>0</v>
      </c>
      <c r="O33" s="6"/>
      <c r="P33" s="6"/>
      <c r="Q33" s="12"/>
    </row>
    <row r="34" spans="1:17">
      <c r="A34" s="5"/>
      <c r="B34" s="6" t="s">
        <v>31</v>
      </c>
      <c r="C34" s="6"/>
      <c r="D34" s="76"/>
      <c r="E34" s="21" t="s">
        <v>19</v>
      </c>
      <c r="F34" s="22">
        <f t="shared" si="0"/>
        <v>0</v>
      </c>
      <c r="G34" s="6"/>
      <c r="H34" s="6"/>
      <c r="I34" s="6"/>
      <c r="J34" s="6" t="s">
        <v>31</v>
      </c>
      <c r="K34" s="6"/>
      <c r="L34" s="76"/>
      <c r="M34" s="21" t="s">
        <v>19</v>
      </c>
      <c r="N34" s="22">
        <f t="shared" si="1"/>
        <v>0</v>
      </c>
      <c r="O34" s="6"/>
      <c r="P34" s="6"/>
      <c r="Q34" s="12"/>
    </row>
    <row r="35" spans="1:17">
      <c r="A35" s="5"/>
      <c r="B35" s="6" t="s">
        <v>32</v>
      </c>
      <c r="C35" s="6"/>
      <c r="D35" s="76"/>
      <c r="E35" s="21" t="s">
        <v>19</v>
      </c>
      <c r="F35" s="22">
        <f t="shared" si="0"/>
        <v>0</v>
      </c>
      <c r="G35" s="6"/>
      <c r="H35" s="6"/>
      <c r="I35" s="6"/>
      <c r="J35" s="6" t="s">
        <v>32</v>
      </c>
      <c r="K35" s="6"/>
      <c r="L35" s="76"/>
      <c r="M35" s="21" t="s">
        <v>19</v>
      </c>
      <c r="N35" s="22">
        <f t="shared" si="1"/>
        <v>0</v>
      </c>
      <c r="O35" s="6"/>
      <c r="P35" s="6"/>
      <c r="Q35" s="12"/>
    </row>
    <row r="36" spans="1:17">
      <c r="A36" s="5"/>
      <c r="B36" s="6" t="s">
        <v>33</v>
      </c>
      <c r="C36" s="6"/>
      <c r="D36" s="76"/>
      <c r="E36" s="21" t="s">
        <v>19</v>
      </c>
      <c r="F36" s="22">
        <f t="shared" si="0"/>
        <v>0</v>
      </c>
      <c r="G36" s="6"/>
      <c r="H36" s="6"/>
      <c r="I36" s="6"/>
      <c r="J36" s="6" t="s">
        <v>33</v>
      </c>
      <c r="K36" s="6"/>
      <c r="L36" s="76"/>
      <c r="M36" s="21" t="s">
        <v>19</v>
      </c>
      <c r="N36" s="22">
        <f t="shared" si="1"/>
        <v>0</v>
      </c>
      <c r="O36" s="6"/>
      <c r="P36" s="6"/>
      <c r="Q36" s="12"/>
    </row>
    <row r="37" spans="1:17">
      <c r="A37" s="5"/>
      <c r="B37" s="6" t="s">
        <v>34</v>
      </c>
      <c r="C37" s="6"/>
      <c r="D37" s="76"/>
      <c r="E37" s="21" t="s">
        <v>19</v>
      </c>
      <c r="F37" s="22">
        <f t="shared" si="0"/>
        <v>0</v>
      </c>
      <c r="G37" s="6"/>
      <c r="H37" s="6"/>
      <c r="I37" s="6"/>
      <c r="J37" s="6" t="s">
        <v>34</v>
      </c>
      <c r="K37" s="6"/>
      <c r="L37" s="76"/>
      <c r="M37" s="21" t="s">
        <v>19</v>
      </c>
      <c r="N37" s="22">
        <f t="shared" si="1"/>
        <v>0</v>
      </c>
      <c r="O37" s="6"/>
      <c r="P37" s="6"/>
      <c r="Q37" s="12"/>
    </row>
    <row r="38" spans="1:17">
      <c r="A38" s="5"/>
      <c r="B38" s="6" t="s">
        <v>35</v>
      </c>
      <c r="C38" s="6"/>
      <c r="D38" s="76"/>
      <c r="E38" s="21" t="s">
        <v>19</v>
      </c>
      <c r="F38" s="22">
        <f t="shared" si="0"/>
        <v>0</v>
      </c>
      <c r="G38" s="6"/>
      <c r="H38" s="6"/>
      <c r="I38" s="6"/>
      <c r="J38" s="6" t="s">
        <v>35</v>
      </c>
      <c r="K38" s="6"/>
      <c r="L38" s="76"/>
      <c r="M38" s="21" t="s">
        <v>19</v>
      </c>
      <c r="N38" s="22">
        <f t="shared" si="1"/>
        <v>0</v>
      </c>
      <c r="O38" s="6"/>
      <c r="P38" s="6"/>
      <c r="Q38" s="12"/>
    </row>
    <row r="39" spans="1:17">
      <c r="A39" s="5"/>
      <c r="B39" s="6" t="s">
        <v>36</v>
      </c>
      <c r="C39" s="6"/>
      <c r="D39" s="76"/>
      <c r="E39" s="21" t="s">
        <v>19</v>
      </c>
      <c r="F39" s="22">
        <f t="shared" si="0"/>
        <v>0</v>
      </c>
      <c r="G39" s="6"/>
      <c r="H39" s="6"/>
      <c r="I39" s="6"/>
      <c r="J39" s="6" t="s">
        <v>36</v>
      </c>
      <c r="K39" s="6"/>
      <c r="L39" s="76"/>
      <c r="M39" s="21" t="s">
        <v>19</v>
      </c>
      <c r="N39" s="22">
        <f t="shared" si="1"/>
        <v>0</v>
      </c>
      <c r="O39" s="6"/>
      <c r="P39" s="6"/>
      <c r="Q39" s="12"/>
    </row>
    <row r="40" spans="1:17">
      <c r="A40" s="5"/>
      <c r="B40" s="6" t="s">
        <v>37</v>
      </c>
      <c r="C40" s="6"/>
      <c r="D40" s="76"/>
      <c r="E40" s="21" t="s">
        <v>19</v>
      </c>
      <c r="F40" s="22">
        <f t="shared" si="0"/>
        <v>0</v>
      </c>
      <c r="G40" s="6"/>
      <c r="H40" s="6"/>
      <c r="I40" s="6"/>
      <c r="J40" s="6" t="s">
        <v>37</v>
      </c>
      <c r="K40" s="6"/>
      <c r="L40" s="76"/>
      <c r="M40" s="21" t="s">
        <v>19</v>
      </c>
      <c r="N40" s="22">
        <f t="shared" si="1"/>
        <v>0</v>
      </c>
      <c r="O40" s="6"/>
      <c r="P40" s="6"/>
      <c r="Q40" s="12"/>
    </row>
    <row r="41" spans="1:17">
      <c r="A41" s="5"/>
      <c r="B41" s="6" t="s">
        <v>38</v>
      </c>
      <c r="C41" s="6"/>
      <c r="D41" s="76"/>
      <c r="E41" s="21" t="s">
        <v>19</v>
      </c>
      <c r="F41" s="22">
        <f t="shared" si="0"/>
        <v>0</v>
      </c>
      <c r="G41" s="6"/>
      <c r="H41" s="6"/>
      <c r="I41" s="6"/>
      <c r="J41" s="6" t="s">
        <v>38</v>
      </c>
      <c r="K41" s="6"/>
      <c r="L41" s="76"/>
      <c r="M41" s="21" t="s">
        <v>19</v>
      </c>
      <c r="N41" s="22">
        <f t="shared" si="1"/>
        <v>0</v>
      </c>
      <c r="O41" s="6"/>
      <c r="P41" s="6"/>
      <c r="Q41" s="12"/>
    </row>
    <row r="42" spans="1:17">
      <c r="A42" s="5"/>
      <c r="B42" s="6"/>
      <c r="C42" s="6"/>
      <c r="D42" s="6"/>
      <c r="E42" s="25"/>
      <c r="F42" s="24"/>
      <c r="G42" s="6"/>
      <c r="H42" s="6"/>
      <c r="I42" s="6"/>
      <c r="J42" s="6"/>
      <c r="K42" s="6"/>
      <c r="L42" s="6"/>
      <c r="M42" s="25"/>
      <c r="N42" s="24"/>
      <c r="O42" s="6"/>
      <c r="P42" s="6"/>
      <c r="Q42" s="12"/>
    </row>
    <row r="43" spans="1:17">
      <c r="A43" s="5"/>
      <c r="B43" s="6"/>
      <c r="C43" s="6"/>
      <c r="D43" s="6"/>
      <c r="E43" s="26" t="s">
        <v>21</v>
      </c>
      <c r="F43" s="27"/>
      <c r="G43" s="28" t="s">
        <v>19</v>
      </c>
      <c r="H43" s="29">
        <f>SUM(F31:F41)</f>
        <v>0</v>
      </c>
      <c r="I43" s="77"/>
      <c r="J43" s="6"/>
      <c r="K43" s="6"/>
      <c r="L43" s="6"/>
      <c r="M43" s="26" t="s">
        <v>21</v>
      </c>
      <c r="N43" s="27"/>
      <c r="O43" s="28" t="s">
        <v>19</v>
      </c>
      <c r="P43" s="29">
        <f>SUM(N31:N41)</f>
        <v>0</v>
      </c>
      <c r="Q43" s="31"/>
    </row>
    <row r="44" spans="1:17">
      <c r="A44" s="5"/>
      <c r="B44" s="30"/>
      <c r="C44" s="30"/>
      <c r="D44" s="30"/>
      <c r="E44" s="25"/>
      <c r="F44" s="6"/>
      <c r="G44" s="6"/>
      <c r="H44" s="6"/>
      <c r="I44" s="6"/>
      <c r="J44" s="30"/>
      <c r="K44" s="30"/>
      <c r="L44" s="30"/>
      <c r="M44" s="25"/>
      <c r="N44" s="6"/>
      <c r="O44" s="6"/>
      <c r="P44" s="6"/>
      <c r="Q44" s="12"/>
    </row>
    <row r="45" spans="1:17">
      <c r="A45" s="5"/>
      <c r="B45" s="6" t="s">
        <v>39</v>
      </c>
      <c r="C45" s="6"/>
      <c r="D45" s="76"/>
      <c r="E45" s="21" t="s">
        <v>19</v>
      </c>
      <c r="F45" s="22">
        <f>(H$18+H$24+H$29+H$43)*D45</f>
        <v>0</v>
      </c>
      <c r="G45" s="6"/>
      <c r="H45" s="6"/>
      <c r="I45" s="6"/>
      <c r="J45" s="6" t="s">
        <v>39</v>
      </c>
      <c r="K45" s="6"/>
      <c r="L45" s="76"/>
      <c r="M45" s="21" t="s">
        <v>19</v>
      </c>
      <c r="N45" s="22">
        <f>(P$18+P$24+P$29+P$43)*L45</f>
        <v>0</v>
      </c>
      <c r="O45" s="6"/>
      <c r="P45" s="6"/>
      <c r="Q45" s="12"/>
    </row>
    <row r="46" spans="1:17">
      <c r="A46" s="5"/>
      <c r="B46" s="6" t="s">
        <v>40</v>
      </c>
      <c r="C46" s="6"/>
      <c r="D46" s="76"/>
      <c r="E46" s="21" t="s">
        <v>19</v>
      </c>
      <c r="F46" s="22">
        <f t="shared" ref="F46:F48" si="2">(H$18+H$24+H$29+H$43)*D46</f>
        <v>0</v>
      </c>
      <c r="G46" s="6"/>
      <c r="H46" s="6"/>
      <c r="I46" s="6"/>
      <c r="J46" s="6" t="s">
        <v>40</v>
      </c>
      <c r="K46" s="6"/>
      <c r="L46" s="76"/>
      <c r="M46" s="21" t="s">
        <v>19</v>
      </c>
      <c r="N46" s="22">
        <f t="shared" ref="N46:N48" si="3">(P$18+P$24+P$29+P$43)*L46</f>
        <v>0</v>
      </c>
      <c r="O46" s="6"/>
      <c r="P46" s="6"/>
      <c r="Q46" s="12"/>
    </row>
    <row r="47" spans="1:17">
      <c r="A47" s="5"/>
      <c r="B47" s="6" t="s">
        <v>41</v>
      </c>
      <c r="C47" s="6"/>
      <c r="D47" s="76"/>
      <c r="E47" s="21" t="s">
        <v>19</v>
      </c>
      <c r="F47" s="22">
        <f t="shared" si="2"/>
        <v>0</v>
      </c>
      <c r="G47" s="6"/>
      <c r="H47" s="6"/>
      <c r="I47" s="6"/>
      <c r="J47" s="6" t="s">
        <v>41</v>
      </c>
      <c r="K47" s="6"/>
      <c r="L47" s="76"/>
      <c r="M47" s="21" t="s">
        <v>19</v>
      </c>
      <c r="N47" s="22">
        <f t="shared" si="3"/>
        <v>0</v>
      </c>
      <c r="O47" s="6"/>
      <c r="P47" s="6"/>
      <c r="Q47" s="12"/>
    </row>
    <row r="48" spans="1:17">
      <c r="A48" s="5"/>
      <c r="B48" s="6" t="s">
        <v>42</v>
      </c>
      <c r="C48" s="6"/>
      <c r="D48" s="76"/>
      <c r="E48" s="21" t="s">
        <v>19</v>
      </c>
      <c r="F48" s="22">
        <f t="shared" si="2"/>
        <v>0</v>
      </c>
      <c r="G48" s="6"/>
      <c r="H48" s="6"/>
      <c r="I48" s="6"/>
      <c r="J48" s="6" t="s">
        <v>42</v>
      </c>
      <c r="K48" s="6"/>
      <c r="L48" s="76"/>
      <c r="M48" s="21" t="s">
        <v>19</v>
      </c>
      <c r="N48" s="22">
        <f t="shared" si="3"/>
        <v>0</v>
      </c>
      <c r="O48" s="6"/>
      <c r="P48" s="6"/>
      <c r="Q48" s="12"/>
    </row>
    <row r="49" spans="1:17">
      <c r="A49" s="5"/>
      <c r="B49" s="6"/>
      <c r="C49" s="6"/>
      <c r="D49" s="6"/>
      <c r="E49" s="25"/>
      <c r="F49" s="24"/>
      <c r="G49" s="6"/>
      <c r="H49" s="6"/>
      <c r="I49" s="6"/>
      <c r="J49" s="6"/>
      <c r="K49" s="6"/>
      <c r="L49" s="6"/>
      <c r="M49" s="25"/>
      <c r="N49" s="24"/>
      <c r="O49" s="6"/>
      <c r="P49" s="6"/>
      <c r="Q49" s="12"/>
    </row>
    <row r="50" spans="1:17">
      <c r="A50" s="5"/>
      <c r="B50" s="6"/>
      <c r="C50" s="6"/>
      <c r="D50" s="6"/>
      <c r="E50" s="26" t="s">
        <v>21</v>
      </c>
      <c r="F50" s="27"/>
      <c r="G50" s="28" t="s">
        <v>19</v>
      </c>
      <c r="H50" s="29">
        <f>SUM(F45:F48)</f>
        <v>0</v>
      </c>
      <c r="I50" s="30"/>
      <c r="J50" s="6"/>
      <c r="K50" s="6"/>
      <c r="L50" s="6"/>
      <c r="M50" s="26" t="s">
        <v>21</v>
      </c>
      <c r="N50" s="27"/>
      <c r="O50" s="28" t="s">
        <v>19</v>
      </c>
      <c r="P50" s="29">
        <f>SUM(N45:N48)</f>
        <v>0</v>
      </c>
      <c r="Q50" s="31"/>
    </row>
    <row r="51" spans="1:17">
      <c r="A51" s="5"/>
      <c r="B51" s="30"/>
      <c r="C51" s="30"/>
      <c r="D51" s="30"/>
      <c r="E51" s="25"/>
      <c r="F51" s="6"/>
      <c r="G51" s="6"/>
      <c r="H51" s="6"/>
      <c r="I51" s="6"/>
      <c r="J51" s="30"/>
      <c r="K51" s="30"/>
      <c r="L51" s="30"/>
      <c r="M51" s="25"/>
      <c r="N51" s="6"/>
      <c r="O51" s="6"/>
      <c r="P51" s="6"/>
      <c r="Q51" s="12"/>
    </row>
    <row r="52" spans="1:17">
      <c r="A52" s="5"/>
      <c r="B52" s="6" t="s">
        <v>43</v>
      </c>
      <c r="C52" s="6"/>
      <c r="D52" s="76"/>
      <c r="E52" s="21" t="s">
        <v>19</v>
      </c>
      <c r="F52" s="22">
        <f>(H$18+H$24+H$29+H$43+H$50)*D52</f>
        <v>0</v>
      </c>
      <c r="G52" s="24"/>
      <c r="H52" s="6"/>
      <c r="I52" s="6"/>
      <c r="J52" s="6" t="s">
        <v>43</v>
      </c>
      <c r="K52" s="6"/>
      <c r="L52" s="76"/>
      <c r="M52" s="21" t="s">
        <v>19</v>
      </c>
      <c r="N52" s="22">
        <f>(P$18+P$24+P$29+P$43+P$50)*L52</f>
        <v>0</v>
      </c>
      <c r="O52" s="24"/>
      <c r="P52" s="6"/>
      <c r="Q52" s="12"/>
    </row>
    <row r="53" spans="1:17">
      <c r="A53" s="5"/>
      <c r="B53" s="6" t="s">
        <v>44</v>
      </c>
      <c r="C53" s="6"/>
      <c r="D53" s="76"/>
      <c r="E53" s="21" t="s">
        <v>19</v>
      </c>
      <c r="F53" s="22">
        <f t="shared" ref="F53:F58" si="4">(H$18+H$24+H$29+H$43+H$50)*D53</f>
        <v>0</v>
      </c>
      <c r="G53" s="24"/>
      <c r="H53" s="6"/>
      <c r="I53" s="6"/>
      <c r="J53" s="6" t="s">
        <v>44</v>
      </c>
      <c r="K53" s="6"/>
      <c r="L53" s="76"/>
      <c r="M53" s="21" t="s">
        <v>19</v>
      </c>
      <c r="N53" s="22">
        <f t="shared" ref="N53:N58" si="5">(P$18+P$24+P$29+P$43+P$50)*L53</f>
        <v>0</v>
      </c>
      <c r="O53" s="24"/>
      <c r="P53" s="6"/>
      <c r="Q53" s="12"/>
    </row>
    <row r="54" spans="1:17">
      <c r="A54" s="5"/>
      <c r="B54" s="6" t="s">
        <v>45</v>
      </c>
      <c r="C54" s="6"/>
      <c r="D54" s="76"/>
      <c r="E54" s="21" t="s">
        <v>19</v>
      </c>
      <c r="F54" s="22">
        <f t="shared" si="4"/>
        <v>0</v>
      </c>
      <c r="G54" s="24"/>
      <c r="H54" s="6"/>
      <c r="I54" s="6"/>
      <c r="J54" s="6" t="s">
        <v>45</v>
      </c>
      <c r="K54" s="6"/>
      <c r="L54" s="76"/>
      <c r="M54" s="21" t="s">
        <v>19</v>
      </c>
      <c r="N54" s="22">
        <f t="shared" si="5"/>
        <v>0</v>
      </c>
      <c r="O54" s="24"/>
      <c r="P54" s="6"/>
      <c r="Q54" s="12"/>
    </row>
    <row r="55" spans="1:17">
      <c r="A55" s="5"/>
      <c r="B55" s="6" t="s">
        <v>46</v>
      </c>
      <c r="C55" s="6"/>
      <c r="D55" s="76"/>
      <c r="E55" s="21" t="s">
        <v>19</v>
      </c>
      <c r="F55" s="22">
        <f t="shared" si="4"/>
        <v>0</v>
      </c>
      <c r="G55" s="24"/>
      <c r="H55" s="6"/>
      <c r="I55" s="6"/>
      <c r="J55" s="6" t="s">
        <v>46</v>
      </c>
      <c r="K55" s="6"/>
      <c r="L55" s="76"/>
      <c r="M55" s="21" t="s">
        <v>19</v>
      </c>
      <c r="N55" s="22">
        <f t="shared" si="5"/>
        <v>0</v>
      </c>
      <c r="O55" s="24"/>
      <c r="P55" s="6"/>
      <c r="Q55" s="12"/>
    </row>
    <row r="56" spans="1:17">
      <c r="A56" s="5"/>
      <c r="B56" s="6" t="s">
        <v>47</v>
      </c>
      <c r="C56" s="6"/>
      <c r="D56" s="76"/>
      <c r="E56" s="21" t="s">
        <v>19</v>
      </c>
      <c r="F56" s="22">
        <f t="shared" si="4"/>
        <v>0</v>
      </c>
      <c r="G56" s="24"/>
      <c r="H56" s="6"/>
      <c r="I56" s="6"/>
      <c r="J56" s="6" t="s">
        <v>47</v>
      </c>
      <c r="K56" s="6"/>
      <c r="L56" s="76"/>
      <c r="M56" s="21" t="s">
        <v>19</v>
      </c>
      <c r="N56" s="22">
        <f t="shared" si="5"/>
        <v>0</v>
      </c>
      <c r="O56" s="24"/>
      <c r="P56" s="6"/>
      <c r="Q56" s="12"/>
    </row>
    <row r="57" spans="1:17">
      <c r="A57" s="5"/>
      <c r="B57" s="6" t="s">
        <v>48</v>
      </c>
      <c r="C57" s="6"/>
      <c r="D57" s="76"/>
      <c r="E57" s="21" t="s">
        <v>19</v>
      </c>
      <c r="F57" s="22">
        <f t="shared" si="4"/>
        <v>0</v>
      </c>
      <c r="G57" s="24"/>
      <c r="H57" s="6"/>
      <c r="I57" s="6"/>
      <c r="J57" s="6" t="s">
        <v>48</v>
      </c>
      <c r="K57" s="6"/>
      <c r="L57" s="76"/>
      <c r="M57" s="21" t="s">
        <v>19</v>
      </c>
      <c r="N57" s="22">
        <f t="shared" si="5"/>
        <v>0</v>
      </c>
      <c r="O57" s="24"/>
      <c r="P57" s="6"/>
      <c r="Q57" s="12"/>
    </row>
    <row r="58" spans="1:17">
      <c r="A58" s="5"/>
      <c r="B58" s="6" t="s">
        <v>49</v>
      </c>
      <c r="C58" s="6"/>
      <c r="D58" s="76"/>
      <c r="E58" s="21" t="s">
        <v>19</v>
      </c>
      <c r="F58" s="22">
        <f t="shared" si="4"/>
        <v>0</v>
      </c>
      <c r="G58" s="24"/>
      <c r="H58" s="6"/>
      <c r="I58" s="6"/>
      <c r="J58" s="6" t="s">
        <v>49</v>
      </c>
      <c r="K58" s="6"/>
      <c r="L58" s="76"/>
      <c r="M58" s="21" t="s">
        <v>19</v>
      </c>
      <c r="N58" s="22">
        <f t="shared" si="5"/>
        <v>0</v>
      </c>
      <c r="O58" s="24"/>
      <c r="P58" s="6"/>
      <c r="Q58" s="12"/>
    </row>
    <row r="59" spans="1:17">
      <c r="A59" s="5"/>
      <c r="B59" s="6"/>
      <c r="C59" s="6"/>
      <c r="D59" s="6"/>
      <c r="E59" s="25"/>
      <c r="F59" s="24"/>
      <c r="G59" s="24"/>
      <c r="H59" s="6"/>
      <c r="I59" s="6"/>
      <c r="J59" s="6"/>
      <c r="K59" s="6"/>
      <c r="L59" s="6"/>
      <c r="M59" s="25"/>
      <c r="N59" s="24"/>
      <c r="O59" s="24"/>
      <c r="P59" s="6"/>
      <c r="Q59" s="12"/>
    </row>
    <row r="60" spans="1:17">
      <c r="A60" s="5"/>
      <c r="B60" s="6"/>
      <c r="C60" s="6"/>
      <c r="D60" s="6"/>
      <c r="E60" s="26" t="s">
        <v>21</v>
      </c>
      <c r="F60" s="27"/>
      <c r="G60" s="28" t="s">
        <v>19</v>
      </c>
      <c r="H60" s="29">
        <f>SUM(F52:F58)</f>
        <v>0</v>
      </c>
      <c r="I60" s="77"/>
      <c r="J60" s="6"/>
      <c r="K60" s="6"/>
      <c r="L60" s="6"/>
      <c r="M60" s="26" t="s">
        <v>21</v>
      </c>
      <c r="N60" s="27"/>
      <c r="O60" s="28" t="s">
        <v>19</v>
      </c>
      <c r="P60" s="29">
        <f>SUM(N52:N58)</f>
        <v>0</v>
      </c>
      <c r="Q60" s="31"/>
    </row>
    <row r="61" spans="1:17">
      <c r="A61" s="5"/>
      <c r="B61" s="6"/>
      <c r="C61" s="6"/>
      <c r="D61" s="6"/>
      <c r="E61" s="30"/>
      <c r="F61" s="30"/>
      <c r="G61" s="30"/>
      <c r="H61" s="30"/>
      <c r="I61" s="30"/>
      <c r="J61" s="6"/>
      <c r="K61" s="6"/>
      <c r="L61" s="6"/>
      <c r="M61" s="30"/>
      <c r="N61" s="30"/>
      <c r="O61" s="30"/>
      <c r="P61" s="30"/>
      <c r="Q61" s="31"/>
    </row>
    <row r="62" spans="1:17">
      <c r="A62" s="5"/>
      <c r="B62" s="6" t="s">
        <v>50</v>
      </c>
      <c r="C62" s="6"/>
      <c r="D62" s="76"/>
      <c r="E62" s="21" t="s">
        <v>19</v>
      </c>
      <c r="F62" s="22">
        <f>((H$18+H$24+H$29+H$43+H$50+H$60)/(100%-D62))*D62</f>
        <v>0</v>
      </c>
      <c r="G62" s="6"/>
      <c r="H62" s="6"/>
      <c r="I62" s="18"/>
      <c r="J62" s="6" t="s">
        <v>50</v>
      </c>
      <c r="K62" s="6"/>
      <c r="L62" s="76"/>
      <c r="M62" s="21" t="s">
        <v>19</v>
      </c>
      <c r="N62" s="22">
        <f>((P$18+P$24+P$29+P$43+P$50+P$60)/(100%-L62))*L62</f>
        <v>0</v>
      </c>
      <c r="O62" s="6"/>
      <c r="P62" s="6"/>
      <c r="Q62" s="12"/>
    </row>
    <row r="63" spans="1:17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12"/>
    </row>
    <row r="64" spans="1:17">
      <c r="A64" s="5"/>
      <c r="B64" s="6"/>
      <c r="C64" s="6"/>
      <c r="D64" s="6"/>
      <c r="E64" s="26" t="s">
        <v>21</v>
      </c>
      <c r="F64" s="27"/>
      <c r="G64" s="28" t="s">
        <v>19</v>
      </c>
      <c r="H64" s="29">
        <f>F62</f>
        <v>0</v>
      </c>
      <c r="I64" s="6"/>
      <c r="J64" s="6"/>
      <c r="K64" s="6"/>
      <c r="L64" s="6"/>
      <c r="M64" s="26" t="s">
        <v>21</v>
      </c>
      <c r="N64" s="27"/>
      <c r="O64" s="28" t="s">
        <v>19</v>
      </c>
      <c r="P64" s="29">
        <f>N62</f>
        <v>0</v>
      </c>
      <c r="Q64" s="12"/>
    </row>
    <row r="65" spans="1:17" ht="13.8" thickBot="1">
      <c r="A65" s="5"/>
      <c r="B65" s="30"/>
      <c r="C65" s="30"/>
      <c r="D65" s="30"/>
      <c r="E65" s="17"/>
      <c r="F65" s="6"/>
      <c r="G65" s="6"/>
      <c r="H65" s="6"/>
      <c r="I65" s="6"/>
      <c r="J65" s="30"/>
      <c r="K65" s="30"/>
      <c r="L65" s="30"/>
      <c r="M65" s="17"/>
      <c r="N65" s="6"/>
      <c r="O65" s="6"/>
      <c r="P65" s="6"/>
      <c r="Q65" s="12"/>
    </row>
    <row r="66" spans="1:17" ht="13.8" thickBot="1">
      <c r="A66" s="5"/>
      <c r="B66" s="6"/>
      <c r="C66" s="6"/>
      <c r="D66" s="9" t="s">
        <v>192</v>
      </c>
      <c r="E66" s="9" t="s">
        <v>51</v>
      </c>
      <c r="F66" s="9"/>
      <c r="G66" s="9" t="s">
        <v>19</v>
      </c>
      <c r="H66" s="32">
        <f>H18+H24+H29+H43+H50+H60+H64</f>
        <v>0</v>
      </c>
      <c r="I66" s="30"/>
      <c r="J66" s="78"/>
      <c r="K66" s="78"/>
      <c r="L66" s="6"/>
      <c r="M66" s="9" t="s">
        <v>51</v>
      </c>
      <c r="N66" s="9"/>
      <c r="O66" s="9" t="s">
        <v>19</v>
      </c>
      <c r="P66" s="32">
        <f>P18+P24+P29+P43+P50+P60+P64</f>
        <v>0</v>
      </c>
      <c r="Q66" s="31"/>
    </row>
    <row r="67" spans="1:17" ht="13.8" thickBot="1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12"/>
    </row>
    <row r="68" spans="1:17" ht="13.8" thickBot="1">
      <c r="A68" s="5"/>
      <c r="B68" s="6"/>
      <c r="C68" s="6"/>
      <c r="D68" s="9" t="s">
        <v>193</v>
      </c>
      <c r="E68" s="9" t="s">
        <v>51</v>
      </c>
      <c r="F68" s="9"/>
      <c r="G68" s="9" t="s">
        <v>19</v>
      </c>
      <c r="H68" s="32">
        <f>(((H$18+H$24+H$29+H$43)*1.3)+H$50+H$60)/((100%-D$62)*100%)</f>
        <v>0</v>
      </c>
      <c r="I68" s="30"/>
      <c r="J68" s="6"/>
      <c r="K68" s="78"/>
      <c r="L68" s="6"/>
      <c r="M68" s="9" t="s">
        <v>51</v>
      </c>
      <c r="N68" s="9"/>
      <c r="O68" s="9" t="s">
        <v>19</v>
      </c>
      <c r="P68" s="32">
        <f>(((P$18+P$24+P$29+P$43)*1.5)+P$50+P$60)/((100%-L$62)*100%)</f>
        <v>0</v>
      </c>
      <c r="Q68" s="12"/>
    </row>
    <row r="69" spans="1:17" ht="13.8" thickBot="1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12"/>
    </row>
    <row r="70" spans="1:17" ht="13.8" thickBot="1">
      <c r="A70" s="5"/>
      <c r="B70" s="6"/>
      <c r="C70" s="6"/>
      <c r="D70" s="9" t="s">
        <v>194</v>
      </c>
      <c r="E70" s="9" t="s">
        <v>51</v>
      </c>
      <c r="F70" s="9"/>
      <c r="G70" s="9" t="s">
        <v>19</v>
      </c>
      <c r="H70" s="32">
        <f>(((H$18+H$24+H$29+H$43)*1.5)+H$50+H$60)/((100%-D$62)*100%)</f>
        <v>0</v>
      </c>
      <c r="I70" s="30"/>
      <c r="J70" s="6"/>
      <c r="K70" s="78"/>
      <c r="L70" s="6"/>
      <c r="M70" s="9" t="s">
        <v>51</v>
      </c>
      <c r="N70" s="9"/>
      <c r="O70" s="9" t="s">
        <v>19</v>
      </c>
      <c r="P70" s="32">
        <f>(((P$18+P$24+P$29+P$43)*1.5)+P$50+P$60)/((100%-L$62)*100%)</f>
        <v>0</v>
      </c>
      <c r="Q70" s="12"/>
    </row>
    <row r="71" spans="1:17" ht="13.8" thickBot="1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12"/>
    </row>
    <row r="72" spans="1:17" ht="13.8" thickBot="1">
      <c r="A72" s="5"/>
      <c r="B72" s="6"/>
      <c r="C72" s="6"/>
      <c r="D72" s="9" t="s">
        <v>195</v>
      </c>
      <c r="E72" s="9" t="s">
        <v>51</v>
      </c>
      <c r="F72" s="9"/>
      <c r="G72" s="9" t="s">
        <v>19</v>
      </c>
      <c r="H72" s="32">
        <f>(((H$18+H$24+H$29+H$43)*2.5)+H$50+H$60)/((100%-D$62)*100%)</f>
        <v>0</v>
      </c>
      <c r="I72" s="30"/>
      <c r="J72" s="6"/>
      <c r="K72" s="78"/>
      <c r="L72" s="6"/>
      <c r="M72" s="9" t="s">
        <v>51</v>
      </c>
      <c r="N72" s="9"/>
      <c r="O72" s="9" t="s">
        <v>19</v>
      </c>
      <c r="P72" s="32">
        <f>(((P$18+P$24+P$29+P$43)*2.5)+P$50+P$60)/((100%-L$62)*100%)</f>
        <v>0</v>
      </c>
      <c r="Q72" s="12"/>
    </row>
    <row r="73" spans="1:17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12"/>
    </row>
    <row r="74" spans="1:17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12"/>
    </row>
    <row r="75" spans="1:17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12"/>
    </row>
    <row r="76" spans="1:17">
      <c r="A76" s="5"/>
      <c r="B76" s="30" t="s">
        <v>52</v>
      </c>
      <c r="C76" s="30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12"/>
    </row>
    <row r="77" spans="1:17">
      <c r="A77" s="5"/>
      <c r="B77" s="6" t="s">
        <v>53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12"/>
    </row>
    <row r="78" spans="1:17">
      <c r="A78" s="33"/>
      <c r="B78" s="34" t="s">
        <v>54</v>
      </c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5"/>
    </row>
    <row r="79" spans="1:17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</sheetData>
  <mergeCells count="6">
    <mergeCell ref="A2:Q2"/>
    <mergeCell ref="F3:P3"/>
    <mergeCell ref="E5:I5"/>
    <mergeCell ref="A6:Q6"/>
    <mergeCell ref="F10:H10"/>
    <mergeCell ref="N10:P10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  <headerFooter>
    <oddFooter>&amp;LChristian Huygens College - CSG&amp;R&amp;A</oddFooter>
  </headerFooter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132BB-5F97-4DE6-BC62-2596FED49B71}">
  <dimension ref="A1:N28"/>
  <sheetViews>
    <sheetView workbookViewId="0">
      <selection activeCell="G14" sqref="G14"/>
    </sheetView>
  </sheetViews>
  <sheetFormatPr defaultRowHeight="13.2"/>
  <cols>
    <col min="1" max="1" width="2.33203125" customWidth="1"/>
    <col min="2" max="2" width="23.44140625" customWidth="1"/>
    <col min="3" max="14" width="9.109375" customWidth="1"/>
    <col min="239" max="253" width="0" hidden="1" customWidth="1"/>
    <col min="254" max="254" width="2.33203125" bestFit="1" customWidth="1"/>
    <col min="255" max="255" width="23.44140625" bestFit="1" customWidth="1"/>
    <col min="495" max="509" width="0" hidden="1" customWidth="1"/>
    <col min="510" max="510" width="2.33203125" bestFit="1" customWidth="1"/>
    <col min="511" max="511" width="23.44140625" bestFit="1" customWidth="1"/>
    <col min="751" max="765" width="0" hidden="1" customWidth="1"/>
    <col min="766" max="766" width="2.33203125" bestFit="1" customWidth="1"/>
    <col min="767" max="767" width="23.44140625" bestFit="1" customWidth="1"/>
    <col min="1007" max="1021" width="0" hidden="1" customWidth="1"/>
    <col min="1022" max="1022" width="2.33203125" bestFit="1" customWidth="1"/>
    <col min="1023" max="1023" width="23.44140625" bestFit="1" customWidth="1"/>
    <col min="1263" max="1277" width="0" hidden="1" customWidth="1"/>
    <col min="1278" max="1278" width="2.33203125" bestFit="1" customWidth="1"/>
    <col min="1279" max="1279" width="23.44140625" bestFit="1" customWidth="1"/>
    <col min="1519" max="1533" width="0" hidden="1" customWidth="1"/>
    <col min="1534" max="1534" width="2.33203125" bestFit="1" customWidth="1"/>
    <col min="1535" max="1535" width="23.44140625" bestFit="1" customWidth="1"/>
    <col min="1775" max="1789" width="0" hidden="1" customWidth="1"/>
    <col min="1790" max="1790" width="2.33203125" bestFit="1" customWidth="1"/>
    <col min="1791" max="1791" width="23.44140625" bestFit="1" customWidth="1"/>
    <col min="2031" max="2045" width="0" hidden="1" customWidth="1"/>
    <col min="2046" max="2046" width="2.33203125" bestFit="1" customWidth="1"/>
    <col min="2047" max="2047" width="23.44140625" bestFit="1" customWidth="1"/>
    <col min="2287" max="2301" width="0" hidden="1" customWidth="1"/>
    <col min="2302" max="2302" width="2.33203125" bestFit="1" customWidth="1"/>
    <col min="2303" max="2303" width="23.44140625" bestFit="1" customWidth="1"/>
    <col min="2543" max="2557" width="0" hidden="1" customWidth="1"/>
    <col min="2558" max="2558" width="2.33203125" bestFit="1" customWidth="1"/>
    <col min="2559" max="2559" width="23.44140625" bestFit="1" customWidth="1"/>
    <col min="2799" max="2813" width="0" hidden="1" customWidth="1"/>
    <col min="2814" max="2814" width="2.33203125" bestFit="1" customWidth="1"/>
    <col min="2815" max="2815" width="23.44140625" bestFit="1" customWidth="1"/>
    <col min="3055" max="3069" width="0" hidden="1" customWidth="1"/>
    <col min="3070" max="3070" width="2.33203125" bestFit="1" customWidth="1"/>
    <col min="3071" max="3071" width="23.44140625" bestFit="1" customWidth="1"/>
    <col min="3311" max="3325" width="0" hidden="1" customWidth="1"/>
    <col min="3326" max="3326" width="2.33203125" bestFit="1" customWidth="1"/>
    <col min="3327" max="3327" width="23.44140625" bestFit="1" customWidth="1"/>
    <col min="3567" max="3581" width="0" hidden="1" customWidth="1"/>
    <col min="3582" max="3582" width="2.33203125" bestFit="1" customWidth="1"/>
    <col min="3583" max="3583" width="23.44140625" bestFit="1" customWidth="1"/>
    <col min="3823" max="3837" width="0" hidden="1" customWidth="1"/>
    <col min="3838" max="3838" width="2.33203125" bestFit="1" customWidth="1"/>
    <col min="3839" max="3839" width="23.44140625" bestFit="1" customWidth="1"/>
    <col min="4079" max="4093" width="0" hidden="1" customWidth="1"/>
    <col min="4094" max="4094" width="2.33203125" bestFit="1" customWidth="1"/>
    <col min="4095" max="4095" width="23.44140625" bestFit="1" customWidth="1"/>
    <col min="4335" max="4349" width="0" hidden="1" customWidth="1"/>
    <col min="4350" max="4350" width="2.33203125" bestFit="1" customWidth="1"/>
    <col min="4351" max="4351" width="23.44140625" bestFit="1" customWidth="1"/>
    <col min="4591" max="4605" width="0" hidden="1" customWidth="1"/>
    <col min="4606" max="4606" width="2.33203125" bestFit="1" customWidth="1"/>
    <col min="4607" max="4607" width="23.44140625" bestFit="1" customWidth="1"/>
    <col min="4847" max="4861" width="0" hidden="1" customWidth="1"/>
    <col min="4862" max="4862" width="2.33203125" bestFit="1" customWidth="1"/>
    <col min="4863" max="4863" width="23.44140625" bestFit="1" customWidth="1"/>
    <col min="5103" max="5117" width="0" hidden="1" customWidth="1"/>
    <col min="5118" max="5118" width="2.33203125" bestFit="1" customWidth="1"/>
    <col min="5119" max="5119" width="23.44140625" bestFit="1" customWidth="1"/>
    <col min="5359" max="5373" width="0" hidden="1" customWidth="1"/>
    <col min="5374" max="5374" width="2.33203125" bestFit="1" customWidth="1"/>
    <col min="5375" max="5375" width="23.44140625" bestFit="1" customWidth="1"/>
    <col min="5615" max="5629" width="0" hidden="1" customWidth="1"/>
    <col min="5630" max="5630" width="2.33203125" bestFit="1" customWidth="1"/>
    <col min="5631" max="5631" width="23.44140625" bestFit="1" customWidth="1"/>
    <col min="5871" max="5885" width="0" hidden="1" customWidth="1"/>
    <col min="5886" max="5886" width="2.33203125" bestFit="1" customWidth="1"/>
    <col min="5887" max="5887" width="23.44140625" bestFit="1" customWidth="1"/>
    <col min="6127" max="6141" width="0" hidden="1" customWidth="1"/>
    <col min="6142" max="6142" width="2.33203125" bestFit="1" customWidth="1"/>
    <col min="6143" max="6143" width="23.44140625" bestFit="1" customWidth="1"/>
    <col min="6383" max="6397" width="0" hidden="1" customWidth="1"/>
    <col min="6398" max="6398" width="2.33203125" bestFit="1" customWidth="1"/>
    <col min="6399" max="6399" width="23.44140625" bestFit="1" customWidth="1"/>
    <col min="6639" max="6653" width="0" hidden="1" customWidth="1"/>
    <col min="6654" max="6654" width="2.33203125" bestFit="1" customWidth="1"/>
    <col min="6655" max="6655" width="23.44140625" bestFit="1" customWidth="1"/>
    <col min="6895" max="6909" width="0" hidden="1" customWidth="1"/>
    <col min="6910" max="6910" width="2.33203125" bestFit="1" customWidth="1"/>
    <col min="6911" max="6911" width="23.44140625" bestFit="1" customWidth="1"/>
    <col min="7151" max="7165" width="0" hidden="1" customWidth="1"/>
    <col min="7166" max="7166" width="2.33203125" bestFit="1" customWidth="1"/>
    <col min="7167" max="7167" width="23.44140625" bestFit="1" customWidth="1"/>
    <col min="7407" max="7421" width="0" hidden="1" customWidth="1"/>
    <col min="7422" max="7422" width="2.33203125" bestFit="1" customWidth="1"/>
    <col min="7423" max="7423" width="23.44140625" bestFit="1" customWidth="1"/>
    <col min="7663" max="7677" width="0" hidden="1" customWidth="1"/>
    <col min="7678" max="7678" width="2.33203125" bestFit="1" customWidth="1"/>
    <col min="7679" max="7679" width="23.44140625" bestFit="1" customWidth="1"/>
    <col min="7919" max="7933" width="0" hidden="1" customWidth="1"/>
    <col min="7934" max="7934" width="2.33203125" bestFit="1" customWidth="1"/>
    <col min="7935" max="7935" width="23.44140625" bestFit="1" customWidth="1"/>
    <col min="8175" max="8189" width="0" hidden="1" customWidth="1"/>
    <col min="8190" max="8190" width="2.33203125" bestFit="1" customWidth="1"/>
    <col min="8191" max="8191" width="23.44140625" bestFit="1" customWidth="1"/>
    <col min="8431" max="8445" width="0" hidden="1" customWidth="1"/>
    <col min="8446" max="8446" width="2.33203125" bestFit="1" customWidth="1"/>
    <col min="8447" max="8447" width="23.44140625" bestFit="1" customWidth="1"/>
    <col min="8687" max="8701" width="0" hidden="1" customWidth="1"/>
    <col min="8702" max="8702" width="2.33203125" bestFit="1" customWidth="1"/>
    <col min="8703" max="8703" width="23.44140625" bestFit="1" customWidth="1"/>
    <col min="8943" max="8957" width="0" hidden="1" customWidth="1"/>
    <col min="8958" max="8958" width="2.33203125" bestFit="1" customWidth="1"/>
    <col min="8959" max="8959" width="23.44140625" bestFit="1" customWidth="1"/>
    <col min="9199" max="9213" width="0" hidden="1" customWidth="1"/>
    <col min="9214" max="9214" width="2.33203125" bestFit="1" customWidth="1"/>
    <col min="9215" max="9215" width="23.44140625" bestFit="1" customWidth="1"/>
    <col min="9455" max="9469" width="0" hidden="1" customWidth="1"/>
    <col min="9470" max="9470" width="2.33203125" bestFit="1" customWidth="1"/>
    <col min="9471" max="9471" width="23.44140625" bestFit="1" customWidth="1"/>
    <col min="9711" max="9725" width="0" hidden="1" customWidth="1"/>
    <col min="9726" max="9726" width="2.33203125" bestFit="1" customWidth="1"/>
    <col min="9727" max="9727" width="23.44140625" bestFit="1" customWidth="1"/>
    <col min="9967" max="9981" width="0" hidden="1" customWidth="1"/>
    <col min="9982" max="9982" width="2.33203125" bestFit="1" customWidth="1"/>
    <col min="9983" max="9983" width="23.44140625" bestFit="1" customWidth="1"/>
    <col min="10223" max="10237" width="0" hidden="1" customWidth="1"/>
    <col min="10238" max="10238" width="2.33203125" bestFit="1" customWidth="1"/>
    <col min="10239" max="10239" width="23.44140625" bestFit="1" customWidth="1"/>
    <col min="10479" max="10493" width="0" hidden="1" customWidth="1"/>
    <col min="10494" max="10494" width="2.33203125" bestFit="1" customWidth="1"/>
    <col min="10495" max="10495" width="23.44140625" bestFit="1" customWidth="1"/>
    <col min="10735" max="10749" width="0" hidden="1" customWidth="1"/>
    <col min="10750" max="10750" width="2.33203125" bestFit="1" customWidth="1"/>
    <col min="10751" max="10751" width="23.44140625" bestFit="1" customWidth="1"/>
    <col min="10991" max="11005" width="0" hidden="1" customWidth="1"/>
    <col min="11006" max="11006" width="2.33203125" bestFit="1" customWidth="1"/>
    <col min="11007" max="11007" width="23.44140625" bestFit="1" customWidth="1"/>
    <col min="11247" max="11261" width="0" hidden="1" customWidth="1"/>
    <col min="11262" max="11262" width="2.33203125" bestFit="1" customWidth="1"/>
    <col min="11263" max="11263" width="23.44140625" bestFit="1" customWidth="1"/>
    <col min="11503" max="11517" width="0" hidden="1" customWidth="1"/>
    <col min="11518" max="11518" width="2.33203125" bestFit="1" customWidth="1"/>
    <col min="11519" max="11519" width="23.44140625" bestFit="1" customWidth="1"/>
    <col min="11759" max="11773" width="0" hidden="1" customWidth="1"/>
    <col min="11774" max="11774" width="2.33203125" bestFit="1" customWidth="1"/>
    <col min="11775" max="11775" width="23.44140625" bestFit="1" customWidth="1"/>
    <col min="12015" max="12029" width="0" hidden="1" customWidth="1"/>
    <col min="12030" max="12030" width="2.33203125" bestFit="1" customWidth="1"/>
    <col min="12031" max="12031" width="23.44140625" bestFit="1" customWidth="1"/>
    <col min="12271" max="12285" width="0" hidden="1" customWidth="1"/>
    <col min="12286" max="12286" width="2.33203125" bestFit="1" customWidth="1"/>
    <col min="12287" max="12287" width="23.44140625" bestFit="1" customWidth="1"/>
    <col min="12527" max="12541" width="0" hidden="1" customWidth="1"/>
    <col min="12542" max="12542" width="2.33203125" bestFit="1" customWidth="1"/>
    <col min="12543" max="12543" width="23.44140625" bestFit="1" customWidth="1"/>
    <col min="12783" max="12797" width="0" hidden="1" customWidth="1"/>
    <col min="12798" max="12798" width="2.33203125" bestFit="1" customWidth="1"/>
    <col min="12799" max="12799" width="23.44140625" bestFit="1" customWidth="1"/>
    <col min="13039" max="13053" width="0" hidden="1" customWidth="1"/>
    <col min="13054" max="13054" width="2.33203125" bestFit="1" customWidth="1"/>
    <col min="13055" max="13055" width="23.44140625" bestFit="1" customWidth="1"/>
    <col min="13295" max="13309" width="0" hidden="1" customWidth="1"/>
    <col min="13310" max="13310" width="2.33203125" bestFit="1" customWidth="1"/>
    <col min="13311" max="13311" width="23.44140625" bestFit="1" customWidth="1"/>
    <col min="13551" max="13565" width="0" hidden="1" customWidth="1"/>
    <col min="13566" max="13566" width="2.33203125" bestFit="1" customWidth="1"/>
    <col min="13567" max="13567" width="23.44140625" bestFit="1" customWidth="1"/>
    <col min="13807" max="13821" width="0" hidden="1" customWidth="1"/>
    <col min="13822" max="13822" width="2.33203125" bestFit="1" customWidth="1"/>
    <col min="13823" max="13823" width="23.44140625" bestFit="1" customWidth="1"/>
    <col min="14063" max="14077" width="0" hidden="1" customWidth="1"/>
    <col min="14078" max="14078" width="2.33203125" bestFit="1" customWidth="1"/>
    <col min="14079" max="14079" width="23.44140625" bestFit="1" customWidth="1"/>
    <col min="14319" max="14333" width="0" hidden="1" customWidth="1"/>
    <col min="14334" max="14334" width="2.33203125" bestFit="1" customWidth="1"/>
    <col min="14335" max="14335" width="23.44140625" bestFit="1" customWidth="1"/>
    <col min="14575" max="14589" width="0" hidden="1" customWidth="1"/>
    <col min="14590" max="14590" width="2.33203125" bestFit="1" customWidth="1"/>
    <col min="14591" max="14591" width="23.44140625" bestFit="1" customWidth="1"/>
    <col min="14831" max="14845" width="0" hidden="1" customWidth="1"/>
    <col min="14846" max="14846" width="2.33203125" bestFit="1" customWidth="1"/>
    <col min="14847" max="14847" width="23.44140625" bestFit="1" customWidth="1"/>
    <col min="15087" max="15101" width="0" hidden="1" customWidth="1"/>
    <col min="15102" max="15102" width="2.33203125" bestFit="1" customWidth="1"/>
    <col min="15103" max="15103" width="23.44140625" bestFit="1" customWidth="1"/>
    <col min="15343" max="15357" width="0" hidden="1" customWidth="1"/>
    <col min="15358" max="15358" width="2.33203125" bestFit="1" customWidth="1"/>
    <col min="15359" max="15359" width="23.44140625" bestFit="1" customWidth="1"/>
    <col min="15599" max="15613" width="0" hidden="1" customWidth="1"/>
    <col min="15614" max="15614" width="2.33203125" bestFit="1" customWidth="1"/>
    <col min="15615" max="15615" width="23.44140625" bestFit="1" customWidth="1"/>
    <col min="15855" max="15869" width="0" hidden="1" customWidth="1"/>
    <col min="15870" max="15870" width="2.33203125" bestFit="1" customWidth="1"/>
    <col min="15871" max="15871" width="23.44140625" bestFit="1" customWidth="1"/>
    <col min="16111" max="16125" width="0" hidden="1" customWidth="1"/>
    <col min="16126" max="16126" width="2.33203125" bestFit="1" customWidth="1"/>
    <col min="16127" max="16127" width="23.44140625" bestFit="1" customWidth="1"/>
  </cols>
  <sheetData>
    <row r="1" spans="1:1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>
      <c r="A2" s="93" t="s">
        <v>55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4">
      <c r="A3" s="94" t="s">
        <v>56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spans="1:14">
      <c r="A4" s="6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</row>
    <row r="5" spans="1:14">
      <c r="A5" s="6"/>
      <c r="B5" s="92" t="s">
        <v>57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</row>
    <row r="6" spans="1:14">
      <c r="A6" s="6"/>
      <c r="B6" s="6"/>
    </row>
    <row r="7" spans="1:14">
      <c r="A7" s="6"/>
      <c r="B7" s="9" t="s">
        <v>2</v>
      </c>
      <c r="C7" s="84" t="s">
        <v>3</v>
      </c>
      <c r="D7" s="84"/>
      <c r="E7" s="84"/>
      <c r="F7" s="84"/>
      <c r="G7" s="84"/>
      <c r="H7" s="10"/>
      <c r="I7" s="10"/>
      <c r="J7" s="9" t="s">
        <v>58</v>
      </c>
      <c r="K7" s="9"/>
      <c r="L7" s="11"/>
      <c r="M7" s="11"/>
      <c r="N7" s="11"/>
    </row>
    <row r="8" spans="1:14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spans="1:14">
      <c r="A9" s="25" t="s">
        <v>59</v>
      </c>
      <c r="B9" s="14" t="s">
        <v>60</v>
      </c>
      <c r="C9" s="14" t="s">
        <v>7</v>
      </c>
      <c r="D9" s="14"/>
      <c r="E9" s="14"/>
      <c r="F9" s="14"/>
      <c r="G9" s="14"/>
      <c r="H9" s="14"/>
      <c r="I9" s="14"/>
      <c r="J9" s="14" t="s">
        <v>61</v>
      </c>
      <c r="K9" s="14"/>
      <c r="L9" s="14"/>
      <c r="M9" s="14"/>
      <c r="N9" s="14"/>
    </row>
    <row r="10" spans="1:14">
      <c r="A10" s="25" t="s">
        <v>62</v>
      </c>
      <c r="B10" s="14" t="s">
        <v>60</v>
      </c>
      <c r="C10" s="14" t="s">
        <v>63</v>
      </c>
      <c r="D10" s="14"/>
      <c r="E10" s="14"/>
      <c r="F10" s="14"/>
      <c r="G10" s="14"/>
      <c r="H10" s="14"/>
      <c r="I10" s="14"/>
      <c r="J10" s="14" t="s">
        <v>61</v>
      </c>
      <c r="K10" s="14"/>
      <c r="L10" s="14"/>
      <c r="M10" s="14"/>
      <c r="N10" s="14"/>
    </row>
    <row r="11" spans="1:14">
      <c r="A11" s="25" t="s">
        <v>11</v>
      </c>
      <c r="B11" s="36" t="s">
        <v>64</v>
      </c>
      <c r="C11" s="96" t="s">
        <v>7</v>
      </c>
      <c r="D11" s="96"/>
      <c r="E11" s="96"/>
      <c r="F11" s="96"/>
      <c r="G11" s="96"/>
      <c r="H11" s="13"/>
      <c r="I11" s="13"/>
      <c r="J11" s="13" t="s">
        <v>65</v>
      </c>
      <c r="K11" s="13"/>
      <c r="L11" s="37"/>
      <c r="M11" s="37"/>
      <c r="N11" s="37"/>
    </row>
    <row r="12" spans="1:14">
      <c r="A12" s="25" t="s">
        <v>9</v>
      </c>
      <c r="B12" s="14" t="s">
        <v>66</v>
      </c>
      <c r="C12" s="14" t="s">
        <v>7</v>
      </c>
      <c r="D12" s="14"/>
      <c r="E12" s="14"/>
      <c r="F12" s="14"/>
      <c r="G12" s="14"/>
      <c r="H12" s="14"/>
      <c r="I12" s="14"/>
      <c r="J12" s="14" t="s">
        <v>67</v>
      </c>
      <c r="K12" s="14"/>
      <c r="L12" s="14"/>
      <c r="M12" s="14"/>
      <c r="N12" s="14"/>
    </row>
    <row r="13" spans="1:14">
      <c r="A13" s="25" t="s">
        <v>13</v>
      </c>
      <c r="B13" s="36" t="s">
        <v>68</v>
      </c>
      <c r="C13" s="96" t="s">
        <v>69</v>
      </c>
      <c r="D13" s="96"/>
      <c r="E13" s="96"/>
      <c r="F13" s="96"/>
      <c r="G13" s="96"/>
      <c r="H13" s="13"/>
      <c r="I13" s="13"/>
      <c r="J13" s="13"/>
      <c r="K13" s="13"/>
      <c r="L13" s="37"/>
      <c r="M13" s="37"/>
      <c r="N13" s="37"/>
    </row>
    <row r="14" spans="1:14">
      <c r="A14" s="25" t="s">
        <v>10</v>
      </c>
      <c r="B14" s="14" t="s">
        <v>60</v>
      </c>
      <c r="C14" s="14" t="s">
        <v>70</v>
      </c>
      <c r="D14" s="14"/>
      <c r="E14" s="14"/>
      <c r="F14" s="14"/>
      <c r="G14" s="14"/>
      <c r="H14" s="14"/>
      <c r="I14" s="14"/>
      <c r="J14" s="14" t="s">
        <v>65</v>
      </c>
      <c r="K14" s="14"/>
      <c r="L14" s="14"/>
      <c r="M14" s="14"/>
      <c r="N14" s="14"/>
    </row>
    <row r="15" spans="1:14">
      <c r="A15" s="25" t="s">
        <v>14</v>
      </c>
      <c r="B15" s="14" t="s">
        <v>68</v>
      </c>
      <c r="C15" s="14" t="s">
        <v>71</v>
      </c>
      <c r="D15" s="14"/>
      <c r="E15" s="14"/>
      <c r="F15" s="14"/>
      <c r="G15" s="14"/>
      <c r="H15" s="14"/>
      <c r="I15" s="14"/>
      <c r="J15" s="14" t="s">
        <v>65</v>
      </c>
      <c r="K15" s="14"/>
      <c r="L15" s="14"/>
      <c r="M15" s="14"/>
      <c r="N15" s="14"/>
    </row>
    <row r="16" spans="1:14">
      <c r="A16" s="25"/>
      <c r="B16" s="30"/>
      <c r="C16" s="25"/>
      <c r="D16" s="6"/>
      <c r="E16" s="6"/>
      <c r="F16" s="6"/>
      <c r="G16" s="6"/>
      <c r="H16" s="6"/>
      <c r="I16" s="6"/>
      <c r="J16" s="25"/>
      <c r="K16" s="6"/>
      <c r="L16" s="6"/>
      <c r="M16" s="6"/>
      <c r="N16" s="6"/>
    </row>
    <row r="17" spans="1:14">
      <c r="A17" s="25"/>
      <c r="B17" s="6"/>
      <c r="C17" s="24"/>
      <c r="D17" s="24"/>
      <c r="E17" s="24"/>
      <c r="F17" s="24"/>
      <c r="G17" s="6"/>
      <c r="H17" s="16" t="s">
        <v>59</v>
      </c>
      <c r="I17" s="9" t="s">
        <v>62</v>
      </c>
      <c r="J17" s="38" t="s">
        <v>11</v>
      </c>
      <c r="K17" s="39" t="s">
        <v>9</v>
      </c>
      <c r="L17" s="39" t="s">
        <v>13</v>
      </c>
      <c r="M17" s="39" t="s">
        <v>10</v>
      </c>
      <c r="N17" s="39" t="s">
        <v>14</v>
      </c>
    </row>
    <row r="18" spans="1:14">
      <c r="A18" s="25">
        <v>1</v>
      </c>
      <c r="B18" s="6" t="s">
        <v>72</v>
      </c>
      <c r="C18" s="91" t="s">
        <v>73</v>
      </c>
      <c r="D18" s="91"/>
      <c r="E18" s="6"/>
      <c r="F18" s="24" t="s">
        <v>19</v>
      </c>
      <c r="G18" s="6"/>
      <c r="H18" s="40"/>
      <c r="I18" s="40"/>
      <c r="J18" s="41"/>
      <c r="K18" s="40"/>
      <c r="L18" s="41"/>
      <c r="M18" s="40"/>
      <c r="N18" s="41"/>
    </row>
    <row r="19" spans="1:14">
      <c r="A19" s="25"/>
      <c r="B19" s="6"/>
      <c r="C19" s="24"/>
      <c r="D19" s="24"/>
      <c r="E19" s="6"/>
      <c r="F19" s="24"/>
      <c r="G19" s="6"/>
      <c r="H19" s="6"/>
      <c r="I19" s="6"/>
      <c r="J19" s="6"/>
      <c r="K19" s="24"/>
      <c r="L19" s="24"/>
      <c r="M19" s="24"/>
      <c r="N19" s="6"/>
    </row>
    <row r="20" spans="1:14">
      <c r="A20" s="25">
        <v>2</v>
      </c>
      <c r="B20" s="6" t="s">
        <v>72</v>
      </c>
      <c r="C20" s="24" t="s">
        <v>74</v>
      </c>
      <c r="D20" s="24"/>
      <c r="E20" s="6"/>
      <c r="F20" s="24" t="s">
        <v>19</v>
      </c>
      <c r="G20" s="6"/>
      <c r="H20" s="40"/>
      <c r="I20" s="40"/>
      <c r="J20" s="41"/>
      <c r="K20" s="40"/>
      <c r="L20" s="41"/>
      <c r="M20" s="40"/>
      <c r="N20" s="41"/>
    </row>
    <row r="21" spans="1:14">
      <c r="A21" s="25"/>
      <c r="B21" s="6" t="s">
        <v>75</v>
      </c>
      <c r="C21" s="24" t="s">
        <v>74</v>
      </c>
      <c r="D21" s="24"/>
      <c r="E21" s="6"/>
      <c r="F21" s="24" t="s">
        <v>19</v>
      </c>
      <c r="G21" s="6"/>
      <c r="H21" s="42"/>
      <c r="I21" s="42"/>
      <c r="J21" s="43"/>
      <c r="K21" s="42"/>
      <c r="L21" s="43"/>
      <c r="M21" s="42"/>
      <c r="N21" s="43"/>
    </row>
    <row r="22" spans="1:14">
      <c r="A22" s="25"/>
      <c r="B22" s="6"/>
      <c r="C22" s="30"/>
      <c r="D22" s="6"/>
      <c r="E22" s="6"/>
      <c r="F22" s="24"/>
      <c r="G22" s="6"/>
      <c r="H22" s="6"/>
      <c r="I22" s="6"/>
      <c r="J22" s="6"/>
      <c r="K22" s="30"/>
      <c r="L22" s="6"/>
      <c r="M22" s="6"/>
      <c r="N22" s="6"/>
    </row>
    <row r="23" spans="1:14">
      <c r="A23" s="25">
        <v>3</v>
      </c>
      <c r="B23" s="6" t="s">
        <v>72</v>
      </c>
      <c r="C23" s="24" t="s">
        <v>76</v>
      </c>
      <c r="D23" s="6"/>
      <c r="E23" s="6"/>
      <c r="F23" s="24" t="s">
        <v>19</v>
      </c>
      <c r="G23" s="6"/>
      <c r="H23" s="40"/>
      <c r="I23" s="40"/>
      <c r="J23" s="41"/>
      <c r="K23" s="40"/>
      <c r="L23" s="41"/>
      <c r="M23" s="40"/>
      <c r="N23" s="41"/>
    </row>
    <row r="24" spans="1:14">
      <c r="A24" s="25"/>
      <c r="B24" s="6" t="s">
        <v>77</v>
      </c>
      <c r="C24" s="24" t="s">
        <v>76</v>
      </c>
      <c r="D24" s="24"/>
      <c r="E24" s="6"/>
      <c r="F24" s="24" t="s">
        <v>19</v>
      </c>
      <c r="G24" s="6"/>
      <c r="H24" s="42"/>
      <c r="I24" s="42"/>
      <c r="J24" s="43"/>
      <c r="K24" s="42"/>
      <c r="L24" s="43"/>
      <c r="M24" s="42"/>
      <c r="N24" s="43"/>
    </row>
    <row r="25" spans="1:14">
      <c r="A25" s="25"/>
      <c r="B25" s="6"/>
      <c r="C25" s="25"/>
      <c r="D25" s="24"/>
      <c r="E25" s="6"/>
      <c r="F25" s="24"/>
      <c r="G25" s="6"/>
      <c r="H25" s="6"/>
      <c r="I25" s="6"/>
      <c r="J25" s="6"/>
      <c r="K25" s="6"/>
      <c r="L25" s="24"/>
      <c r="M25" s="6"/>
      <c r="N25" s="6"/>
    </row>
    <row r="26" spans="1:14">
      <c r="A26" s="25">
        <v>4</v>
      </c>
      <c r="B26" s="6" t="s">
        <v>78</v>
      </c>
      <c r="C26" s="24"/>
      <c r="D26" s="6"/>
      <c r="E26" s="6"/>
      <c r="F26" s="24" t="s">
        <v>19</v>
      </c>
      <c r="G26" s="6"/>
      <c r="H26" s="20"/>
      <c r="I26" s="20"/>
      <c r="J26" s="44"/>
      <c r="K26" s="20"/>
      <c r="L26" s="44"/>
      <c r="M26" s="20"/>
      <c r="N26" s="44"/>
    </row>
    <row r="27" spans="1:14">
      <c r="A27" s="25"/>
      <c r="B27" s="6"/>
      <c r="C27" s="25"/>
      <c r="D27" s="6"/>
      <c r="E27" s="6"/>
      <c r="F27" s="24"/>
      <c r="G27" s="6"/>
      <c r="H27" s="6"/>
      <c r="I27" s="6"/>
      <c r="J27" s="6"/>
      <c r="K27" s="6"/>
      <c r="L27" s="6"/>
      <c r="M27" s="6"/>
      <c r="N27" s="6"/>
    </row>
    <row r="28" spans="1:14">
      <c r="A28" s="25">
        <v>5</v>
      </c>
      <c r="B28" s="6" t="s">
        <v>79</v>
      </c>
      <c r="C28" s="24"/>
      <c r="D28" s="24"/>
      <c r="E28" s="6"/>
      <c r="F28" s="24" t="s">
        <v>19</v>
      </c>
      <c r="G28" s="6"/>
      <c r="H28" s="20"/>
      <c r="I28" s="20"/>
      <c r="J28" s="44"/>
      <c r="K28" s="20"/>
      <c r="L28" s="44"/>
      <c r="M28" s="20"/>
      <c r="N28" s="44"/>
    </row>
  </sheetData>
  <mergeCells count="9">
    <mergeCell ref="C18:D18"/>
    <mergeCell ref="B5:N5"/>
    <mergeCell ref="C7:G7"/>
    <mergeCell ref="A8:N8"/>
    <mergeCell ref="A2:N2"/>
    <mergeCell ref="A3:N3"/>
    <mergeCell ref="B4:N4"/>
    <mergeCell ref="C11:G11"/>
    <mergeCell ref="C13:G13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  <headerFooter>
    <oddFooter>&amp;LChristian Huygens College - CSG&amp;R&amp;A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58661-EDE7-463C-8605-EADF571A45D1}">
  <dimension ref="A1:AO74"/>
  <sheetViews>
    <sheetView tabSelected="1" zoomScale="80" zoomScaleNormal="80" workbookViewId="0">
      <selection activeCell="T5" sqref="T5"/>
    </sheetView>
  </sheetViews>
  <sheetFormatPr defaultRowHeight="13.2"/>
  <cols>
    <col min="1" max="1" width="2.6640625" customWidth="1"/>
    <col min="2" max="2" width="7.6640625" style="55" customWidth="1"/>
    <col min="3" max="3" width="7.6640625" style="45" customWidth="1"/>
    <col min="4" max="5" width="7.6640625" customWidth="1"/>
    <col min="6" max="6" width="7.6640625" style="46" customWidth="1"/>
    <col min="7" max="12" width="7.6640625" customWidth="1"/>
    <col min="13" max="13" width="8" customWidth="1"/>
    <col min="14" max="14" width="2.44140625" customWidth="1"/>
    <col min="15" max="15" width="7.6640625" style="55" customWidth="1"/>
    <col min="16" max="19" width="7.6640625" customWidth="1"/>
    <col min="20" max="20" width="7.6640625" style="46" customWidth="1"/>
    <col min="21" max="22" width="7.44140625" customWidth="1"/>
    <col min="23" max="23" width="7.5546875" customWidth="1"/>
    <col min="24" max="25" width="7.44140625" customWidth="1"/>
    <col min="26" max="26" width="7.5546875" customWidth="1"/>
    <col min="27" max="27" width="2.44140625" customWidth="1"/>
    <col min="28" max="28" width="7.6640625" style="55" customWidth="1"/>
    <col min="29" max="32" width="7.6640625" customWidth="1"/>
    <col min="33" max="33" width="7.6640625" style="46" customWidth="1"/>
    <col min="34" max="35" width="7.44140625" customWidth="1"/>
    <col min="36" max="36" width="7.5546875" customWidth="1"/>
    <col min="37" max="38" width="7.44140625" customWidth="1"/>
    <col min="39" max="39" width="7.5546875" customWidth="1"/>
    <col min="40" max="40" width="4.6640625" customWidth="1"/>
    <col min="216" max="256" width="0" hidden="1" customWidth="1"/>
    <col min="257" max="257" width="2.6640625" customWidth="1"/>
    <col min="258" max="268" width="7.6640625" customWidth="1"/>
    <col min="269" max="269" width="8" customWidth="1"/>
    <col min="270" max="270" width="4.6640625" customWidth="1"/>
    <col min="271" max="276" width="7.6640625" customWidth="1"/>
    <col min="277" max="278" width="7.44140625" customWidth="1"/>
    <col min="279" max="279" width="7.5546875" customWidth="1"/>
    <col min="280" max="281" width="7.44140625" customWidth="1"/>
    <col min="282" max="282" width="7.5546875" customWidth="1"/>
    <col min="283" max="283" width="4.6640625" customWidth="1"/>
    <col min="284" max="289" width="7.6640625" customWidth="1"/>
    <col min="290" max="291" width="7.44140625" customWidth="1"/>
    <col min="292" max="292" width="7.5546875" customWidth="1"/>
    <col min="293" max="294" width="7.44140625" customWidth="1"/>
    <col min="295" max="295" width="7.5546875" customWidth="1"/>
    <col min="296" max="296" width="4.6640625" customWidth="1"/>
    <col min="472" max="512" width="0" hidden="1" customWidth="1"/>
    <col min="513" max="513" width="2.6640625" customWidth="1"/>
    <col min="514" max="524" width="7.6640625" customWidth="1"/>
    <col min="525" max="525" width="8" customWidth="1"/>
    <col min="526" max="526" width="4.6640625" customWidth="1"/>
    <col min="527" max="532" width="7.6640625" customWidth="1"/>
    <col min="533" max="534" width="7.44140625" customWidth="1"/>
    <col min="535" max="535" width="7.5546875" customWidth="1"/>
    <col min="536" max="537" width="7.44140625" customWidth="1"/>
    <col min="538" max="538" width="7.5546875" customWidth="1"/>
    <col min="539" max="539" width="4.6640625" customWidth="1"/>
    <col min="540" max="545" width="7.6640625" customWidth="1"/>
    <col min="546" max="547" width="7.44140625" customWidth="1"/>
    <col min="548" max="548" width="7.5546875" customWidth="1"/>
    <col min="549" max="550" width="7.44140625" customWidth="1"/>
    <col min="551" max="551" width="7.5546875" customWidth="1"/>
    <col min="552" max="552" width="4.6640625" customWidth="1"/>
    <col min="728" max="768" width="0" hidden="1" customWidth="1"/>
    <col min="769" max="769" width="2.6640625" customWidth="1"/>
    <col min="770" max="780" width="7.6640625" customWidth="1"/>
    <col min="781" max="781" width="8" customWidth="1"/>
    <col min="782" max="782" width="4.6640625" customWidth="1"/>
    <col min="783" max="788" width="7.6640625" customWidth="1"/>
    <col min="789" max="790" width="7.44140625" customWidth="1"/>
    <col min="791" max="791" width="7.5546875" customWidth="1"/>
    <col min="792" max="793" width="7.44140625" customWidth="1"/>
    <col min="794" max="794" width="7.5546875" customWidth="1"/>
    <col min="795" max="795" width="4.6640625" customWidth="1"/>
    <col min="796" max="801" width="7.6640625" customWidth="1"/>
    <col min="802" max="803" width="7.44140625" customWidth="1"/>
    <col min="804" max="804" width="7.5546875" customWidth="1"/>
    <col min="805" max="806" width="7.44140625" customWidth="1"/>
    <col min="807" max="807" width="7.5546875" customWidth="1"/>
    <col min="808" max="808" width="4.6640625" customWidth="1"/>
    <col min="984" max="1024" width="0" hidden="1" customWidth="1"/>
    <col min="1025" max="1025" width="2.6640625" customWidth="1"/>
    <col min="1026" max="1036" width="7.6640625" customWidth="1"/>
    <col min="1037" max="1037" width="8" customWidth="1"/>
    <col min="1038" max="1038" width="4.6640625" customWidth="1"/>
    <col min="1039" max="1044" width="7.6640625" customWidth="1"/>
    <col min="1045" max="1046" width="7.44140625" customWidth="1"/>
    <col min="1047" max="1047" width="7.5546875" customWidth="1"/>
    <col min="1048" max="1049" width="7.44140625" customWidth="1"/>
    <col min="1050" max="1050" width="7.5546875" customWidth="1"/>
    <col min="1051" max="1051" width="4.6640625" customWidth="1"/>
    <col min="1052" max="1057" width="7.6640625" customWidth="1"/>
    <col min="1058" max="1059" width="7.44140625" customWidth="1"/>
    <col min="1060" max="1060" width="7.5546875" customWidth="1"/>
    <col min="1061" max="1062" width="7.44140625" customWidth="1"/>
    <col min="1063" max="1063" width="7.5546875" customWidth="1"/>
    <col min="1064" max="1064" width="4.6640625" customWidth="1"/>
    <col min="1240" max="1280" width="0" hidden="1" customWidth="1"/>
    <col min="1281" max="1281" width="2.6640625" customWidth="1"/>
    <col min="1282" max="1292" width="7.6640625" customWidth="1"/>
    <col min="1293" max="1293" width="8" customWidth="1"/>
    <col min="1294" max="1294" width="4.6640625" customWidth="1"/>
    <col min="1295" max="1300" width="7.6640625" customWidth="1"/>
    <col min="1301" max="1302" width="7.44140625" customWidth="1"/>
    <col min="1303" max="1303" width="7.5546875" customWidth="1"/>
    <col min="1304" max="1305" width="7.44140625" customWidth="1"/>
    <col min="1306" max="1306" width="7.5546875" customWidth="1"/>
    <col min="1307" max="1307" width="4.6640625" customWidth="1"/>
    <col min="1308" max="1313" width="7.6640625" customWidth="1"/>
    <col min="1314" max="1315" width="7.44140625" customWidth="1"/>
    <col min="1316" max="1316" width="7.5546875" customWidth="1"/>
    <col min="1317" max="1318" width="7.44140625" customWidth="1"/>
    <col min="1319" max="1319" width="7.5546875" customWidth="1"/>
    <col min="1320" max="1320" width="4.6640625" customWidth="1"/>
    <col min="1496" max="1536" width="0" hidden="1" customWidth="1"/>
    <col min="1537" max="1537" width="2.6640625" customWidth="1"/>
    <col min="1538" max="1548" width="7.6640625" customWidth="1"/>
    <col min="1549" max="1549" width="8" customWidth="1"/>
    <col min="1550" max="1550" width="4.6640625" customWidth="1"/>
    <col min="1551" max="1556" width="7.6640625" customWidth="1"/>
    <col min="1557" max="1558" width="7.44140625" customWidth="1"/>
    <col min="1559" max="1559" width="7.5546875" customWidth="1"/>
    <col min="1560" max="1561" width="7.44140625" customWidth="1"/>
    <col min="1562" max="1562" width="7.5546875" customWidth="1"/>
    <col min="1563" max="1563" width="4.6640625" customWidth="1"/>
    <col min="1564" max="1569" width="7.6640625" customWidth="1"/>
    <col min="1570" max="1571" width="7.44140625" customWidth="1"/>
    <col min="1572" max="1572" width="7.5546875" customWidth="1"/>
    <col min="1573" max="1574" width="7.44140625" customWidth="1"/>
    <col min="1575" max="1575" width="7.5546875" customWidth="1"/>
    <col min="1576" max="1576" width="4.6640625" customWidth="1"/>
    <col min="1752" max="1792" width="0" hidden="1" customWidth="1"/>
    <col min="1793" max="1793" width="2.6640625" customWidth="1"/>
    <col min="1794" max="1804" width="7.6640625" customWidth="1"/>
    <col min="1805" max="1805" width="8" customWidth="1"/>
    <col min="1806" max="1806" width="4.6640625" customWidth="1"/>
    <col min="1807" max="1812" width="7.6640625" customWidth="1"/>
    <col min="1813" max="1814" width="7.44140625" customWidth="1"/>
    <col min="1815" max="1815" width="7.5546875" customWidth="1"/>
    <col min="1816" max="1817" width="7.44140625" customWidth="1"/>
    <col min="1818" max="1818" width="7.5546875" customWidth="1"/>
    <col min="1819" max="1819" width="4.6640625" customWidth="1"/>
    <col min="1820" max="1825" width="7.6640625" customWidth="1"/>
    <col min="1826" max="1827" width="7.44140625" customWidth="1"/>
    <col min="1828" max="1828" width="7.5546875" customWidth="1"/>
    <col min="1829" max="1830" width="7.44140625" customWidth="1"/>
    <col min="1831" max="1831" width="7.5546875" customWidth="1"/>
    <col min="1832" max="1832" width="4.6640625" customWidth="1"/>
    <col min="2008" max="2048" width="0" hidden="1" customWidth="1"/>
    <col min="2049" max="2049" width="2.6640625" customWidth="1"/>
    <col min="2050" max="2060" width="7.6640625" customWidth="1"/>
    <col min="2061" max="2061" width="8" customWidth="1"/>
    <col min="2062" max="2062" width="4.6640625" customWidth="1"/>
    <col min="2063" max="2068" width="7.6640625" customWidth="1"/>
    <col min="2069" max="2070" width="7.44140625" customWidth="1"/>
    <col min="2071" max="2071" width="7.5546875" customWidth="1"/>
    <col min="2072" max="2073" width="7.44140625" customWidth="1"/>
    <col min="2074" max="2074" width="7.5546875" customWidth="1"/>
    <col min="2075" max="2075" width="4.6640625" customWidth="1"/>
    <col min="2076" max="2081" width="7.6640625" customWidth="1"/>
    <col min="2082" max="2083" width="7.44140625" customWidth="1"/>
    <col min="2084" max="2084" width="7.5546875" customWidth="1"/>
    <col min="2085" max="2086" width="7.44140625" customWidth="1"/>
    <col min="2087" max="2087" width="7.5546875" customWidth="1"/>
    <col min="2088" max="2088" width="4.6640625" customWidth="1"/>
    <col min="2264" max="2304" width="0" hidden="1" customWidth="1"/>
    <col min="2305" max="2305" width="2.6640625" customWidth="1"/>
    <col min="2306" max="2316" width="7.6640625" customWidth="1"/>
    <col min="2317" max="2317" width="8" customWidth="1"/>
    <col min="2318" max="2318" width="4.6640625" customWidth="1"/>
    <col min="2319" max="2324" width="7.6640625" customWidth="1"/>
    <col min="2325" max="2326" width="7.44140625" customWidth="1"/>
    <col min="2327" max="2327" width="7.5546875" customWidth="1"/>
    <col min="2328" max="2329" width="7.44140625" customWidth="1"/>
    <col min="2330" max="2330" width="7.5546875" customWidth="1"/>
    <col min="2331" max="2331" width="4.6640625" customWidth="1"/>
    <col min="2332" max="2337" width="7.6640625" customWidth="1"/>
    <col min="2338" max="2339" width="7.44140625" customWidth="1"/>
    <col min="2340" max="2340" width="7.5546875" customWidth="1"/>
    <col min="2341" max="2342" width="7.44140625" customWidth="1"/>
    <col min="2343" max="2343" width="7.5546875" customWidth="1"/>
    <col min="2344" max="2344" width="4.6640625" customWidth="1"/>
    <col min="2520" max="2560" width="0" hidden="1" customWidth="1"/>
    <col min="2561" max="2561" width="2.6640625" customWidth="1"/>
    <col min="2562" max="2572" width="7.6640625" customWidth="1"/>
    <col min="2573" max="2573" width="8" customWidth="1"/>
    <col min="2574" max="2574" width="4.6640625" customWidth="1"/>
    <col min="2575" max="2580" width="7.6640625" customWidth="1"/>
    <col min="2581" max="2582" width="7.44140625" customWidth="1"/>
    <col min="2583" max="2583" width="7.5546875" customWidth="1"/>
    <col min="2584" max="2585" width="7.44140625" customWidth="1"/>
    <col min="2586" max="2586" width="7.5546875" customWidth="1"/>
    <col min="2587" max="2587" width="4.6640625" customWidth="1"/>
    <col min="2588" max="2593" width="7.6640625" customWidth="1"/>
    <col min="2594" max="2595" width="7.44140625" customWidth="1"/>
    <col min="2596" max="2596" width="7.5546875" customWidth="1"/>
    <col min="2597" max="2598" width="7.44140625" customWidth="1"/>
    <col min="2599" max="2599" width="7.5546875" customWidth="1"/>
    <col min="2600" max="2600" width="4.6640625" customWidth="1"/>
    <col min="2776" max="2816" width="0" hidden="1" customWidth="1"/>
    <col min="2817" max="2817" width="2.6640625" customWidth="1"/>
    <col min="2818" max="2828" width="7.6640625" customWidth="1"/>
    <col min="2829" max="2829" width="8" customWidth="1"/>
    <col min="2830" max="2830" width="4.6640625" customWidth="1"/>
    <col min="2831" max="2836" width="7.6640625" customWidth="1"/>
    <col min="2837" max="2838" width="7.44140625" customWidth="1"/>
    <col min="2839" max="2839" width="7.5546875" customWidth="1"/>
    <col min="2840" max="2841" width="7.44140625" customWidth="1"/>
    <col min="2842" max="2842" width="7.5546875" customWidth="1"/>
    <col min="2843" max="2843" width="4.6640625" customWidth="1"/>
    <col min="2844" max="2849" width="7.6640625" customWidth="1"/>
    <col min="2850" max="2851" width="7.44140625" customWidth="1"/>
    <col min="2852" max="2852" width="7.5546875" customWidth="1"/>
    <col min="2853" max="2854" width="7.44140625" customWidth="1"/>
    <col min="2855" max="2855" width="7.5546875" customWidth="1"/>
    <col min="2856" max="2856" width="4.6640625" customWidth="1"/>
    <col min="3032" max="3072" width="0" hidden="1" customWidth="1"/>
    <col min="3073" max="3073" width="2.6640625" customWidth="1"/>
    <col min="3074" max="3084" width="7.6640625" customWidth="1"/>
    <col min="3085" max="3085" width="8" customWidth="1"/>
    <col min="3086" max="3086" width="4.6640625" customWidth="1"/>
    <col min="3087" max="3092" width="7.6640625" customWidth="1"/>
    <col min="3093" max="3094" width="7.44140625" customWidth="1"/>
    <col min="3095" max="3095" width="7.5546875" customWidth="1"/>
    <col min="3096" max="3097" width="7.44140625" customWidth="1"/>
    <col min="3098" max="3098" width="7.5546875" customWidth="1"/>
    <col min="3099" max="3099" width="4.6640625" customWidth="1"/>
    <col min="3100" max="3105" width="7.6640625" customWidth="1"/>
    <col min="3106" max="3107" width="7.44140625" customWidth="1"/>
    <col min="3108" max="3108" width="7.5546875" customWidth="1"/>
    <col min="3109" max="3110" width="7.44140625" customWidth="1"/>
    <col min="3111" max="3111" width="7.5546875" customWidth="1"/>
    <col min="3112" max="3112" width="4.6640625" customWidth="1"/>
    <col min="3288" max="3328" width="0" hidden="1" customWidth="1"/>
    <col min="3329" max="3329" width="2.6640625" customWidth="1"/>
    <col min="3330" max="3340" width="7.6640625" customWidth="1"/>
    <col min="3341" max="3341" width="8" customWidth="1"/>
    <col min="3342" max="3342" width="4.6640625" customWidth="1"/>
    <col min="3343" max="3348" width="7.6640625" customWidth="1"/>
    <col min="3349" max="3350" width="7.44140625" customWidth="1"/>
    <col min="3351" max="3351" width="7.5546875" customWidth="1"/>
    <col min="3352" max="3353" width="7.44140625" customWidth="1"/>
    <col min="3354" max="3354" width="7.5546875" customWidth="1"/>
    <col min="3355" max="3355" width="4.6640625" customWidth="1"/>
    <col min="3356" max="3361" width="7.6640625" customWidth="1"/>
    <col min="3362" max="3363" width="7.44140625" customWidth="1"/>
    <col min="3364" max="3364" width="7.5546875" customWidth="1"/>
    <col min="3365" max="3366" width="7.44140625" customWidth="1"/>
    <col min="3367" max="3367" width="7.5546875" customWidth="1"/>
    <col min="3368" max="3368" width="4.6640625" customWidth="1"/>
    <col min="3544" max="3584" width="0" hidden="1" customWidth="1"/>
    <col min="3585" max="3585" width="2.6640625" customWidth="1"/>
    <col min="3586" max="3596" width="7.6640625" customWidth="1"/>
    <col min="3597" max="3597" width="8" customWidth="1"/>
    <col min="3598" max="3598" width="4.6640625" customWidth="1"/>
    <col min="3599" max="3604" width="7.6640625" customWidth="1"/>
    <col min="3605" max="3606" width="7.44140625" customWidth="1"/>
    <col min="3607" max="3607" width="7.5546875" customWidth="1"/>
    <col min="3608" max="3609" width="7.44140625" customWidth="1"/>
    <col min="3610" max="3610" width="7.5546875" customWidth="1"/>
    <col min="3611" max="3611" width="4.6640625" customWidth="1"/>
    <col min="3612" max="3617" width="7.6640625" customWidth="1"/>
    <col min="3618" max="3619" width="7.44140625" customWidth="1"/>
    <col min="3620" max="3620" width="7.5546875" customWidth="1"/>
    <col min="3621" max="3622" width="7.44140625" customWidth="1"/>
    <col min="3623" max="3623" width="7.5546875" customWidth="1"/>
    <col min="3624" max="3624" width="4.6640625" customWidth="1"/>
    <col min="3800" max="3840" width="0" hidden="1" customWidth="1"/>
    <col min="3841" max="3841" width="2.6640625" customWidth="1"/>
    <col min="3842" max="3852" width="7.6640625" customWidth="1"/>
    <col min="3853" max="3853" width="8" customWidth="1"/>
    <col min="3854" max="3854" width="4.6640625" customWidth="1"/>
    <col min="3855" max="3860" width="7.6640625" customWidth="1"/>
    <col min="3861" max="3862" width="7.44140625" customWidth="1"/>
    <col min="3863" max="3863" width="7.5546875" customWidth="1"/>
    <col min="3864" max="3865" width="7.44140625" customWidth="1"/>
    <col min="3866" max="3866" width="7.5546875" customWidth="1"/>
    <col min="3867" max="3867" width="4.6640625" customWidth="1"/>
    <col min="3868" max="3873" width="7.6640625" customWidth="1"/>
    <col min="3874" max="3875" width="7.44140625" customWidth="1"/>
    <col min="3876" max="3876" width="7.5546875" customWidth="1"/>
    <col min="3877" max="3878" width="7.44140625" customWidth="1"/>
    <col min="3879" max="3879" width="7.5546875" customWidth="1"/>
    <col min="3880" max="3880" width="4.6640625" customWidth="1"/>
    <col min="4056" max="4096" width="0" hidden="1" customWidth="1"/>
    <col min="4097" max="4097" width="2.6640625" customWidth="1"/>
    <col min="4098" max="4108" width="7.6640625" customWidth="1"/>
    <col min="4109" max="4109" width="8" customWidth="1"/>
    <col min="4110" max="4110" width="4.6640625" customWidth="1"/>
    <col min="4111" max="4116" width="7.6640625" customWidth="1"/>
    <col min="4117" max="4118" width="7.44140625" customWidth="1"/>
    <col min="4119" max="4119" width="7.5546875" customWidth="1"/>
    <col min="4120" max="4121" width="7.44140625" customWidth="1"/>
    <col min="4122" max="4122" width="7.5546875" customWidth="1"/>
    <col min="4123" max="4123" width="4.6640625" customWidth="1"/>
    <col min="4124" max="4129" width="7.6640625" customWidth="1"/>
    <col min="4130" max="4131" width="7.44140625" customWidth="1"/>
    <col min="4132" max="4132" width="7.5546875" customWidth="1"/>
    <col min="4133" max="4134" width="7.44140625" customWidth="1"/>
    <col min="4135" max="4135" width="7.5546875" customWidth="1"/>
    <col min="4136" max="4136" width="4.6640625" customWidth="1"/>
    <col min="4312" max="4352" width="0" hidden="1" customWidth="1"/>
    <col min="4353" max="4353" width="2.6640625" customWidth="1"/>
    <col min="4354" max="4364" width="7.6640625" customWidth="1"/>
    <col min="4365" max="4365" width="8" customWidth="1"/>
    <col min="4366" max="4366" width="4.6640625" customWidth="1"/>
    <col min="4367" max="4372" width="7.6640625" customWidth="1"/>
    <col min="4373" max="4374" width="7.44140625" customWidth="1"/>
    <col min="4375" max="4375" width="7.5546875" customWidth="1"/>
    <col min="4376" max="4377" width="7.44140625" customWidth="1"/>
    <col min="4378" max="4378" width="7.5546875" customWidth="1"/>
    <col min="4379" max="4379" width="4.6640625" customWidth="1"/>
    <col min="4380" max="4385" width="7.6640625" customWidth="1"/>
    <col min="4386" max="4387" width="7.44140625" customWidth="1"/>
    <col min="4388" max="4388" width="7.5546875" customWidth="1"/>
    <col min="4389" max="4390" width="7.44140625" customWidth="1"/>
    <col min="4391" max="4391" width="7.5546875" customWidth="1"/>
    <col min="4392" max="4392" width="4.6640625" customWidth="1"/>
    <col min="4568" max="4608" width="0" hidden="1" customWidth="1"/>
    <col min="4609" max="4609" width="2.6640625" customWidth="1"/>
    <col min="4610" max="4620" width="7.6640625" customWidth="1"/>
    <col min="4621" max="4621" width="8" customWidth="1"/>
    <col min="4622" max="4622" width="4.6640625" customWidth="1"/>
    <col min="4623" max="4628" width="7.6640625" customWidth="1"/>
    <col min="4629" max="4630" width="7.44140625" customWidth="1"/>
    <col min="4631" max="4631" width="7.5546875" customWidth="1"/>
    <col min="4632" max="4633" width="7.44140625" customWidth="1"/>
    <col min="4634" max="4634" width="7.5546875" customWidth="1"/>
    <col min="4635" max="4635" width="4.6640625" customWidth="1"/>
    <col min="4636" max="4641" width="7.6640625" customWidth="1"/>
    <col min="4642" max="4643" width="7.44140625" customWidth="1"/>
    <col min="4644" max="4644" width="7.5546875" customWidth="1"/>
    <col min="4645" max="4646" width="7.44140625" customWidth="1"/>
    <col min="4647" max="4647" width="7.5546875" customWidth="1"/>
    <col min="4648" max="4648" width="4.6640625" customWidth="1"/>
    <col min="4824" max="4864" width="0" hidden="1" customWidth="1"/>
    <col min="4865" max="4865" width="2.6640625" customWidth="1"/>
    <col min="4866" max="4876" width="7.6640625" customWidth="1"/>
    <col min="4877" max="4877" width="8" customWidth="1"/>
    <col min="4878" max="4878" width="4.6640625" customWidth="1"/>
    <col min="4879" max="4884" width="7.6640625" customWidth="1"/>
    <col min="4885" max="4886" width="7.44140625" customWidth="1"/>
    <col min="4887" max="4887" width="7.5546875" customWidth="1"/>
    <col min="4888" max="4889" width="7.44140625" customWidth="1"/>
    <col min="4890" max="4890" width="7.5546875" customWidth="1"/>
    <col min="4891" max="4891" width="4.6640625" customWidth="1"/>
    <col min="4892" max="4897" width="7.6640625" customWidth="1"/>
    <col min="4898" max="4899" width="7.44140625" customWidth="1"/>
    <col min="4900" max="4900" width="7.5546875" customWidth="1"/>
    <col min="4901" max="4902" width="7.44140625" customWidth="1"/>
    <col min="4903" max="4903" width="7.5546875" customWidth="1"/>
    <col min="4904" max="4904" width="4.6640625" customWidth="1"/>
    <col min="5080" max="5120" width="0" hidden="1" customWidth="1"/>
    <col min="5121" max="5121" width="2.6640625" customWidth="1"/>
    <col min="5122" max="5132" width="7.6640625" customWidth="1"/>
    <col min="5133" max="5133" width="8" customWidth="1"/>
    <col min="5134" max="5134" width="4.6640625" customWidth="1"/>
    <col min="5135" max="5140" width="7.6640625" customWidth="1"/>
    <col min="5141" max="5142" width="7.44140625" customWidth="1"/>
    <col min="5143" max="5143" width="7.5546875" customWidth="1"/>
    <col min="5144" max="5145" width="7.44140625" customWidth="1"/>
    <col min="5146" max="5146" width="7.5546875" customWidth="1"/>
    <col min="5147" max="5147" width="4.6640625" customWidth="1"/>
    <col min="5148" max="5153" width="7.6640625" customWidth="1"/>
    <col min="5154" max="5155" width="7.44140625" customWidth="1"/>
    <col min="5156" max="5156" width="7.5546875" customWidth="1"/>
    <col min="5157" max="5158" width="7.44140625" customWidth="1"/>
    <col min="5159" max="5159" width="7.5546875" customWidth="1"/>
    <col min="5160" max="5160" width="4.6640625" customWidth="1"/>
    <col min="5336" max="5376" width="0" hidden="1" customWidth="1"/>
    <col min="5377" max="5377" width="2.6640625" customWidth="1"/>
    <col min="5378" max="5388" width="7.6640625" customWidth="1"/>
    <col min="5389" max="5389" width="8" customWidth="1"/>
    <col min="5390" max="5390" width="4.6640625" customWidth="1"/>
    <col min="5391" max="5396" width="7.6640625" customWidth="1"/>
    <col min="5397" max="5398" width="7.44140625" customWidth="1"/>
    <col min="5399" max="5399" width="7.5546875" customWidth="1"/>
    <col min="5400" max="5401" width="7.44140625" customWidth="1"/>
    <col min="5402" max="5402" width="7.5546875" customWidth="1"/>
    <col min="5403" max="5403" width="4.6640625" customWidth="1"/>
    <col min="5404" max="5409" width="7.6640625" customWidth="1"/>
    <col min="5410" max="5411" width="7.44140625" customWidth="1"/>
    <col min="5412" max="5412" width="7.5546875" customWidth="1"/>
    <col min="5413" max="5414" width="7.44140625" customWidth="1"/>
    <col min="5415" max="5415" width="7.5546875" customWidth="1"/>
    <col min="5416" max="5416" width="4.6640625" customWidth="1"/>
    <col min="5592" max="5632" width="0" hidden="1" customWidth="1"/>
    <col min="5633" max="5633" width="2.6640625" customWidth="1"/>
    <col min="5634" max="5644" width="7.6640625" customWidth="1"/>
    <col min="5645" max="5645" width="8" customWidth="1"/>
    <col min="5646" max="5646" width="4.6640625" customWidth="1"/>
    <col min="5647" max="5652" width="7.6640625" customWidth="1"/>
    <col min="5653" max="5654" width="7.44140625" customWidth="1"/>
    <col min="5655" max="5655" width="7.5546875" customWidth="1"/>
    <col min="5656" max="5657" width="7.44140625" customWidth="1"/>
    <col min="5658" max="5658" width="7.5546875" customWidth="1"/>
    <col min="5659" max="5659" width="4.6640625" customWidth="1"/>
    <col min="5660" max="5665" width="7.6640625" customWidth="1"/>
    <col min="5666" max="5667" width="7.44140625" customWidth="1"/>
    <col min="5668" max="5668" width="7.5546875" customWidth="1"/>
    <col min="5669" max="5670" width="7.44140625" customWidth="1"/>
    <col min="5671" max="5671" width="7.5546875" customWidth="1"/>
    <col min="5672" max="5672" width="4.6640625" customWidth="1"/>
    <col min="5848" max="5888" width="0" hidden="1" customWidth="1"/>
    <col min="5889" max="5889" width="2.6640625" customWidth="1"/>
    <col min="5890" max="5900" width="7.6640625" customWidth="1"/>
    <col min="5901" max="5901" width="8" customWidth="1"/>
    <col min="5902" max="5902" width="4.6640625" customWidth="1"/>
    <col min="5903" max="5908" width="7.6640625" customWidth="1"/>
    <col min="5909" max="5910" width="7.44140625" customWidth="1"/>
    <col min="5911" max="5911" width="7.5546875" customWidth="1"/>
    <col min="5912" max="5913" width="7.44140625" customWidth="1"/>
    <col min="5914" max="5914" width="7.5546875" customWidth="1"/>
    <col min="5915" max="5915" width="4.6640625" customWidth="1"/>
    <col min="5916" max="5921" width="7.6640625" customWidth="1"/>
    <col min="5922" max="5923" width="7.44140625" customWidth="1"/>
    <col min="5924" max="5924" width="7.5546875" customWidth="1"/>
    <col min="5925" max="5926" width="7.44140625" customWidth="1"/>
    <col min="5927" max="5927" width="7.5546875" customWidth="1"/>
    <col min="5928" max="5928" width="4.6640625" customWidth="1"/>
    <col min="6104" max="6144" width="0" hidden="1" customWidth="1"/>
    <col min="6145" max="6145" width="2.6640625" customWidth="1"/>
    <col min="6146" max="6156" width="7.6640625" customWidth="1"/>
    <col min="6157" max="6157" width="8" customWidth="1"/>
    <col min="6158" max="6158" width="4.6640625" customWidth="1"/>
    <col min="6159" max="6164" width="7.6640625" customWidth="1"/>
    <col min="6165" max="6166" width="7.44140625" customWidth="1"/>
    <col min="6167" max="6167" width="7.5546875" customWidth="1"/>
    <col min="6168" max="6169" width="7.44140625" customWidth="1"/>
    <col min="6170" max="6170" width="7.5546875" customWidth="1"/>
    <col min="6171" max="6171" width="4.6640625" customWidth="1"/>
    <col min="6172" max="6177" width="7.6640625" customWidth="1"/>
    <col min="6178" max="6179" width="7.44140625" customWidth="1"/>
    <col min="6180" max="6180" width="7.5546875" customWidth="1"/>
    <col min="6181" max="6182" width="7.44140625" customWidth="1"/>
    <col min="6183" max="6183" width="7.5546875" customWidth="1"/>
    <col min="6184" max="6184" width="4.6640625" customWidth="1"/>
    <col min="6360" max="6400" width="0" hidden="1" customWidth="1"/>
    <col min="6401" max="6401" width="2.6640625" customWidth="1"/>
    <col min="6402" max="6412" width="7.6640625" customWidth="1"/>
    <col min="6413" max="6413" width="8" customWidth="1"/>
    <col min="6414" max="6414" width="4.6640625" customWidth="1"/>
    <col min="6415" max="6420" width="7.6640625" customWidth="1"/>
    <col min="6421" max="6422" width="7.44140625" customWidth="1"/>
    <col min="6423" max="6423" width="7.5546875" customWidth="1"/>
    <col min="6424" max="6425" width="7.44140625" customWidth="1"/>
    <col min="6426" max="6426" width="7.5546875" customWidth="1"/>
    <col min="6427" max="6427" width="4.6640625" customWidth="1"/>
    <col min="6428" max="6433" width="7.6640625" customWidth="1"/>
    <col min="6434" max="6435" width="7.44140625" customWidth="1"/>
    <col min="6436" max="6436" width="7.5546875" customWidth="1"/>
    <col min="6437" max="6438" width="7.44140625" customWidth="1"/>
    <col min="6439" max="6439" width="7.5546875" customWidth="1"/>
    <col min="6440" max="6440" width="4.6640625" customWidth="1"/>
    <col min="6616" max="6656" width="0" hidden="1" customWidth="1"/>
    <col min="6657" max="6657" width="2.6640625" customWidth="1"/>
    <col min="6658" max="6668" width="7.6640625" customWidth="1"/>
    <col min="6669" max="6669" width="8" customWidth="1"/>
    <col min="6670" max="6670" width="4.6640625" customWidth="1"/>
    <col min="6671" max="6676" width="7.6640625" customWidth="1"/>
    <col min="6677" max="6678" width="7.44140625" customWidth="1"/>
    <col min="6679" max="6679" width="7.5546875" customWidth="1"/>
    <col min="6680" max="6681" width="7.44140625" customWidth="1"/>
    <col min="6682" max="6682" width="7.5546875" customWidth="1"/>
    <col min="6683" max="6683" width="4.6640625" customWidth="1"/>
    <col min="6684" max="6689" width="7.6640625" customWidth="1"/>
    <col min="6690" max="6691" width="7.44140625" customWidth="1"/>
    <col min="6692" max="6692" width="7.5546875" customWidth="1"/>
    <col min="6693" max="6694" width="7.44140625" customWidth="1"/>
    <col min="6695" max="6695" width="7.5546875" customWidth="1"/>
    <col min="6696" max="6696" width="4.6640625" customWidth="1"/>
    <col min="6872" max="6912" width="0" hidden="1" customWidth="1"/>
    <col min="6913" max="6913" width="2.6640625" customWidth="1"/>
    <col min="6914" max="6924" width="7.6640625" customWidth="1"/>
    <col min="6925" max="6925" width="8" customWidth="1"/>
    <col min="6926" max="6926" width="4.6640625" customWidth="1"/>
    <col min="6927" max="6932" width="7.6640625" customWidth="1"/>
    <col min="6933" max="6934" width="7.44140625" customWidth="1"/>
    <col min="6935" max="6935" width="7.5546875" customWidth="1"/>
    <col min="6936" max="6937" width="7.44140625" customWidth="1"/>
    <col min="6938" max="6938" width="7.5546875" customWidth="1"/>
    <col min="6939" max="6939" width="4.6640625" customWidth="1"/>
    <col min="6940" max="6945" width="7.6640625" customWidth="1"/>
    <col min="6946" max="6947" width="7.44140625" customWidth="1"/>
    <col min="6948" max="6948" width="7.5546875" customWidth="1"/>
    <col min="6949" max="6950" width="7.44140625" customWidth="1"/>
    <col min="6951" max="6951" width="7.5546875" customWidth="1"/>
    <col min="6952" max="6952" width="4.6640625" customWidth="1"/>
    <col min="7128" max="7168" width="0" hidden="1" customWidth="1"/>
    <col min="7169" max="7169" width="2.6640625" customWidth="1"/>
    <col min="7170" max="7180" width="7.6640625" customWidth="1"/>
    <col min="7181" max="7181" width="8" customWidth="1"/>
    <col min="7182" max="7182" width="4.6640625" customWidth="1"/>
    <col min="7183" max="7188" width="7.6640625" customWidth="1"/>
    <col min="7189" max="7190" width="7.44140625" customWidth="1"/>
    <col min="7191" max="7191" width="7.5546875" customWidth="1"/>
    <col min="7192" max="7193" width="7.44140625" customWidth="1"/>
    <col min="7194" max="7194" width="7.5546875" customWidth="1"/>
    <col min="7195" max="7195" width="4.6640625" customWidth="1"/>
    <col min="7196" max="7201" width="7.6640625" customWidth="1"/>
    <col min="7202" max="7203" width="7.44140625" customWidth="1"/>
    <col min="7204" max="7204" width="7.5546875" customWidth="1"/>
    <col min="7205" max="7206" width="7.44140625" customWidth="1"/>
    <col min="7207" max="7207" width="7.5546875" customWidth="1"/>
    <col min="7208" max="7208" width="4.6640625" customWidth="1"/>
    <col min="7384" max="7424" width="0" hidden="1" customWidth="1"/>
    <col min="7425" max="7425" width="2.6640625" customWidth="1"/>
    <col min="7426" max="7436" width="7.6640625" customWidth="1"/>
    <col min="7437" max="7437" width="8" customWidth="1"/>
    <col min="7438" max="7438" width="4.6640625" customWidth="1"/>
    <col min="7439" max="7444" width="7.6640625" customWidth="1"/>
    <col min="7445" max="7446" width="7.44140625" customWidth="1"/>
    <col min="7447" max="7447" width="7.5546875" customWidth="1"/>
    <col min="7448" max="7449" width="7.44140625" customWidth="1"/>
    <col min="7450" max="7450" width="7.5546875" customWidth="1"/>
    <col min="7451" max="7451" width="4.6640625" customWidth="1"/>
    <col min="7452" max="7457" width="7.6640625" customWidth="1"/>
    <col min="7458" max="7459" width="7.44140625" customWidth="1"/>
    <col min="7460" max="7460" width="7.5546875" customWidth="1"/>
    <col min="7461" max="7462" width="7.44140625" customWidth="1"/>
    <col min="7463" max="7463" width="7.5546875" customWidth="1"/>
    <col min="7464" max="7464" width="4.6640625" customWidth="1"/>
    <col min="7640" max="7680" width="0" hidden="1" customWidth="1"/>
    <col min="7681" max="7681" width="2.6640625" customWidth="1"/>
    <col min="7682" max="7692" width="7.6640625" customWidth="1"/>
    <col min="7693" max="7693" width="8" customWidth="1"/>
    <col min="7694" max="7694" width="4.6640625" customWidth="1"/>
    <col min="7695" max="7700" width="7.6640625" customWidth="1"/>
    <col min="7701" max="7702" width="7.44140625" customWidth="1"/>
    <col min="7703" max="7703" width="7.5546875" customWidth="1"/>
    <col min="7704" max="7705" width="7.44140625" customWidth="1"/>
    <col min="7706" max="7706" width="7.5546875" customWidth="1"/>
    <col min="7707" max="7707" width="4.6640625" customWidth="1"/>
    <col min="7708" max="7713" width="7.6640625" customWidth="1"/>
    <col min="7714" max="7715" width="7.44140625" customWidth="1"/>
    <col min="7716" max="7716" width="7.5546875" customWidth="1"/>
    <col min="7717" max="7718" width="7.44140625" customWidth="1"/>
    <col min="7719" max="7719" width="7.5546875" customWidth="1"/>
    <col min="7720" max="7720" width="4.6640625" customWidth="1"/>
    <col min="7896" max="7936" width="0" hidden="1" customWidth="1"/>
    <col min="7937" max="7937" width="2.6640625" customWidth="1"/>
    <col min="7938" max="7948" width="7.6640625" customWidth="1"/>
    <col min="7949" max="7949" width="8" customWidth="1"/>
    <col min="7950" max="7950" width="4.6640625" customWidth="1"/>
    <col min="7951" max="7956" width="7.6640625" customWidth="1"/>
    <col min="7957" max="7958" width="7.44140625" customWidth="1"/>
    <col min="7959" max="7959" width="7.5546875" customWidth="1"/>
    <col min="7960" max="7961" width="7.44140625" customWidth="1"/>
    <col min="7962" max="7962" width="7.5546875" customWidth="1"/>
    <col min="7963" max="7963" width="4.6640625" customWidth="1"/>
    <col min="7964" max="7969" width="7.6640625" customWidth="1"/>
    <col min="7970" max="7971" width="7.44140625" customWidth="1"/>
    <col min="7972" max="7972" width="7.5546875" customWidth="1"/>
    <col min="7973" max="7974" width="7.44140625" customWidth="1"/>
    <col min="7975" max="7975" width="7.5546875" customWidth="1"/>
    <col min="7976" max="7976" width="4.6640625" customWidth="1"/>
    <col min="8152" max="8192" width="0" hidden="1" customWidth="1"/>
    <col min="8193" max="8193" width="2.6640625" customWidth="1"/>
    <col min="8194" max="8204" width="7.6640625" customWidth="1"/>
    <col min="8205" max="8205" width="8" customWidth="1"/>
    <col min="8206" max="8206" width="4.6640625" customWidth="1"/>
    <col min="8207" max="8212" width="7.6640625" customWidth="1"/>
    <col min="8213" max="8214" width="7.44140625" customWidth="1"/>
    <col min="8215" max="8215" width="7.5546875" customWidth="1"/>
    <col min="8216" max="8217" width="7.44140625" customWidth="1"/>
    <col min="8218" max="8218" width="7.5546875" customWidth="1"/>
    <col min="8219" max="8219" width="4.6640625" customWidth="1"/>
    <col min="8220" max="8225" width="7.6640625" customWidth="1"/>
    <col min="8226" max="8227" width="7.44140625" customWidth="1"/>
    <col min="8228" max="8228" width="7.5546875" customWidth="1"/>
    <col min="8229" max="8230" width="7.44140625" customWidth="1"/>
    <col min="8231" max="8231" width="7.5546875" customWidth="1"/>
    <col min="8232" max="8232" width="4.6640625" customWidth="1"/>
    <col min="8408" max="8448" width="0" hidden="1" customWidth="1"/>
    <col min="8449" max="8449" width="2.6640625" customWidth="1"/>
    <col min="8450" max="8460" width="7.6640625" customWidth="1"/>
    <col min="8461" max="8461" width="8" customWidth="1"/>
    <col min="8462" max="8462" width="4.6640625" customWidth="1"/>
    <col min="8463" max="8468" width="7.6640625" customWidth="1"/>
    <col min="8469" max="8470" width="7.44140625" customWidth="1"/>
    <col min="8471" max="8471" width="7.5546875" customWidth="1"/>
    <col min="8472" max="8473" width="7.44140625" customWidth="1"/>
    <col min="8474" max="8474" width="7.5546875" customWidth="1"/>
    <col min="8475" max="8475" width="4.6640625" customWidth="1"/>
    <col min="8476" max="8481" width="7.6640625" customWidth="1"/>
    <col min="8482" max="8483" width="7.44140625" customWidth="1"/>
    <col min="8484" max="8484" width="7.5546875" customWidth="1"/>
    <col min="8485" max="8486" width="7.44140625" customWidth="1"/>
    <col min="8487" max="8487" width="7.5546875" customWidth="1"/>
    <col min="8488" max="8488" width="4.6640625" customWidth="1"/>
    <col min="8664" max="8704" width="0" hidden="1" customWidth="1"/>
    <col min="8705" max="8705" width="2.6640625" customWidth="1"/>
    <col min="8706" max="8716" width="7.6640625" customWidth="1"/>
    <col min="8717" max="8717" width="8" customWidth="1"/>
    <col min="8718" max="8718" width="4.6640625" customWidth="1"/>
    <col min="8719" max="8724" width="7.6640625" customWidth="1"/>
    <col min="8725" max="8726" width="7.44140625" customWidth="1"/>
    <col min="8727" max="8727" width="7.5546875" customWidth="1"/>
    <col min="8728" max="8729" width="7.44140625" customWidth="1"/>
    <col min="8730" max="8730" width="7.5546875" customWidth="1"/>
    <col min="8731" max="8731" width="4.6640625" customWidth="1"/>
    <col min="8732" max="8737" width="7.6640625" customWidth="1"/>
    <col min="8738" max="8739" width="7.44140625" customWidth="1"/>
    <col min="8740" max="8740" width="7.5546875" customWidth="1"/>
    <col min="8741" max="8742" width="7.44140625" customWidth="1"/>
    <col min="8743" max="8743" width="7.5546875" customWidth="1"/>
    <col min="8744" max="8744" width="4.6640625" customWidth="1"/>
    <col min="8920" max="8960" width="0" hidden="1" customWidth="1"/>
    <col min="8961" max="8961" width="2.6640625" customWidth="1"/>
    <col min="8962" max="8972" width="7.6640625" customWidth="1"/>
    <col min="8973" max="8973" width="8" customWidth="1"/>
    <col min="8974" max="8974" width="4.6640625" customWidth="1"/>
    <col min="8975" max="8980" width="7.6640625" customWidth="1"/>
    <col min="8981" max="8982" width="7.44140625" customWidth="1"/>
    <col min="8983" max="8983" width="7.5546875" customWidth="1"/>
    <col min="8984" max="8985" width="7.44140625" customWidth="1"/>
    <col min="8986" max="8986" width="7.5546875" customWidth="1"/>
    <col min="8987" max="8987" width="4.6640625" customWidth="1"/>
    <col min="8988" max="8993" width="7.6640625" customWidth="1"/>
    <col min="8994" max="8995" width="7.44140625" customWidth="1"/>
    <col min="8996" max="8996" width="7.5546875" customWidth="1"/>
    <col min="8997" max="8998" width="7.44140625" customWidth="1"/>
    <col min="8999" max="8999" width="7.5546875" customWidth="1"/>
    <col min="9000" max="9000" width="4.6640625" customWidth="1"/>
    <col min="9176" max="9216" width="0" hidden="1" customWidth="1"/>
    <col min="9217" max="9217" width="2.6640625" customWidth="1"/>
    <col min="9218" max="9228" width="7.6640625" customWidth="1"/>
    <col min="9229" max="9229" width="8" customWidth="1"/>
    <col min="9230" max="9230" width="4.6640625" customWidth="1"/>
    <col min="9231" max="9236" width="7.6640625" customWidth="1"/>
    <col min="9237" max="9238" width="7.44140625" customWidth="1"/>
    <col min="9239" max="9239" width="7.5546875" customWidth="1"/>
    <col min="9240" max="9241" width="7.44140625" customWidth="1"/>
    <col min="9242" max="9242" width="7.5546875" customWidth="1"/>
    <col min="9243" max="9243" width="4.6640625" customWidth="1"/>
    <col min="9244" max="9249" width="7.6640625" customWidth="1"/>
    <col min="9250" max="9251" width="7.44140625" customWidth="1"/>
    <col min="9252" max="9252" width="7.5546875" customWidth="1"/>
    <col min="9253" max="9254" width="7.44140625" customWidth="1"/>
    <col min="9255" max="9255" width="7.5546875" customWidth="1"/>
    <col min="9256" max="9256" width="4.6640625" customWidth="1"/>
    <col min="9432" max="9472" width="0" hidden="1" customWidth="1"/>
    <col min="9473" max="9473" width="2.6640625" customWidth="1"/>
    <col min="9474" max="9484" width="7.6640625" customWidth="1"/>
    <col min="9485" max="9485" width="8" customWidth="1"/>
    <col min="9486" max="9486" width="4.6640625" customWidth="1"/>
    <col min="9487" max="9492" width="7.6640625" customWidth="1"/>
    <col min="9493" max="9494" width="7.44140625" customWidth="1"/>
    <col min="9495" max="9495" width="7.5546875" customWidth="1"/>
    <col min="9496" max="9497" width="7.44140625" customWidth="1"/>
    <col min="9498" max="9498" width="7.5546875" customWidth="1"/>
    <col min="9499" max="9499" width="4.6640625" customWidth="1"/>
    <col min="9500" max="9505" width="7.6640625" customWidth="1"/>
    <col min="9506" max="9507" width="7.44140625" customWidth="1"/>
    <col min="9508" max="9508" width="7.5546875" customWidth="1"/>
    <col min="9509" max="9510" width="7.44140625" customWidth="1"/>
    <col min="9511" max="9511" width="7.5546875" customWidth="1"/>
    <col min="9512" max="9512" width="4.6640625" customWidth="1"/>
    <col min="9688" max="9728" width="0" hidden="1" customWidth="1"/>
    <col min="9729" max="9729" width="2.6640625" customWidth="1"/>
    <col min="9730" max="9740" width="7.6640625" customWidth="1"/>
    <col min="9741" max="9741" width="8" customWidth="1"/>
    <col min="9742" max="9742" width="4.6640625" customWidth="1"/>
    <col min="9743" max="9748" width="7.6640625" customWidth="1"/>
    <col min="9749" max="9750" width="7.44140625" customWidth="1"/>
    <col min="9751" max="9751" width="7.5546875" customWidth="1"/>
    <col min="9752" max="9753" width="7.44140625" customWidth="1"/>
    <col min="9754" max="9754" width="7.5546875" customWidth="1"/>
    <col min="9755" max="9755" width="4.6640625" customWidth="1"/>
    <col min="9756" max="9761" width="7.6640625" customWidth="1"/>
    <col min="9762" max="9763" width="7.44140625" customWidth="1"/>
    <col min="9764" max="9764" width="7.5546875" customWidth="1"/>
    <col min="9765" max="9766" width="7.44140625" customWidth="1"/>
    <col min="9767" max="9767" width="7.5546875" customWidth="1"/>
    <col min="9768" max="9768" width="4.6640625" customWidth="1"/>
    <col min="9944" max="9984" width="0" hidden="1" customWidth="1"/>
    <col min="9985" max="9985" width="2.6640625" customWidth="1"/>
    <col min="9986" max="9996" width="7.6640625" customWidth="1"/>
    <col min="9997" max="9997" width="8" customWidth="1"/>
    <col min="9998" max="9998" width="4.6640625" customWidth="1"/>
    <col min="9999" max="10004" width="7.6640625" customWidth="1"/>
    <col min="10005" max="10006" width="7.44140625" customWidth="1"/>
    <col min="10007" max="10007" width="7.5546875" customWidth="1"/>
    <col min="10008" max="10009" width="7.44140625" customWidth="1"/>
    <col min="10010" max="10010" width="7.5546875" customWidth="1"/>
    <col min="10011" max="10011" width="4.6640625" customWidth="1"/>
    <col min="10012" max="10017" width="7.6640625" customWidth="1"/>
    <col min="10018" max="10019" width="7.44140625" customWidth="1"/>
    <col min="10020" max="10020" width="7.5546875" customWidth="1"/>
    <col min="10021" max="10022" width="7.44140625" customWidth="1"/>
    <col min="10023" max="10023" width="7.5546875" customWidth="1"/>
    <col min="10024" max="10024" width="4.6640625" customWidth="1"/>
    <col min="10200" max="10240" width="0" hidden="1" customWidth="1"/>
    <col min="10241" max="10241" width="2.6640625" customWidth="1"/>
    <col min="10242" max="10252" width="7.6640625" customWidth="1"/>
    <col min="10253" max="10253" width="8" customWidth="1"/>
    <col min="10254" max="10254" width="4.6640625" customWidth="1"/>
    <col min="10255" max="10260" width="7.6640625" customWidth="1"/>
    <col min="10261" max="10262" width="7.44140625" customWidth="1"/>
    <col min="10263" max="10263" width="7.5546875" customWidth="1"/>
    <col min="10264" max="10265" width="7.44140625" customWidth="1"/>
    <col min="10266" max="10266" width="7.5546875" customWidth="1"/>
    <col min="10267" max="10267" width="4.6640625" customWidth="1"/>
    <col min="10268" max="10273" width="7.6640625" customWidth="1"/>
    <col min="10274" max="10275" width="7.44140625" customWidth="1"/>
    <col min="10276" max="10276" width="7.5546875" customWidth="1"/>
    <col min="10277" max="10278" width="7.44140625" customWidth="1"/>
    <col min="10279" max="10279" width="7.5546875" customWidth="1"/>
    <col min="10280" max="10280" width="4.6640625" customWidth="1"/>
    <col min="10456" max="10496" width="0" hidden="1" customWidth="1"/>
    <col min="10497" max="10497" width="2.6640625" customWidth="1"/>
    <col min="10498" max="10508" width="7.6640625" customWidth="1"/>
    <col min="10509" max="10509" width="8" customWidth="1"/>
    <col min="10510" max="10510" width="4.6640625" customWidth="1"/>
    <col min="10511" max="10516" width="7.6640625" customWidth="1"/>
    <col min="10517" max="10518" width="7.44140625" customWidth="1"/>
    <col min="10519" max="10519" width="7.5546875" customWidth="1"/>
    <col min="10520" max="10521" width="7.44140625" customWidth="1"/>
    <col min="10522" max="10522" width="7.5546875" customWidth="1"/>
    <col min="10523" max="10523" width="4.6640625" customWidth="1"/>
    <col min="10524" max="10529" width="7.6640625" customWidth="1"/>
    <col min="10530" max="10531" width="7.44140625" customWidth="1"/>
    <col min="10532" max="10532" width="7.5546875" customWidth="1"/>
    <col min="10533" max="10534" width="7.44140625" customWidth="1"/>
    <col min="10535" max="10535" width="7.5546875" customWidth="1"/>
    <col min="10536" max="10536" width="4.6640625" customWidth="1"/>
    <col min="10712" max="10752" width="0" hidden="1" customWidth="1"/>
    <col min="10753" max="10753" width="2.6640625" customWidth="1"/>
    <col min="10754" max="10764" width="7.6640625" customWidth="1"/>
    <col min="10765" max="10765" width="8" customWidth="1"/>
    <col min="10766" max="10766" width="4.6640625" customWidth="1"/>
    <col min="10767" max="10772" width="7.6640625" customWidth="1"/>
    <col min="10773" max="10774" width="7.44140625" customWidth="1"/>
    <col min="10775" max="10775" width="7.5546875" customWidth="1"/>
    <col min="10776" max="10777" width="7.44140625" customWidth="1"/>
    <col min="10778" max="10778" width="7.5546875" customWidth="1"/>
    <col min="10779" max="10779" width="4.6640625" customWidth="1"/>
    <col min="10780" max="10785" width="7.6640625" customWidth="1"/>
    <col min="10786" max="10787" width="7.44140625" customWidth="1"/>
    <col min="10788" max="10788" width="7.5546875" customWidth="1"/>
    <col min="10789" max="10790" width="7.44140625" customWidth="1"/>
    <col min="10791" max="10791" width="7.5546875" customWidth="1"/>
    <col min="10792" max="10792" width="4.6640625" customWidth="1"/>
    <col min="10968" max="11008" width="0" hidden="1" customWidth="1"/>
    <col min="11009" max="11009" width="2.6640625" customWidth="1"/>
    <col min="11010" max="11020" width="7.6640625" customWidth="1"/>
    <col min="11021" max="11021" width="8" customWidth="1"/>
    <col min="11022" max="11022" width="4.6640625" customWidth="1"/>
    <col min="11023" max="11028" width="7.6640625" customWidth="1"/>
    <col min="11029" max="11030" width="7.44140625" customWidth="1"/>
    <col min="11031" max="11031" width="7.5546875" customWidth="1"/>
    <col min="11032" max="11033" width="7.44140625" customWidth="1"/>
    <col min="11034" max="11034" width="7.5546875" customWidth="1"/>
    <col min="11035" max="11035" width="4.6640625" customWidth="1"/>
    <col min="11036" max="11041" width="7.6640625" customWidth="1"/>
    <col min="11042" max="11043" width="7.44140625" customWidth="1"/>
    <col min="11044" max="11044" width="7.5546875" customWidth="1"/>
    <col min="11045" max="11046" width="7.44140625" customWidth="1"/>
    <col min="11047" max="11047" width="7.5546875" customWidth="1"/>
    <col min="11048" max="11048" width="4.6640625" customWidth="1"/>
    <col min="11224" max="11264" width="0" hidden="1" customWidth="1"/>
    <col min="11265" max="11265" width="2.6640625" customWidth="1"/>
    <col min="11266" max="11276" width="7.6640625" customWidth="1"/>
    <col min="11277" max="11277" width="8" customWidth="1"/>
    <col min="11278" max="11278" width="4.6640625" customWidth="1"/>
    <col min="11279" max="11284" width="7.6640625" customWidth="1"/>
    <col min="11285" max="11286" width="7.44140625" customWidth="1"/>
    <col min="11287" max="11287" width="7.5546875" customWidth="1"/>
    <col min="11288" max="11289" width="7.44140625" customWidth="1"/>
    <col min="11290" max="11290" width="7.5546875" customWidth="1"/>
    <col min="11291" max="11291" width="4.6640625" customWidth="1"/>
    <col min="11292" max="11297" width="7.6640625" customWidth="1"/>
    <col min="11298" max="11299" width="7.44140625" customWidth="1"/>
    <col min="11300" max="11300" width="7.5546875" customWidth="1"/>
    <col min="11301" max="11302" width="7.44140625" customWidth="1"/>
    <col min="11303" max="11303" width="7.5546875" customWidth="1"/>
    <col min="11304" max="11304" width="4.6640625" customWidth="1"/>
    <col min="11480" max="11520" width="0" hidden="1" customWidth="1"/>
    <col min="11521" max="11521" width="2.6640625" customWidth="1"/>
    <col min="11522" max="11532" width="7.6640625" customWidth="1"/>
    <col min="11533" max="11533" width="8" customWidth="1"/>
    <col min="11534" max="11534" width="4.6640625" customWidth="1"/>
    <col min="11535" max="11540" width="7.6640625" customWidth="1"/>
    <col min="11541" max="11542" width="7.44140625" customWidth="1"/>
    <col min="11543" max="11543" width="7.5546875" customWidth="1"/>
    <col min="11544" max="11545" width="7.44140625" customWidth="1"/>
    <col min="11546" max="11546" width="7.5546875" customWidth="1"/>
    <col min="11547" max="11547" width="4.6640625" customWidth="1"/>
    <col min="11548" max="11553" width="7.6640625" customWidth="1"/>
    <col min="11554" max="11555" width="7.44140625" customWidth="1"/>
    <col min="11556" max="11556" width="7.5546875" customWidth="1"/>
    <col min="11557" max="11558" width="7.44140625" customWidth="1"/>
    <col min="11559" max="11559" width="7.5546875" customWidth="1"/>
    <col min="11560" max="11560" width="4.6640625" customWidth="1"/>
    <col min="11736" max="11776" width="0" hidden="1" customWidth="1"/>
    <col min="11777" max="11777" width="2.6640625" customWidth="1"/>
    <col min="11778" max="11788" width="7.6640625" customWidth="1"/>
    <col min="11789" max="11789" width="8" customWidth="1"/>
    <col min="11790" max="11790" width="4.6640625" customWidth="1"/>
    <col min="11791" max="11796" width="7.6640625" customWidth="1"/>
    <col min="11797" max="11798" width="7.44140625" customWidth="1"/>
    <col min="11799" max="11799" width="7.5546875" customWidth="1"/>
    <col min="11800" max="11801" width="7.44140625" customWidth="1"/>
    <col min="11802" max="11802" width="7.5546875" customWidth="1"/>
    <col min="11803" max="11803" width="4.6640625" customWidth="1"/>
    <col min="11804" max="11809" width="7.6640625" customWidth="1"/>
    <col min="11810" max="11811" width="7.44140625" customWidth="1"/>
    <col min="11812" max="11812" width="7.5546875" customWidth="1"/>
    <col min="11813" max="11814" width="7.44140625" customWidth="1"/>
    <col min="11815" max="11815" width="7.5546875" customWidth="1"/>
    <col min="11816" max="11816" width="4.6640625" customWidth="1"/>
    <col min="11992" max="12032" width="0" hidden="1" customWidth="1"/>
    <col min="12033" max="12033" width="2.6640625" customWidth="1"/>
    <col min="12034" max="12044" width="7.6640625" customWidth="1"/>
    <col min="12045" max="12045" width="8" customWidth="1"/>
    <col min="12046" max="12046" width="4.6640625" customWidth="1"/>
    <col min="12047" max="12052" width="7.6640625" customWidth="1"/>
    <col min="12053" max="12054" width="7.44140625" customWidth="1"/>
    <col min="12055" max="12055" width="7.5546875" customWidth="1"/>
    <col min="12056" max="12057" width="7.44140625" customWidth="1"/>
    <col min="12058" max="12058" width="7.5546875" customWidth="1"/>
    <col min="12059" max="12059" width="4.6640625" customWidth="1"/>
    <col min="12060" max="12065" width="7.6640625" customWidth="1"/>
    <col min="12066" max="12067" width="7.44140625" customWidth="1"/>
    <col min="12068" max="12068" width="7.5546875" customWidth="1"/>
    <col min="12069" max="12070" width="7.44140625" customWidth="1"/>
    <col min="12071" max="12071" width="7.5546875" customWidth="1"/>
    <col min="12072" max="12072" width="4.6640625" customWidth="1"/>
    <col min="12248" max="12288" width="0" hidden="1" customWidth="1"/>
    <col min="12289" max="12289" width="2.6640625" customWidth="1"/>
    <col min="12290" max="12300" width="7.6640625" customWidth="1"/>
    <col min="12301" max="12301" width="8" customWidth="1"/>
    <col min="12302" max="12302" width="4.6640625" customWidth="1"/>
    <col min="12303" max="12308" width="7.6640625" customWidth="1"/>
    <col min="12309" max="12310" width="7.44140625" customWidth="1"/>
    <col min="12311" max="12311" width="7.5546875" customWidth="1"/>
    <col min="12312" max="12313" width="7.44140625" customWidth="1"/>
    <col min="12314" max="12314" width="7.5546875" customWidth="1"/>
    <col min="12315" max="12315" width="4.6640625" customWidth="1"/>
    <col min="12316" max="12321" width="7.6640625" customWidth="1"/>
    <col min="12322" max="12323" width="7.44140625" customWidth="1"/>
    <col min="12324" max="12324" width="7.5546875" customWidth="1"/>
    <col min="12325" max="12326" width="7.44140625" customWidth="1"/>
    <col min="12327" max="12327" width="7.5546875" customWidth="1"/>
    <col min="12328" max="12328" width="4.6640625" customWidth="1"/>
    <col min="12504" max="12544" width="0" hidden="1" customWidth="1"/>
    <col min="12545" max="12545" width="2.6640625" customWidth="1"/>
    <col min="12546" max="12556" width="7.6640625" customWidth="1"/>
    <col min="12557" max="12557" width="8" customWidth="1"/>
    <col min="12558" max="12558" width="4.6640625" customWidth="1"/>
    <col min="12559" max="12564" width="7.6640625" customWidth="1"/>
    <col min="12565" max="12566" width="7.44140625" customWidth="1"/>
    <col min="12567" max="12567" width="7.5546875" customWidth="1"/>
    <col min="12568" max="12569" width="7.44140625" customWidth="1"/>
    <col min="12570" max="12570" width="7.5546875" customWidth="1"/>
    <col min="12571" max="12571" width="4.6640625" customWidth="1"/>
    <col min="12572" max="12577" width="7.6640625" customWidth="1"/>
    <col min="12578" max="12579" width="7.44140625" customWidth="1"/>
    <col min="12580" max="12580" width="7.5546875" customWidth="1"/>
    <col min="12581" max="12582" width="7.44140625" customWidth="1"/>
    <col min="12583" max="12583" width="7.5546875" customWidth="1"/>
    <col min="12584" max="12584" width="4.6640625" customWidth="1"/>
    <col min="12760" max="12800" width="0" hidden="1" customWidth="1"/>
    <col min="12801" max="12801" width="2.6640625" customWidth="1"/>
    <col min="12802" max="12812" width="7.6640625" customWidth="1"/>
    <col min="12813" max="12813" width="8" customWidth="1"/>
    <col min="12814" max="12814" width="4.6640625" customWidth="1"/>
    <col min="12815" max="12820" width="7.6640625" customWidth="1"/>
    <col min="12821" max="12822" width="7.44140625" customWidth="1"/>
    <col min="12823" max="12823" width="7.5546875" customWidth="1"/>
    <col min="12824" max="12825" width="7.44140625" customWidth="1"/>
    <col min="12826" max="12826" width="7.5546875" customWidth="1"/>
    <col min="12827" max="12827" width="4.6640625" customWidth="1"/>
    <col min="12828" max="12833" width="7.6640625" customWidth="1"/>
    <col min="12834" max="12835" width="7.44140625" customWidth="1"/>
    <col min="12836" max="12836" width="7.5546875" customWidth="1"/>
    <col min="12837" max="12838" width="7.44140625" customWidth="1"/>
    <col min="12839" max="12839" width="7.5546875" customWidth="1"/>
    <col min="12840" max="12840" width="4.6640625" customWidth="1"/>
    <col min="13016" max="13056" width="0" hidden="1" customWidth="1"/>
    <col min="13057" max="13057" width="2.6640625" customWidth="1"/>
    <col min="13058" max="13068" width="7.6640625" customWidth="1"/>
    <col min="13069" max="13069" width="8" customWidth="1"/>
    <col min="13070" max="13070" width="4.6640625" customWidth="1"/>
    <col min="13071" max="13076" width="7.6640625" customWidth="1"/>
    <col min="13077" max="13078" width="7.44140625" customWidth="1"/>
    <col min="13079" max="13079" width="7.5546875" customWidth="1"/>
    <col min="13080" max="13081" width="7.44140625" customWidth="1"/>
    <col min="13082" max="13082" width="7.5546875" customWidth="1"/>
    <col min="13083" max="13083" width="4.6640625" customWidth="1"/>
    <col min="13084" max="13089" width="7.6640625" customWidth="1"/>
    <col min="13090" max="13091" width="7.44140625" customWidth="1"/>
    <col min="13092" max="13092" width="7.5546875" customWidth="1"/>
    <col min="13093" max="13094" width="7.44140625" customWidth="1"/>
    <col min="13095" max="13095" width="7.5546875" customWidth="1"/>
    <col min="13096" max="13096" width="4.6640625" customWidth="1"/>
    <col min="13272" max="13312" width="0" hidden="1" customWidth="1"/>
    <col min="13313" max="13313" width="2.6640625" customWidth="1"/>
    <col min="13314" max="13324" width="7.6640625" customWidth="1"/>
    <col min="13325" max="13325" width="8" customWidth="1"/>
    <col min="13326" max="13326" width="4.6640625" customWidth="1"/>
    <col min="13327" max="13332" width="7.6640625" customWidth="1"/>
    <col min="13333" max="13334" width="7.44140625" customWidth="1"/>
    <col min="13335" max="13335" width="7.5546875" customWidth="1"/>
    <col min="13336" max="13337" width="7.44140625" customWidth="1"/>
    <col min="13338" max="13338" width="7.5546875" customWidth="1"/>
    <col min="13339" max="13339" width="4.6640625" customWidth="1"/>
    <col min="13340" max="13345" width="7.6640625" customWidth="1"/>
    <col min="13346" max="13347" width="7.44140625" customWidth="1"/>
    <col min="13348" max="13348" width="7.5546875" customWidth="1"/>
    <col min="13349" max="13350" width="7.44140625" customWidth="1"/>
    <col min="13351" max="13351" width="7.5546875" customWidth="1"/>
    <col min="13352" max="13352" width="4.6640625" customWidth="1"/>
    <col min="13528" max="13568" width="0" hidden="1" customWidth="1"/>
    <col min="13569" max="13569" width="2.6640625" customWidth="1"/>
    <col min="13570" max="13580" width="7.6640625" customWidth="1"/>
    <col min="13581" max="13581" width="8" customWidth="1"/>
    <col min="13582" max="13582" width="4.6640625" customWidth="1"/>
    <col min="13583" max="13588" width="7.6640625" customWidth="1"/>
    <col min="13589" max="13590" width="7.44140625" customWidth="1"/>
    <col min="13591" max="13591" width="7.5546875" customWidth="1"/>
    <col min="13592" max="13593" width="7.44140625" customWidth="1"/>
    <col min="13594" max="13594" width="7.5546875" customWidth="1"/>
    <col min="13595" max="13595" width="4.6640625" customWidth="1"/>
    <col min="13596" max="13601" width="7.6640625" customWidth="1"/>
    <col min="13602" max="13603" width="7.44140625" customWidth="1"/>
    <col min="13604" max="13604" width="7.5546875" customWidth="1"/>
    <col min="13605" max="13606" width="7.44140625" customWidth="1"/>
    <col min="13607" max="13607" width="7.5546875" customWidth="1"/>
    <col min="13608" max="13608" width="4.6640625" customWidth="1"/>
    <col min="13784" max="13824" width="0" hidden="1" customWidth="1"/>
    <col min="13825" max="13825" width="2.6640625" customWidth="1"/>
    <col min="13826" max="13836" width="7.6640625" customWidth="1"/>
    <col min="13837" max="13837" width="8" customWidth="1"/>
    <col min="13838" max="13838" width="4.6640625" customWidth="1"/>
    <col min="13839" max="13844" width="7.6640625" customWidth="1"/>
    <col min="13845" max="13846" width="7.44140625" customWidth="1"/>
    <col min="13847" max="13847" width="7.5546875" customWidth="1"/>
    <col min="13848" max="13849" width="7.44140625" customWidth="1"/>
    <col min="13850" max="13850" width="7.5546875" customWidth="1"/>
    <col min="13851" max="13851" width="4.6640625" customWidth="1"/>
    <col min="13852" max="13857" width="7.6640625" customWidth="1"/>
    <col min="13858" max="13859" width="7.44140625" customWidth="1"/>
    <col min="13860" max="13860" width="7.5546875" customWidth="1"/>
    <col min="13861" max="13862" width="7.44140625" customWidth="1"/>
    <col min="13863" max="13863" width="7.5546875" customWidth="1"/>
    <col min="13864" max="13864" width="4.6640625" customWidth="1"/>
    <col min="14040" max="14080" width="0" hidden="1" customWidth="1"/>
    <col min="14081" max="14081" width="2.6640625" customWidth="1"/>
    <col min="14082" max="14092" width="7.6640625" customWidth="1"/>
    <col min="14093" max="14093" width="8" customWidth="1"/>
    <col min="14094" max="14094" width="4.6640625" customWidth="1"/>
    <col min="14095" max="14100" width="7.6640625" customWidth="1"/>
    <col min="14101" max="14102" width="7.44140625" customWidth="1"/>
    <col min="14103" max="14103" width="7.5546875" customWidth="1"/>
    <col min="14104" max="14105" width="7.44140625" customWidth="1"/>
    <col min="14106" max="14106" width="7.5546875" customWidth="1"/>
    <col min="14107" max="14107" width="4.6640625" customWidth="1"/>
    <col min="14108" max="14113" width="7.6640625" customWidth="1"/>
    <col min="14114" max="14115" width="7.44140625" customWidth="1"/>
    <col min="14116" max="14116" width="7.5546875" customWidth="1"/>
    <col min="14117" max="14118" width="7.44140625" customWidth="1"/>
    <col min="14119" max="14119" width="7.5546875" customWidth="1"/>
    <col min="14120" max="14120" width="4.6640625" customWidth="1"/>
    <col min="14296" max="14336" width="0" hidden="1" customWidth="1"/>
    <col min="14337" max="14337" width="2.6640625" customWidth="1"/>
    <col min="14338" max="14348" width="7.6640625" customWidth="1"/>
    <col min="14349" max="14349" width="8" customWidth="1"/>
    <col min="14350" max="14350" width="4.6640625" customWidth="1"/>
    <col min="14351" max="14356" width="7.6640625" customWidth="1"/>
    <col min="14357" max="14358" width="7.44140625" customWidth="1"/>
    <col min="14359" max="14359" width="7.5546875" customWidth="1"/>
    <col min="14360" max="14361" width="7.44140625" customWidth="1"/>
    <col min="14362" max="14362" width="7.5546875" customWidth="1"/>
    <col min="14363" max="14363" width="4.6640625" customWidth="1"/>
    <col min="14364" max="14369" width="7.6640625" customWidth="1"/>
    <col min="14370" max="14371" width="7.44140625" customWidth="1"/>
    <col min="14372" max="14372" width="7.5546875" customWidth="1"/>
    <col min="14373" max="14374" width="7.44140625" customWidth="1"/>
    <col min="14375" max="14375" width="7.5546875" customWidth="1"/>
    <col min="14376" max="14376" width="4.6640625" customWidth="1"/>
    <col min="14552" max="14592" width="0" hidden="1" customWidth="1"/>
    <col min="14593" max="14593" width="2.6640625" customWidth="1"/>
    <col min="14594" max="14604" width="7.6640625" customWidth="1"/>
    <col min="14605" max="14605" width="8" customWidth="1"/>
    <col min="14606" max="14606" width="4.6640625" customWidth="1"/>
    <col min="14607" max="14612" width="7.6640625" customWidth="1"/>
    <col min="14613" max="14614" width="7.44140625" customWidth="1"/>
    <col min="14615" max="14615" width="7.5546875" customWidth="1"/>
    <col min="14616" max="14617" width="7.44140625" customWidth="1"/>
    <col min="14618" max="14618" width="7.5546875" customWidth="1"/>
    <col min="14619" max="14619" width="4.6640625" customWidth="1"/>
    <col min="14620" max="14625" width="7.6640625" customWidth="1"/>
    <col min="14626" max="14627" width="7.44140625" customWidth="1"/>
    <col min="14628" max="14628" width="7.5546875" customWidth="1"/>
    <col min="14629" max="14630" width="7.44140625" customWidth="1"/>
    <col min="14631" max="14631" width="7.5546875" customWidth="1"/>
    <col min="14632" max="14632" width="4.6640625" customWidth="1"/>
    <col min="14808" max="14848" width="0" hidden="1" customWidth="1"/>
    <col min="14849" max="14849" width="2.6640625" customWidth="1"/>
    <col min="14850" max="14860" width="7.6640625" customWidth="1"/>
    <col min="14861" max="14861" width="8" customWidth="1"/>
    <col min="14862" max="14862" width="4.6640625" customWidth="1"/>
    <col min="14863" max="14868" width="7.6640625" customWidth="1"/>
    <col min="14869" max="14870" width="7.44140625" customWidth="1"/>
    <col min="14871" max="14871" width="7.5546875" customWidth="1"/>
    <col min="14872" max="14873" width="7.44140625" customWidth="1"/>
    <col min="14874" max="14874" width="7.5546875" customWidth="1"/>
    <col min="14875" max="14875" width="4.6640625" customWidth="1"/>
    <col min="14876" max="14881" width="7.6640625" customWidth="1"/>
    <col min="14882" max="14883" width="7.44140625" customWidth="1"/>
    <col min="14884" max="14884" width="7.5546875" customWidth="1"/>
    <col min="14885" max="14886" width="7.44140625" customWidth="1"/>
    <col min="14887" max="14887" width="7.5546875" customWidth="1"/>
    <col min="14888" max="14888" width="4.6640625" customWidth="1"/>
    <col min="15064" max="15104" width="0" hidden="1" customWidth="1"/>
    <col min="15105" max="15105" width="2.6640625" customWidth="1"/>
    <col min="15106" max="15116" width="7.6640625" customWidth="1"/>
    <col min="15117" max="15117" width="8" customWidth="1"/>
    <col min="15118" max="15118" width="4.6640625" customWidth="1"/>
    <col min="15119" max="15124" width="7.6640625" customWidth="1"/>
    <col min="15125" max="15126" width="7.44140625" customWidth="1"/>
    <col min="15127" max="15127" width="7.5546875" customWidth="1"/>
    <col min="15128" max="15129" width="7.44140625" customWidth="1"/>
    <col min="15130" max="15130" width="7.5546875" customWidth="1"/>
    <col min="15131" max="15131" width="4.6640625" customWidth="1"/>
    <col min="15132" max="15137" width="7.6640625" customWidth="1"/>
    <col min="15138" max="15139" width="7.44140625" customWidth="1"/>
    <col min="15140" max="15140" width="7.5546875" customWidth="1"/>
    <col min="15141" max="15142" width="7.44140625" customWidth="1"/>
    <col min="15143" max="15143" width="7.5546875" customWidth="1"/>
    <col min="15144" max="15144" width="4.6640625" customWidth="1"/>
    <col min="15320" max="15360" width="0" hidden="1" customWidth="1"/>
    <col min="15361" max="15361" width="2.6640625" customWidth="1"/>
    <col min="15362" max="15372" width="7.6640625" customWidth="1"/>
    <col min="15373" max="15373" width="8" customWidth="1"/>
    <col min="15374" max="15374" width="4.6640625" customWidth="1"/>
    <col min="15375" max="15380" width="7.6640625" customWidth="1"/>
    <col min="15381" max="15382" width="7.44140625" customWidth="1"/>
    <col min="15383" max="15383" width="7.5546875" customWidth="1"/>
    <col min="15384" max="15385" width="7.44140625" customWidth="1"/>
    <col min="15386" max="15386" width="7.5546875" customWidth="1"/>
    <col min="15387" max="15387" width="4.6640625" customWidth="1"/>
    <col min="15388" max="15393" width="7.6640625" customWidth="1"/>
    <col min="15394" max="15395" width="7.44140625" customWidth="1"/>
    <col min="15396" max="15396" width="7.5546875" customWidth="1"/>
    <col min="15397" max="15398" width="7.44140625" customWidth="1"/>
    <col min="15399" max="15399" width="7.5546875" customWidth="1"/>
    <col min="15400" max="15400" width="4.6640625" customWidth="1"/>
    <col min="15576" max="15616" width="0" hidden="1" customWidth="1"/>
    <col min="15617" max="15617" width="2.6640625" customWidth="1"/>
    <col min="15618" max="15628" width="7.6640625" customWidth="1"/>
    <col min="15629" max="15629" width="8" customWidth="1"/>
    <col min="15630" max="15630" width="4.6640625" customWidth="1"/>
    <col min="15631" max="15636" width="7.6640625" customWidth="1"/>
    <col min="15637" max="15638" width="7.44140625" customWidth="1"/>
    <col min="15639" max="15639" width="7.5546875" customWidth="1"/>
    <col min="15640" max="15641" width="7.44140625" customWidth="1"/>
    <col min="15642" max="15642" width="7.5546875" customWidth="1"/>
    <col min="15643" max="15643" width="4.6640625" customWidth="1"/>
    <col min="15644" max="15649" width="7.6640625" customWidth="1"/>
    <col min="15650" max="15651" width="7.44140625" customWidth="1"/>
    <col min="15652" max="15652" width="7.5546875" customWidth="1"/>
    <col min="15653" max="15654" width="7.44140625" customWidth="1"/>
    <col min="15655" max="15655" width="7.5546875" customWidth="1"/>
    <col min="15656" max="15656" width="4.6640625" customWidth="1"/>
    <col min="15832" max="15872" width="0" hidden="1" customWidth="1"/>
    <col min="15873" max="15873" width="2.6640625" customWidth="1"/>
    <col min="15874" max="15884" width="7.6640625" customWidth="1"/>
    <col min="15885" max="15885" width="8" customWidth="1"/>
    <col min="15886" max="15886" width="4.6640625" customWidth="1"/>
    <col min="15887" max="15892" width="7.6640625" customWidth="1"/>
    <col min="15893" max="15894" width="7.44140625" customWidth="1"/>
    <col min="15895" max="15895" width="7.5546875" customWidth="1"/>
    <col min="15896" max="15897" width="7.44140625" customWidth="1"/>
    <col min="15898" max="15898" width="7.5546875" customWidth="1"/>
    <col min="15899" max="15899" width="4.6640625" customWidth="1"/>
    <col min="15900" max="15905" width="7.6640625" customWidth="1"/>
    <col min="15906" max="15907" width="7.44140625" customWidth="1"/>
    <col min="15908" max="15908" width="7.5546875" customWidth="1"/>
    <col min="15909" max="15910" width="7.44140625" customWidth="1"/>
    <col min="15911" max="15911" width="7.5546875" customWidth="1"/>
    <col min="15912" max="15912" width="4.6640625" customWidth="1"/>
    <col min="16088" max="16128" width="0" hidden="1" customWidth="1"/>
    <col min="16129" max="16129" width="2.6640625" customWidth="1"/>
    <col min="16130" max="16140" width="7.6640625" customWidth="1"/>
    <col min="16141" max="16141" width="8" customWidth="1"/>
    <col min="16142" max="16142" width="4.6640625" customWidth="1"/>
    <col min="16143" max="16148" width="7.6640625" customWidth="1"/>
    <col min="16149" max="16150" width="7.44140625" customWidth="1"/>
    <col min="16151" max="16151" width="7.5546875" customWidth="1"/>
    <col min="16152" max="16153" width="7.44140625" customWidth="1"/>
    <col min="16154" max="16154" width="7.5546875" customWidth="1"/>
    <col min="16155" max="16155" width="4.6640625" customWidth="1"/>
    <col min="16156" max="16161" width="7.6640625" customWidth="1"/>
    <col min="16162" max="16163" width="7.44140625" customWidth="1"/>
    <col min="16164" max="16164" width="7.5546875" customWidth="1"/>
    <col min="16165" max="16166" width="7.44140625" customWidth="1"/>
    <col min="16167" max="16167" width="7.5546875" customWidth="1"/>
    <col min="16168" max="16168" width="4.6640625" customWidth="1"/>
  </cols>
  <sheetData>
    <row r="1" spans="1:41" s="6" customFormat="1"/>
    <row r="2" spans="1:41">
      <c r="B2" s="15"/>
      <c r="O2" s="15"/>
      <c r="AB2" s="15"/>
    </row>
    <row r="3" spans="1:41">
      <c r="B3"/>
      <c r="C3"/>
      <c r="F3" s="47"/>
      <c r="O3"/>
      <c r="AB3"/>
    </row>
    <row r="4" spans="1:41">
      <c r="B4" s="48" t="s">
        <v>80</v>
      </c>
      <c r="O4" s="48" t="s">
        <v>80</v>
      </c>
      <c r="AB4" s="48" t="s">
        <v>80</v>
      </c>
    </row>
    <row r="5" spans="1:41">
      <c r="B5" s="49"/>
      <c r="O5" s="50"/>
      <c r="AB5" s="50"/>
    </row>
    <row r="6" spans="1:41">
      <c r="B6" s="51" t="s">
        <v>81</v>
      </c>
      <c r="C6" s="52"/>
      <c r="D6" s="11"/>
      <c r="E6" s="11"/>
      <c r="F6" s="53"/>
      <c r="G6" s="11"/>
      <c r="H6" s="11"/>
      <c r="I6" s="11"/>
      <c r="J6" s="11"/>
      <c r="K6" s="11"/>
      <c r="L6" s="11"/>
      <c r="M6" s="11"/>
      <c r="O6" s="51" t="s">
        <v>82</v>
      </c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B6" s="51" t="s">
        <v>83</v>
      </c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</row>
    <row r="7" spans="1:41">
      <c r="B7" s="50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C7" s="45"/>
      <c r="AF7" s="46"/>
      <c r="AG7" s="56"/>
      <c r="AH7" s="56"/>
      <c r="AI7" s="56"/>
      <c r="AJ7" s="56"/>
      <c r="AK7" s="56"/>
      <c r="AL7" s="56"/>
      <c r="AM7" s="56"/>
    </row>
    <row r="8" spans="1:41">
      <c r="B8" s="57"/>
      <c r="C8" s="58"/>
      <c r="D8" s="57"/>
      <c r="E8" s="57" t="s">
        <v>84</v>
      </c>
      <c r="F8" s="59"/>
      <c r="G8" s="57"/>
      <c r="H8" s="57" t="s">
        <v>85</v>
      </c>
      <c r="I8" s="57"/>
      <c r="J8" s="57"/>
      <c r="K8" s="60" t="s">
        <v>86</v>
      </c>
      <c r="L8" s="57"/>
      <c r="M8" s="57"/>
      <c r="O8" s="61" t="s">
        <v>87</v>
      </c>
      <c r="P8" s="57"/>
      <c r="Q8" s="57"/>
      <c r="R8" s="57"/>
      <c r="S8" s="57" t="s">
        <v>88</v>
      </c>
      <c r="T8" s="59"/>
      <c r="U8" s="57"/>
      <c r="V8" s="57"/>
      <c r="W8" s="57"/>
      <c r="X8" s="57"/>
      <c r="Y8" s="57"/>
      <c r="Z8" s="57"/>
      <c r="AB8" s="62" t="s">
        <v>89</v>
      </c>
      <c r="AC8" s="62"/>
      <c r="AD8" s="62"/>
      <c r="AE8" s="62" t="s">
        <v>90</v>
      </c>
      <c r="AF8" s="62"/>
      <c r="AG8" s="62"/>
      <c r="AH8" s="62" t="s">
        <v>91</v>
      </c>
      <c r="AI8" s="62"/>
      <c r="AJ8" s="62"/>
      <c r="AK8" s="62"/>
      <c r="AL8" s="62"/>
      <c r="AM8" s="62"/>
    </row>
    <row r="9" spans="1:41">
      <c r="B9" s="61" t="s">
        <v>89</v>
      </c>
      <c r="C9" s="58"/>
      <c r="D9" s="57"/>
      <c r="E9" s="60" t="s">
        <v>92</v>
      </c>
      <c r="F9" s="59"/>
      <c r="G9" s="57"/>
      <c r="H9" s="60" t="s">
        <v>93</v>
      </c>
      <c r="I9" s="57"/>
      <c r="J9" s="57"/>
      <c r="K9" s="60" t="s">
        <v>94</v>
      </c>
      <c r="L9" s="57"/>
      <c r="M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B9" s="62"/>
      <c r="AC9" s="62"/>
      <c r="AD9" s="62"/>
      <c r="AE9" s="62" t="s">
        <v>95</v>
      </c>
      <c r="AF9" s="62"/>
      <c r="AG9" s="62"/>
      <c r="AH9" s="62" t="s">
        <v>95</v>
      </c>
      <c r="AI9" s="62"/>
      <c r="AJ9" s="62"/>
      <c r="AK9" s="62"/>
      <c r="AL9" s="62"/>
      <c r="AM9" s="62"/>
    </row>
    <row r="10" spans="1:41">
      <c r="O10" s="55">
        <v>1</v>
      </c>
      <c r="P10" s="63" t="s">
        <v>96</v>
      </c>
      <c r="Q10">
        <v>10</v>
      </c>
      <c r="S10" s="99"/>
      <c r="T10" s="99"/>
      <c r="V10" s="45"/>
      <c r="W10" s="45"/>
      <c r="Y10" s="45"/>
      <c r="Z10" s="45"/>
      <c r="AB10" s="55">
        <v>1</v>
      </c>
      <c r="AC10" s="64" t="s">
        <v>96</v>
      </c>
      <c r="AD10" s="55" t="s">
        <v>97</v>
      </c>
      <c r="AE10" s="97"/>
      <c r="AF10" s="97"/>
      <c r="AG10" s="56"/>
      <c r="AH10" s="97"/>
      <c r="AI10" s="97"/>
      <c r="AJ10" s="56"/>
    </row>
    <row r="11" spans="1:41">
      <c r="B11" s="55">
        <v>1</v>
      </c>
      <c r="C11" s="64" t="s">
        <v>96</v>
      </c>
      <c r="D11" s="55" t="s">
        <v>97</v>
      </c>
      <c r="E11" s="98"/>
      <c r="F11" s="98"/>
      <c r="H11" s="98"/>
      <c r="I11" s="98"/>
      <c r="K11" s="98"/>
      <c r="L11" s="98"/>
      <c r="M11" s="46"/>
      <c r="O11" s="55">
        <v>11</v>
      </c>
      <c r="P11" s="63" t="s">
        <v>96</v>
      </c>
      <c r="Q11">
        <v>50</v>
      </c>
      <c r="S11" s="99"/>
      <c r="T11" s="99"/>
      <c r="V11" s="45"/>
      <c r="W11" s="45"/>
      <c r="Y11" s="45"/>
      <c r="Z11" s="45"/>
      <c r="AB11" s="55">
        <v>101</v>
      </c>
      <c r="AC11" s="64" t="s">
        <v>96</v>
      </c>
      <c r="AD11" s="55" t="s">
        <v>98</v>
      </c>
      <c r="AE11" s="97"/>
      <c r="AF11" s="97"/>
      <c r="AG11" s="56"/>
      <c r="AH11" s="97"/>
      <c r="AI11" s="97"/>
      <c r="AJ11" s="56"/>
      <c r="AK11" s="56"/>
      <c r="AL11" s="56"/>
      <c r="AM11" s="56"/>
    </row>
    <row r="12" spans="1:41">
      <c r="B12" s="55">
        <v>101</v>
      </c>
      <c r="C12" s="64" t="s">
        <v>96</v>
      </c>
      <c r="D12" s="55" t="s">
        <v>98</v>
      </c>
      <c r="E12" s="98"/>
      <c r="F12" s="98"/>
      <c r="H12" s="98"/>
      <c r="I12" s="98"/>
      <c r="K12" s="98"/>
      <c r="L12" s="98"/>
      <c r="M12" s="46"/>
      <c r="O12" s="55">
        <v>51</v>
      </c>
      <c r="P12" s="63" t="s">
        <v>96</v>
      </c>
      <c r="Q12">
        <v>100</v>
      </c>
      <c r="S12" s="99"/>
      <c r="T12" s="99"/>
      <c r="V12" s="45"/>
      <c r="W12" s="45"/>
      <c r="Y12" s="45"/>
      <c r="Z12" s="45"/>
      <c r="AB12" s="15" t="s">
        <v>99</v>
      </c>
      <c r="AC12" s="64"/>
      <c r="AD12" s="55"/>
      <c r="AE12" s="97"/>
      <c r="AF12" s="97"/>
      <c r="AG12" s="56"/>
      <c r="AH12" s="97"/>
      <c r="AI12" s="97"/>
      <c r="AJ12" s="56"/>
      <c r="AK12" s="56"/>
      <c r="AL12" s="56"/>
      <c r="AM12" s="56"/>
    </row>
    <row r="13" spans="1:41">
      <c r="B13" s="55">
        <v>501</v>
      </c>
      <c r="C13" s="64" t="s">
        <v>96</v>
      </c>
      <c r="D13" s="55" t="s">
        <v>100</v>
      </c>
      <c r="E13" s="98"/>
      <c r="F13" s="98"/>
      <c r="H13" s="98"/>
      <c r="I13" s="98"/>
      <c r="K13" s="98"/>
      <c r="L13" s="98"/>
      <c r="M13" s="46"/>
      <c r="O13" s="55" t="s">
        <v>101</v>
      </c>
      <c r="S13" s="99"/>
      <c r="T13" s="99"/>
      <c r="U13" s="46"/>
      <c r="V13" s="45"/>
      <c r="W13" s="45"/>
      <c r="X13" s="46"/>
      <c r="Y13" s="45"/>
      <c r="Z13" s="45"/>
      <c r="AB13" s="15"/>
      <c r="AC13" s="64"/>
      <c r="AD13" s="55"/>
      <c r="AE13" s="65"/>
      <c r="AF13" s="65"/>
      <c r="AG13" s="56"/>
      <c r="AH13" s="65"/>
      <c r="AI13" s="65"/>
      <c r="AJ13" s="56"/>
      <c r="AK13" s="56"/>
      <c r="AL13" s="56"/>
      <c r="AM13" s="56"/>
    </row>
    <row r="14" spans="1:41" ht="14.7" customHeight="1">
      <c r="B14" s="55" t="s">
        <v>102</v>
      </c>
      <c r="C14" s="64"/>
      <c r="D14" s="55"/>
      <c r="E14" s="98"/>
      <c r="F14" s="98"/>
      <c r="H14" s="98"/>
      <c r="I14" s="98"/>
      <c r="K14" s="98"/>
      <c r="L14" s="98"/>
      <c r="M14" s="46"/>
      <c r="AB14" s="51" t="s">
        <v>103</v>
      </c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30"/>
      <c r="AO14" s="30"/>
    </row>
    <row r="15" spans="1:41">
      <c r="B15" s="49"/>
      <c r="O15" s="51" t="s">
        <v>104</v>
      </c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C15" s="45"/>
      <c r="AF15" s="46"/>
      <c r="AG15" s="56"/>
      <c r="AH15" s="56"/>
      <c r="AI15" s="56"/>
      <c r="AJ15" s="56"/>
      <c r="AK15" s="56"/>
      <c r="AL15" s="56"/>
      <c r="AM15" s="56"/>
      <c r="AN15" s="30"/>
      <c r="AO15" s="30"/>
    </row>
    <row r="16" spans="1:41" ht="12.75" customHeight="1">
      <c r="A16" s="6" t="s">
        <v>105</v>
      </c>
      <c r="B16" s="6" t="s">
        <v>106</v>
      </c>
      <c r="O16"/>
      <c r="T16"/>
      <c r="U16" s="46"/>
      <c r="V16" s="45"/>
      <c r="W16" s="45"/>
      <c r="X16" s="46"/>
      <c r="Y16" s="45"/>
      <c r="Z16" s="45"/>
      <c r="AB16" s="62" t="s">
        <v>89</v>
      </c>
      <c r="AC16" s="62"/>
      <c r="AD16" s="62"/>
      <c r="AE16" s="62" t="s">
        <v>107</v>
      </c>
      <c r="AF16" s="62"/>
      <c r="AG16" s="62"/>
      <c r="AH16" s="62" t="s">
        <v>107</v>
      </c>
      <c r="AI16" s="62"/>
      <c r="AJ16" s="62"/>
      <c r="AK16" s="62" t="s">
        <v>108</v>
      </c>
      <c r="AL16" s="62"/>
      <c r="AM16" s="62"/>
      <c r="AN16" s="30"/>
      <c r="AO16" s="30"/>
    </row>
    <row r="17" spans="1:41" ht="12.75" customHeight="1">
      <c r="B17" s="6" t="s">
        <v>109</v>
      </c>
      <c r="O17" s="61" t="s">
        <v>89</v>
      </c>
      <c r="P17" s="57"/>
      <c r="Q17" s="57"/>
      <c r="R17" s="57"/>
      <c r="S17" s="57" t="s">
        <v>110</v>
      </c>
      <c r="T17" s="59"/>
      <c r="U17" s="57"/>
      <c r="V17" s="57"/>
      <c r="W17" s="57"/>
      <c r="X17" s="57"/>
      <c r="Y17" s="57"/>
      <c r="Z17" s="57"/>
      <c r="AB17" s="62"/>
      <c r="AC17" s="62"/>
      <c r="AD17" s="62"/>
      <c r="AE17" s="62" t="s">
        <v>111</v>
      </c>
      <c r="AF17" s="62"/>
      <c r="AG17" s="62"/>
      <c r="AH17" s="62" t="s">
        <v>112</v>
      </c>
      <c r="AI17" s="62"/>
      <c r="AJ17" s="62"/>
      <c r="AK17" s="62"/>
      <c r="AL17" s="62"/>
      <c r="AM17" s="62"/>
      <c r="AN17" s="30"/>
      <c r="AO17" s="30"/>
    </row>
    <row r="18" spans="1:41" ht="12.75" customHeight="1">
      <c r="A18" s="6" t="s">
        <v>113</v>
      </c>
      <c r="B18" s="6" t="s">
        <v>114</v>
      </c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B18" s="55">
        <v>1</v>
      </c>
      <c r="AC18" s="64" t="s">
        <v>96</v>
      </c>
      <c r="AD18" s="55" t="s">
        <v>97</v>
      </c>
      <c r="AE18" s="97"/>
      <c r="AF18" s="97"/>
      <c r="AG18" s="56"/>
      <c r="AH18" s="97"/>
      <c r="AI18" s="97"/>
      <c r="AJ18" s="56"/>
      <c r="AK18" s="97"/>
      <c r="AL18" s="97"/>
      <c r="AN18" s="30"/>
      <c r="AO18" s="30"/>
    </row>
    <row r="19" spans="1:41" ht="14.25" customHeight="1">
      <c r="A19" s="6" t="s">
        <v>115</v>
      </c>
      <c r="B19" s="66" t="s">
        <v>116</v>
      </c>
      <c r="O19" s="55">
        <v>1</v>
      </c>
      <c r="P19" s="64" t="s">
        <v>96</v>
      </c>
      <c r="Q19" s="55" t="s">
        <v>97</v>
      </c>
      <c r="S19" s="101"/>
      <c r="T19" s="101"/>
      <c r="U19" s="45"/>
      <c r="V19" s="45"/>
      <c r="W19" s="45"/>
      <c r="X19" s="45"/>
      <c r="Y19" s="45"/>
      <c r="Z19" s="45"/>
      <c r="AB19" s="55">
        <v>101</v>
      </c>
      <c r="AC19" s="64" t="s">
        <v>96</v>
      </c>
      <c r="AD19" s="55" t="s">
        <v>98</v>
      </c>
      <c r="AE19" s="97"/>
      <c r="AF19" s="97"/>
      <c r="AG19" s="56"/>
      <c r="AH19" s="97"/>
      <c r="AI19" s="97"/>
      <c r="AJ19" s="56"/>
      <c r="AK19" s="97"/>
      <c r="AL19" s="97"/>
      <c r="AM19" s="56"/>
      <c r="AN19" s="30"/>
      <c r="AO19" s="30"/>
    </row>
    <row r="20" spans="1:41" ht="14.25" customHeight="1">
      <c r="B20" s="66" t="s">
        <v>117</v>
      </c>
      <c r="O20" s="55">
        <v>101</v>
      </c>
      <c r="P20" s="64" t="s">
        <v>96</v>
      </c>
      <c r="Q20" s="55" t="s">
        <v>98</v>
      </c>
      <c r="S20" s="100"/>
      <c r="T20" s="100"/>
      <c r="AB20" s="55">
        <v>501</v>
      </c>
      <c r="AC20" s="64" t="s">
        <v>96</v>
      </c>
      <c r="AD20" s="55" t="s">
        <v>100</v>
      </c>
      <c r="AE20" s="97"/>
      <c r="AF20" s="97"/>
      <c r="AG20" s="56"/>
      <c r="AH20" s="97"/>
      <c r="AI20" s="97"/>
      <c r="AJ20" s="56"/>
      <c r="AK20" s="97"/>
      <c r="AL20" s="97"/>
      <c r="AM20" s="56"/>
      <c r="AN20" s="30"/>
      <c r="AO20" s="30"/>
    </row>
    <row r="21" spans="1:41" ht="14.25" customHeight="1">
      <c r="B21" s="6" t="s">
        <v>118</v>
      </c>
      <c r="O21" s="15" t="s">
        <v>99</v>
      </c>
      <c r="P21" s="67"/>
      <c r="Q21" s="55"/>
      <c r="S21" s="100"/>
      <c r="T21" s="100"/>
      <c r="U21" s="45"/>
      <c r="V21" s="45"/>
      <c r="W21" s="45"/>
      <c r="X21" s="45"/>
      <c r="Y21" s="45"/>
      <c r="Z21" s="45"/>
      <c r="AB21" s="55" t="s">
        <v>102</v>
      </c>
      <c r="AC21" s="45"/>
      <c r="AE21" s="97"/>
      <c r="AF21" s="97"/>
      <c r="AG21" s="56"/>
      <c r="AH21" s="97"/>
      <c r="AI21" s="97"/>
      <c r="AJ21" s="56"/>
      <c r="AK21" s="97"/>
      <c r="AL21" s="97"/>
      <c r="AM21" s="56"/>
      <c r="AN21" s="30"/>
      <c r="AO21" s="30"/>
    </row>
    <row r="22" spans="1:41" ht="12.75" customHeight="1">
      <c r="B22" s="6" t="s">
        <v>119</v>
      </c>
      <c r="O22"/>
      <c r="T22"/>
      <c r="U22" s="45"/>
      <c r="V22" s="45"/>
      <c r="W22" s="45"/>
      <c r="X22" s="45"/>
      <c r="Y22" s="45"/>
      <c r="Z22" s="45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</row>
    <row r="23" spans="1:41">
      <c r="B23" s="68" t="s">
        <v>120</v>
      </c>
      <c r="O23" s="51" t="s">
        <v>121</v>
      </c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</row>
    <row r="24" spans="1:41" ht="13.2" customHeight="1">
      <c r="B24" s="66" t="s">
        <v>122</v>
      </c>
      <c r="O24"/>
      <c r="T24"/>
      <c r="U24" s="45"/>
      <c r="V24" s="45"/>
      <c r="W24" s="45"/>
      <c r="X24" s="45"/>
      <c r="Y24" s="45"/>
      <c r="Z24" s="45"/>
      <c r="AB24" s="51" t="s">
        <v>123</v>
      </c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30"/>
      <c r="AO24" s="30"/>
    </row>
    <row r="25" spans="1:41" ht="12.75" customHeight="1">
      <c r="B25" s="66" t="s">
        <v>124</v>
      </c>
      <c r="O25" s="61" t="s">
        <v>87</v>
      </c>
      <c r="P25" s="57"/>
      <c r="Q25" s="57"/>
      <c r="R25" s="57"/>
      <c r="S25" s="57" t="s">
        <v>88</v>
      </c>
      <c r="T25" s="59"/>
      <c r="U25" s="57"/>
      <c r="V25" s="57" t="s">
        <v>125</v>
      </c>
      <c r="W25" s="57"/>
      <c r="X25" s="57"/>
      <c r="Y25" s="57"/>
      <c r="Z25" s="57"/>
      <c r="AC25" s="45"/>
      <c r="AF25" s="46"/>
      <c r="AG25" s="56"/>
      <c r="AH25" s="56"/>
      <c r="AI25" s="56"/>
      <c r="AJ25" s="56"/>
      <c r="AK25" s="56"/>
      <c r="AL25" s="56"/>
      <c r="AM25" s="56"/>
      <c r="AN25" s="30"/>
      <c r="AO25" s="30"/>
    </row>
    <row r="26" spans="1:41" ht="12.75" customHeight="1">
      <c r="B26" s="66" t="s">
        <v>126</v>
      </c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B26" s="62" t="s">
        <v>89</v>
      </c>
      <c r="AC26" s="62"/>
      <c r="AD26" s="62"/>
      <c r="AE26" s="62" t="s">
        <v>127</v>
      </c>
      <c r="AF26" s="62"/>
      <c r="AG26" s="62"/>
      <c r="AH26" s="62" t="s">
        <v>128</v>
      </c>
      <c r="AI26" s="62"/>
      <c r="AJ26" s="62"/>
      <c r="AK26" s="62" t="s">
        <v>129</v>
      </c>
      <c r="AL26" s="62"/>
      <c r="AM26" s="62"/>
      <c r="AN26" s="30"/>
      <c r="AO26" s="30"/>
    </row>
    <row r="27" spans="1:41" ht="12.75" customHeight="1">
      <c r="B27" s="49"/>
      <c r="O27" s="55">
        <v>1</v>
      </c>
      <c r="P27" s="63" t="s">
        <v>96</v>
      </c>
      <c r="Q27" s="69">
        <v>10</v>
      </c>
      <c r="S27" s="101"/>
      <c r="T27" s="101"/>
      <c r="U27" s="45"/>
      <c r="V27" s="101"/>
      <c r="W27" s="101"/>
      <c r="X27" s="45"/>
      <c r="Y27" s="45"/>
      <c r="Z27" s="45"/>
      <c r="AB27" s="62"/>
      <c r="AC27" s="62"/>
      <c r="AD27" s="62"/>
      <c r="AE27" s="62" t="s">
        <v>130</v>
      </c>
      <c r="AF27" s="62"/>
      <c r="AG27" s="62"/>
      <c r="AH27" s="62" t="s">
        <v>130</v>
      </c>
      <c r="AI27" s="62"/>
      <c r="AJ27" s="62"/>
      <c r="AK27" s="62" t="s">
        <v>130</v>
      </c>
      <c r="AL27" s="62"/>
      <c r="AM27" s="62"/>
      <c r="AN27" s="30"/>
      <c r="AO27" s="30"/>
    </row>
    <row r="28" spans="1:41">
      <c r="B28" s="51" t="s">
        <v>131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O28" s="55" t="s">
        <v>132</v>
      </c>
      <c r="P28" s="63"/>
      <c r="S28" s="100"/>
      <c r="T28" s="100"/>
      <c r="U28" s="45"/>
      <c r="V28" s="100"/>
      <c r="W28" s="100"/>
      <c r="X28" s="45"/>
      <c r="Y28" s="45"/>
      <c r="Z28" s="45"/>
      <c r="AB28" s="55">
        <v>1</v>
      </c>
      <c r="AC28" s="64" t="s">
        <v>96</v>
      </c>
      <c r="AD28" s="55" t="s">
        <v>97</v>
      </c>
      <c r="AE28" s="97"/>
      <c r="AF28" s="97"/>
      <c r="AG28" s="56"/>
      <c r="AH28" s="97"/>
      <c r="AI28" s="97"/>
      <c r="AJ28" s="56"/>
      <c r="AK28" s="97"/>
      <c r="AL28" s="97"/>
      <c r="AN28" s="30"/>
      <c r="AO28" s="30"/>
    </row>
    <row r="29" spans="1:41" ht="12.75" customHeight="1">
      <c r="E29" s="69"/>
      <c r="H29" s="69"/>
      <c r="I29" s="46"/>
      <c r="K29" s="69"/>
      <c r="L29" s="46"/>
      <c r="M29" s="46"/>
      <c r="AB29" s="55">
        <v>101</v>
      </c>
      <c r="AC29" s="64" t="s">
        <v>96</v>
      </c>
      <c r="AD29" s="55" t="s">
        <v>98</v>
      </c>
      <c r="AE29" s="97"/>
      <c r="AF29" s="97"/>
      <c r="AG29" s="56"/>
      <c r="AH29" s="97"/>
      <c r="AI29" s="97"/>
      <c r="AJ29" s="56"/>
      <c r="AK29" s="97"/>
      <c r="AL29" s="97"/>
      <c r="AM29" s="56"/>
      <c r="AN29" s="30"/>
      <c r="AO29" s="30"/>
    </row>
    <row r="30" spans="1:41">
      <c r="B30" s="61" t="s">
        <v>89</v>
      </c>
      <c r="C30" s="58"/>
      <c r="D30" s="57"/>
      <c r="E30" s="57" t="s">
        <v>133</v>
      </c>
      <c r="F30" s="59"/>
      <c r="G30" s="57"/>
      <c r="H30" s="57" t="s">
        <v>134</v>
      </c>
      <c r="I30" s="57"/>
      <c r="J30" s="57"/>
      <c r="K30" s="57" t="s">
        <v>135</v>
      </c>
      <c r="L30" s="57"/>
      <c r="M30" s="57"/>
      <c r="O30" s="51" t="s">
        <v>136</v>
      </c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B30" s="55">
        <v>501</v>
      </c>
      <c r="AC30" s="64" t="s">
        <v>96</v>
      </c>
      <c r="AD30" s="55" t="s">
        <v>100</v>
      </c>
      <c r="AE30" s="97"/>
      <c r="AF30" s="97"/>
      <c r="AG30" s="56"/>
      <c r="AH30" s="97"/>
      <c r="AI30" s="97"/>
      <c r="AJ30" s="56"/>
      <c r="AK30" s="97"/>
      <c r="AL30" s="97"/>
      <c r="AM30" s="56"/>
      <c r="AN30" s="30"/>
      <c r="AO30" s="30"/>
    </row>
    <row r="31" spans="1:41" ht="12.75" customHeight="1">
      <c r="B31" s="61"/>
      <c r="C31" s="58"/>
      <c r="D31" s="57"/>
      <c r="E31" s="57" t="s">
        <v>137</v>
      </c>
      <c r="F31" s="59"/>
      <c r="G31" s="57"/>
      <c r="H31" s="57" t="s">
        <v>137</v>
      </c>
      <c r="I31" s="57"/>
      <c r="J31" s="57"/>
      <c r="K31" s="57" t="s">
        <v>137</v>
      </c>
      <c r="L31" s="57"/>
      <c r="M31" s="57"/>
      <c r="O31"/>
      <c r="T31"/>
      <c r="U31" s="46"/>
      <c r="V31" s="45"/>
      <c r="W31" s="45"/>
      <c r="X31" s="46"/>
      <c r="AB31" s="55" t="s">
        <v>102</v>
      </c>
      <c r="AC31" s="45"/>
      <c r="AE31" s="97"/>
      <c r="AF31" s="97"/>
      <c r="AG31" s="56"/>
      <c r="AH31" s="97"/>
      <c r="AI31" s="97"/>
      <c r="AJ31" s="56"/>
      <c r="AK31" s="97"/>
      <c r="AL31" s="97"/>
      <c r="AM31" s="56"/>
      <c r="AN31" s="30"/>
      <c r="AO31" s="30"/>
    </row>
    <row r="32" spans="1:41" ht="14.25" customHeight="1">
      <c r="B32" s="55">
        <v>1</v>
      </c>
      <c r="C32" s="64" t="s">
        <v>96</v>
      </c>
      <c r="D32" s="55" t="s">
        <v>97</v>
      </c>
      <c r="E32" s="99"/>
      <c r="F32" s="99"/>
      <c r="H32" s="98"/>
      <c r="I32" s="98"/>
      <c r="K32" s="98"/>
      <c r="L32" s="98"/>
      <c r="M32" s="46"/>
      <c r="O32" s="61" t="s">
        <v>138</v>
      </c>
      <c r="P32" s="57"/>
      <c r="Q32" s="57"/>
      <c r="R32" s="57"/>
      <c r="S32" s="57" t="s">
        <v>139</v>
      </c>
      <c r="T32" s="59"/>
      <c r="U32" s="57"/>
      <c r="V32" s="57" t="s">
        <v>140</v>
      </c>
      <c r="W32" s="57"/>
      <c r="X32" s="57"/>
      <c r="Y32" s="57"/>
      <c r="Z32" s="57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</row>
    <row r="33" spans="1:41" ht="14.25" customHeight="1">
      <c r="B33" s="55">
        <v>101</v>
      </c>
      <c r="C33" s="64" t="s">
        <v>96</v>
      </c>
      <c r="D33" s="55" t="s">
        <v>98</v>
      </c>
      <c r="E33" s="99"/>
      <c r="F33" s="99"/>
      <c r="H33" s="98"/>
      <c r="I33" s="98"/>
      <c r="K33" s="98"/>
      <c r="L33" s="98"/>
      <c r="M33" s="46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B33" s="51" t="s">
        <v>141</v>
      </c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30"/>
      <c r="AO33" s="30"/>
    </row>
    <row r="34" spans="1:41" ht="14.25" customHeight="1">
      <c r="B34" s="55">
        <v>501</v>
      </c>
      <c r="C34" s="64" t="s">
        <v>96</v>
      </c>
      <c r="D34" s="55" t="s">
        <v>100</v>
      </c>
      <c r="E34" s="99"/>
      <c r="F34" s="99"/>
      <c r="H34" s="98"/>
      <c r="I34" s="98"/>
      <c r="K34" s="98"/>
      <c r="L34" s="98"/>
      <c r="M34" s="46"/>
      <c r="O34" s="55">
        <v>1</v>
      </c>
      <c r="P34" s="64" t="s">
        <v>96</v>
      </c>
      <c r="Q34" s="70" t="s">
        <v>142</v>
      </c>
      <c r="S34" s="97"/>
      <c r="T34" s="97"/>
      <c r="U34" s="45"/>
      <c r="V34" s="97"/>
      <c r="W34" s="97"/>
      <c r="X34" s="45"/>
      <c r="AC34" s="45"/>
      <c r="AF34" s="46"/>
      <c r="AG34" s="56"/>
      <c r="AH34" s="56"/>
      <c r="AI34" s="56"/>
      <c r="AJ34" s="56"/>
      <c r="AK34" s="56"/>
      <c r="AL34" s="56"/>
      <c r="AM34" s="56"/>
      <c r="AN34" s="30"/>
      <c r="AO34" s="30"/>
    </row>
    <row r="35" spans="1:41" ht="14.25" customHeight="1">
      <c r="B35" s="55" t="s">
        <v>102</v>
      </c>
      <c r="E35" s="99"/>
      <c r="F35" s="99"/>
      <c r="H35" s="98"/>
      <c r="I35" s="98"/>
      <c r="K35" s="98"/>
      <c r="L35" s="98"/>
      <c r="M35" s="46"/>
      <c r="O35" s="55">
        <v>101</v>
      </c>
      <c r="P35" s="64" t="s">
        <v>96</v>
      </c>
      <c r="Q35" s="70" t="s">
        <v>143</v>
      </c>
      <c r="S35" s="97"/>
      <c r="T35" s="97"/>
      <c r="V35" s="97"/>
      <c r="W35" s="97"/>
      <c r="AB35" s="62" t="s">
        <v>89</v>
      </c>
      <c r="AC35" s="62"/>
      <c r="AD35" s="62"/>
      <c r="AE35" s="62" t="s">
        <v>127</v>
      </c>
      <c r="AF35" s="62"/>
      <c r="AG35" s="62"/>
      <c r="AH35" s="62" t="s">
        <v>128</v>
      </c>
      <c r="AI35" s="62"/>
      <c r="AJ35" s="62"/>
      <c r="AK35" s="62" t="s">
        <v>129</v>
      </c>
      <c r="AL35" s="62"/>
      <c r="AM35" s="62"/>
      <c r="AN35" s="30"/>
      <c r="AO35" s="30"/>
    </row>
    <row r="36" spans="1:41" ht="12.75" customHeight="1">
      <c r="A36" s="6"/>
      <c r="B36"/>
      <c r="C36"/>
      <c r="F36"/>
      <c r="O36" s="15" t="s">
        <v>144</v>
      </c>
      <c r="P36" s="67"/>
      <c r="Q36" s="55"/>
      <c r="S36" s="97"/>
      <c r="T36" s="97"/>
      <c r="U36" s="45"/>
      <c r="V36" s="97"/>
      <c r="W36" s="97"/>
      <c r="X36" s="45"/>
      <c r="AB36" s="62"/>
      <c r="AC36" s="62"/>
      <c r="AD36" s="62"/>
      <c r="AE36" s="62" t="s">
        <v>130</v>
      </c>
      <c r="AF36" s="62"/>
      <c r="AG36" s="62"/>
      <c r="AH36" s="62" t="s">
        <v>130</v>
      </c>
      <c r="AI36" s="62"/>
      <c r="AJ36" s="62"/>
      <c r="AK36" s="62" t="s">
        <v>130</v>
      </c>
      <c r="AL36" s="62"/>
      <c r="AM36" s="62"/>
      <c r="AN36" s="30"/>
      <c r="AO36" s="30"/>
    </row>
    <row r="37" spans="1:41" ht="12.75" customHeight="1">
      <c r="A37" s="6" t="s">
        <v>105</v>
      </c>
      <c r="B37" s="56" t="s">
        <v>145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AB37" s="55">
        <v>1</v>
      </c>
      <c r="AC37" s="64" t="s">
        <v>96</v>
      </c>
      <c r="AD37" s="55" t="s">
        <v>97</v>
      </c>
      <c r="AE37" s="97"/>
      <c r="AF37" s="97"/>
      <c r="AG37" s="56"/>
      <c r="AH37" s="97"/>
      <c r="AI37" s="97"/>
      <c r="AJ37" s="56"/>
      <c r="AK37" s="97"/>
      <c r="AL37" s="97"/>
      <c r="AN37" s="30"/>
      <c r="AO37" s="30"/>
    </row>
    <row r="38" spans="1:41">
      <c r="A38" s="6"/>
      <c r="B38" s="56" t="s">
        <v>146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O38" s="51" t="s">
        <v>147</v>
      </c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B38" s="55">
        <v>101</v>
      </c>
      <c r="AC38" s="64" t="s">
        <v>96</v>
      </c>
      <c r="AD38" s="55" t="s">
        <v>98</v>
      </c>
      <c r="AE38" s="97"/>
      <c r="AF38" s="97"/>
      <c r="AG38" s="56"/>
      <c r="AH38" s="97"/>
      <c r="AI38" s="97"/>
      <c r="AJ38" s="56"/>
      <c r="AK38" s="97"/>
      <c r="AL38" s="97"/>
      <c r="AM38" s="56"/>
      <c r="AN38" s="30"/>
      <c r="AO38" s="30"/>
    </row>
    <row r="39" spans="1:41" ht="14.4">
      <c r="A39" s="6" t="s">
        <v>113</v>
      </c>
      <c r="B39" s="56" t="s">
        <v>148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O39" s="15"/>
      <c r="P39" s="6"/>
      <c r="Q39" s="6"/>
      <c r="R39" s="6"/>
      <c r="S39" s="6"/>
      <c r="T39" s="24"/>
      <c r="U39" s="6"/>
      <c r="V39" s="71"/>
      <c r="X39" s="6"/>
      <c r="Y39" s="71"/>
      <c r="AB39" s="55">
        <v>501</v>
      </c>
      <c r="AC39" s="64" t="s">
        <v>96</v>
      </c>
      <c r="AD39" s="55" t="s">
        <v>100</v>
      </c>
      <c r="AE39" s="97"/>
      <c r="AF39" s="97"/>
      <c r="AG39" s="56"/>
      <c r="AH39" s="97"/>
      <c r="AI39" s="97"/>
      <c r="AJ39" s="56"/>
      <c r="AK39" s="97"/>
      <c r="AL39" s="97"/>
      <c r="AM39" s="56"/>
      <c r="AN39" s="30"/>
      <c r="AO39" s="30"/>
    </row>
    <row r="40" spans="1:41" ht="14.4">
      <c r="A40" s="6"/>
      <c r="B40" s="56" t="s">
        <v>149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O40" s="15" t="s">
        <v>150</v>
      </c>
      <c r="P40" s="6"/>
      <c r="Q40" s="6"/>
      <c r="R40" s="6"/>
      <c r="S40" s="70"/>
      <c r="T40" s="24"/>
      <c r="U40" s="6"/>
      <c r="V40" s="71"/>
      <c r="X40" s="6"/>
      <c r="Y40" s="71"/>
      <c r="AB40" s="55" t="s">
        <v>102</v>
      </c>
      <c r="AC40" s="45"/>
      <c r="AE40" s="97"/>
      <c r="AF40" s="97"/>
      <c r="AG40" s="56"/>
      <c r="AH40" s="97"/>
      <c r="AI40" s="97"/>
      <c r="AJ40" s="56"/>
      <c r="AK40" s="97"/>
      <c r="AL40" s="97"/>
      <c r="AM40" s="56"/>
      <c r="AN40" s="30"/>
      <c r="AO40" s="30"/>
    </row>
    <row r="41" spans="1:41" ht="14.4">
      <c r="A41" s="6" t="s">
        <v>115</v>
      </c>
      <c r="B41" s="56" t="s">
        <v>151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O41" s="15">
        <v>1</v>
      </c>
      <c r="P41" s="67" t="s">
        <v>96</v>
      </c>
      <c r="Q41" s="15" t="s">
        <v>152</v>
      </c>
      <c r="R41" s="6"/>
      <c r="S41" s="101"/>
      <c r="T41" s="101"/>
      <c r="U41" s="6"/>
      <c r="V41" s="71"/>
      <c r="X41" s="6"/>
      <c r="Y41" s="71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</row>
    <row r="42" spans="1:41" ht="14.4">
      <c r="A42" s="6"/>
      <c r="B42" s="56" t="s">
        <v>153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O42" s="15">
        <v>26</v>
      </c>
      <c r="P42" s="67" t="s">
        <v>96</v>
      </c>
      <c r="Q42" s="15" t="s">
        <v>154</v>
      </c>
      <c r="R42" s="6"/>
      <c r="S42" s="100"/>
      <c r="T42" s="100"/>
      <c r="U42" s="6"/>
      <c r="V42" s="71"/>
      <c r="X42" s="6"/>
      <c r="Y42" s="71"/>
      <c r="AB42" s="51" t="s">
        <v>155</v>
      </c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30"/>
      <c r="AO42" s="30"/>
    </row>
    <row r="43" spans="1:41" ht="14.4">
      <c r="A43" s="6"/>
      <c r="B43" s="56" t="s">
        <v>156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O43" s="15">
        <v>151</v>
      </c>
      <c r="P43" s="72" t="s">
        <v>96</v>
      </c>
      <c r="Q43" s="15" t="s">
        <v>157</v>
      </c>
      <c r="R43" s="6"/>
      <c r="S43" s="100"/>
      <c r="T43" s="100"/>
      <c r="U43" s="6"/>
      <c r="V43" s="71"/>
      <c r="X43" s="6"/>
      <c r="Y43" s="71"/>
      <c r="AC43" s="45"/>
      <c r="AF43" s="46"/>
      <c r="AG43" s="56"/>
      <c r="AH43" s="56"/>
      <c r="AI43" s="56"/>
      <c r="AJ43" s="56"/>
      <c r="AK43" s="56"/>
      <c r="AL43" s="56"/>
      <c r="AM43" s="56"/>
      <c r="AN43" s="30"/>
      <c r="AO43" s="30"/>
    </row>
    <row r="44" spans="1:41" ht="14.4"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O44" s="15">
        <v>351</v>
      </c>
      <c r="P44" s="72"/>
      <c r="Q44" s="6" t="s">
        <v>158</v>
      </c>
      <c r="R44" s="6"/>
      <c r="S44" s="100"/>
      <c r="T44" s="100"/>
      <c r="U44" s="6"/>
      <c r="V44" s="71"/>
      <c r="X44" s="6"/>
      <c r="Y44" s="71"/>
      <c r="AB44" s="62" t="s">
        <v>89</v>
      </c>
      <c r="AC44" s="62"/>
      <c r="AD44" s="62"/>
      <c r="AE44" s="62" t="s">
        <v>127</v>
      </c>
      <c r="AF44" s="62"/>
      <c r="AG44" s="62"/>
      <c r="AH44" s="62" t="s">
        <v>128</v>
      </c>
      <c r="AI44" s="62"/>
      <c r="AJ44" s="62"/>
      <c r="AK44" s="62" t="s">
        <v>129</v>
      </c>
      <c r="AL44" s="62"/>
      <c r="AM44" s="62"/>
      <c r="AN44" s="30"/>
      <c r="AO44" s="30"/>
    </row>
    <row r="45" spans="1:41">
      <c r="B45" s="51" t="s">
        <v>159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AB45" s="62"/>
      <c r="AC45" s="62"/>
      <c r="AD45" s="62"/>
      <c r="AE45" s="62" t="s">
        <v>130</v>
      </c>
      <c r="AF45" s="62"/>
      <c r="AG45" s="62"/>
      <c r="AH45" s="62" t="s">
        <v>130</v>
      </c>
      <c r="AI45" s="62"/>
      <c r="AJ45" s="62"/>
      <c r="AK45" s="62" t="s">
        <v>130</v>
      </c>
      <c r="AL45" s="62"/>
      <c r="AM45" s="62"/>
      <c r="AN45" s="30"/>
      <c r="AO45" s="30"/>
    </row>
    <row r="46" spans="1:41">
      <c r="O46" s="51" t="s">
        <v>160</v>
      </c>
      <c r="P46" s="11"/>
      <c r="Q46" s="11"/>
      <c r="R46" s="11"/>
      <c r="S46" s="11"/>
      <c r="T46" s="53"/>
      <c r="U46" s="11"/>
      <c r="V46" s="11"/>
      <c r="W46" s="11"/>
      <c r="X46" s="11"/>
      <c r="Y46" s="11"/>
      <c r="Z46" s="11"/>
      <c r="AB46" s="55">
        <v>1</v>
      </c>
      <c r="AC46" s="64" t="s">
        <v>96</v>
      </c>
      <c r="AD46" s="55" t="s">
        <v>97</v>
      </c>
      <c r="AE46" s="97"/>
      <c r="AF46" s="97"/>
      <c r="AG46" s="56"/>
      <c r="AH46" s="97"/>
      <c r="AI46" s="97"/>
      <c r="AJ46" s="56"/>
      <c r="AK46" s="97"/>
      <c r="AL46" s="97"/>
      <c r="AN46" s="30"/>
      <c r="AO46" s="30"/>
    </row>
    <row r="47" spans="1:41" ht="14.25" customHeight="1">
      <c r="B47" s="62" t="s">
        <v>89</v>
      </c>
      <c r="C47" s="62"/>
      <c r="D47" s="62"/>
      <c r="E47" s="62" t="s">
        <v>161</v>
      </c>
      <c r="F47" s="62"/>
      <c r="G47" s="62"/>
      <c r="H47" s="62" t="s">
        <v>162</v>
      </c>
      <c r="I47" s="62"/>
      <c r="J47" s="62"/>
      <c r="K47" s="62" t="s">
        <v>163</v>
      </c>
      <c r="L47" s="62"/>
      <c r="M47" s="62"/>
      <c r="O47" s="50"/>
      <c r="AB47" s="55">
        <v>101</v>
      </c>
      <c r="AC47" s="64" t="s">
        <v>96</v>
      </c>
      <c r="AD47" s="55" t="s">
        <v>98</v>
      </c>
      <c r="AE47" s="97"/>
      <c r="AF47" s="97"/>
      <c r="AG47" s="56"/>
      <c r="AH47" s="97"/>
      <c r="AI47" s="97"/>
      <c r="AJ47" s="56"/>
      <c r="AK47" s="97"/>
      <c r="AL47" s="97"/>
      <c r="AM47" s="56"/>
      <c r="AN47" s="30"/>
      <c r="AO47" s="30"/>
    </row>
    <row r="48" spans="1:41" ht="12.75" customHeight="1">
      <c r="B48" s="62"/>
      <c r="C48" s="62"/>
      <c r="D48" s="62"/>
      <c r="E48" s="62" t="s">
        <v>164</v>
      </c>
      <c r="F48" s="62"/>
      <c r="G48" s="62"/>
      <c r="H48" s="62" t="s">
        <v>165</v>
      </c>
      <c r="I48" s="62"/>
      <c r="J48" s="62"/>
      <c r="K48" s="62"/>
      <c r="L48" s="62"/>
      <c r="M48" s="62"/>
      <c r="O48" s="57"/>
      <c r="P48" s="57"/>
      <c r="Q48" s="57"/>
      <c r="R48" s="57"/>
      <c r="S48" s="57" t="s">
        <v>166</v>
      </c>
      <c r="T48" s="57"/>
      <c r="U48" s="57"/>
      <c r="V48" s="57" t="s">
        <v>167</v>
      </c>
      <c r="W48" s="57"/>
      <c r="X48" s="57"/>
      <c r="Y48" s="60" t="s">
        <v>168</v>
      </c>
      <c r="Z48" s="57"/>
      <c r="AB48" s="55">
        <v>501</v>
      </c>
      <c r="AC48" s="64" t="s">
        <v>96</v>
      </c>
      <c r="AD48" s="55" t="s">
        <v>100</v>
      </c>
      <c r="AE48" s="97"/>
      <c r="AF48" s="97"/>
      <c r="AG48" s="56"/>
      <c r="AH48" s="97"/>
      <c r="AI48" s="97"/>
      <c r="AJ48" s="56"/>
      <c r="AK48" s="97"/>
      <c r="AL48" s="97"/>
      <c r="AM48" s="56"/>
      <c r="AN48" s="30"/>
      <c r="AO48" s="30"/>
    </row>
    <row r="49" spans="1:41" ht="14.7" customHeight="1">
      <c r="A49" s="6"/>
      <c r="B49" s="55">
        <v>1</v>
      </c>
      <c r="C49" s="64" t="s">
        <v>96</v>
      </c>
      <c r="D49" s="55" t="s">
        <v>97</v>
      </c>
      <c r="E49" s="98"/>
      <c r="F49" s="98"/>
      <c r="H49" s="98"/>
      <c r="I49" s="98"/>
      <c r="K49" s="98"/>
      <c r="L49" s="98"/>
      <c r="O49" s="61" t="s">
        <v>89</v>
      </c>
      <c r="P49" s="57"/>
      <c r="Q49" s="57"/>
      <c r="R49" s="57"/>
      <c r="S49" s="60" t="s">
        <v>169</v>
      </c>
      <c r="T49" s="57"/>
      <c r="U49" s="60"/>
      <c r="V49" s="60" t="s">
        <v>169</v>
      </c>
      <c r="W49" s="57"/>
      <c r="X49" s="57"/>
      <c r="Y49" s="60" t="s">
        <v>170</v>
      </c>
      <c r="Z49" s="57"/>
      <c r="AB49" s="55" t="s">
        <v>102</v>
      </c>
      <c r="AC49" s="45"/>
      <c r="AE49" s="97"/>
      <c r="AF49" s="97"/>
      <c r="AG49" s="56"/>
      <c r="AH49" s="97"/>
      <c r="AI49" s="97"/>
      <c r="AJ49" s="56"/>
      <c r="AK49" s="97"/>
      <c r="AL49" s="97"/>
      <c r="AM49" s="56"/>
      <c r="AN49" s="30"/>
      <c r="AO49" s="30"/>
    </row>
    <row r="50" spans="1:41" ht="14.25" customHeight="1">
      <c r="A50" s="6"/>
      <c r="B50" s="55">
        <v>101</v>
      </c>
      <c r="C50" s="64" t="s">
        <v>96</v>
      </c>
      <c r="D50" s="55" t="s">
        <v>98</v>
      </c>
      <c r="E50" s="98"/>
      <c r="F50" s="98"/>
      <c r="H50" s="98"/>
      <c r="I50" s="98"/>
      <c r="K50" s="98"/>
      <c r="L50" s="98"/>
      <c r="S50" s="6"/>
      <c r="T5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</row>
    <row r="51" spans="1:41" ht="14.25" customHeight="1">
      <c r="A51" s="6"/>
      <c r="B51" s="55">
        <v>501</v>
      </c>
      <c r="C51" s="64" t="s">
        <v>96</v>
      </c>
      <c r="D51" s="55" t="s">
        <v>100</v>
      </c>
      <c r="E51" s="98"/>
      <c r="F51" s="98"/>
      <c r="H51" s="98"/>
      <c r="I51" s="98"/>
      <c r="K51" s="98"/>
      <c r="L51" s="98"/>
      <c r="O51" s="55">
        <v>1</v>
      </c>
      <c r="P51" s="64" t="s">
        <v>96</v>
      </c>
      <c r="Q51" s="55" t="s">
        <v>97</v>
      </c>
      <c r="S51" s="99"/>
      <c r="T51" s="99"/>
      <c r="V51" s="99"/>
      <c r="W51" s="99"/>
      <c r="Y51" s="99"/>
      <c r="Z51" s="99"/>
      <c r="AB51" s="51" t="s">
        <v>171</v>
      </c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30"/>
      <c r="AO51" s="30"/>
    </row>
    <row r="52" spans="1:41" ht="14.25" customHeight="1">
      <c r="B52" s="55" t="s">
        <v>102</v>
      </c>
      <c r="E52" s="98"/>
      <c r="F52" s="98"/>
      <c r="H52" s="98"/>
      <c r="I52" s="98"/>
      <c r="K52" s="98"/>
      <c r="L52" s="98"/>
      <c r="O52" s="55">
        <v>101</v>
      </c>
      <c r="P52" s="64" t="s">
        <v>96</v>
      </c>
      <c r="Q52" s="55" t="s">
        <v>98</v>
      </c>
      <c r="S52" s="99"/>
      <c r="T52" s="99"/>
      <c r="V52" s="99"/>
      <c r="W52" s="99"/>
      <c r="Y52" s="99"/>
      <c r="Z52" s="99"/>
      <c r="AC52" s="45"/>
      <c r="AF52" s="46"/>
      <c r="AG52" s="56"/>
      <c r="AH52" s="56"/>
      <c r="AI52" s="56"/>
      <c r="AJ52" s="56"/>
      <c r="AK52" s="56"/>
      <c r="AL52" s="56"/>
      <c r="AM52" s="56"/>
      <c r="AN52" s="30"/>
      <c r="AO52" s="30"/>
    </row>
    <row r="53" spans="1:41" ht="14.25" customHeight="1">
      <c r="B53"/>
      <c r="C53"/>
      <c r="F53"/>
      <c r="O53" s="55">
        <v>501</v>
      </c>
      <c r="P53" s="64" t="s">
        <v>96</v>
      </c>
      <c r="Q53" s="55" t="s">
        <v>97</v>
      </c>
      <c r="S53" s="99"/>
      <c r="T53" s="99"/>
      <c r="V53" s="99"/>
      <c r="W53" s="99"/>
      <c r="Y53" s="99"/>
      <c r="Z53" s="99"/>
      <c r="AB53" s="62" t="s">
        <v>89</v>
      </c>
      <c r="AC53" s="62"/>
      <c r="AD53" s="62"/>
      <c r="AE53" s="62" t="s">
        <v>107</v>
      </c>
      <c r="AF53" s="62"/>
      <c r="AG53" s="62"/>
      <c r="AH53" s="62" t="s">
        <v>108</v>
      </c>
      <c r="AI53" s="62"/>
      <c r="AJ53" s="62"/>
      <c r="AK53" s="62"/>
      <c r="AL53" s="62"/>
      <c r="AM53" s="62"/>
      <c r="AN53" s="30"/>
      <c r="AO53" s="30"/>
    </row>
    <row r="54" spans="1:41">
      <c r="B54" s="51" t="s">
        <v>172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O54" s="55" t="s">
        <v>102</v>
      </c>
      <c r="P54" s="45"/>
      <c r="S54" s="99"/>
      <c r="T54" s="99"/>
      <c r="V54" s="99"/>
      <c r="W54" s="99"/>
      <c r="Y54" s="99"/>
      <c r="Z54" s="99"/>
      <c r="AB54" s="62"/>
      <c r="AC54" s="62"/>
      <c r="AD54" s="62"/>
      <c r="AE54" s="62" t="s">
        <v>111</v>
      </c>
      <c r="AF54" s="62"/>
      <c r="AG54" s="62"/>
      <c r="AH54" s="62"/>
      <c r="AI54" s="62"/>
      <c r="AJ54" s="62"/>
      <c r="AK54" s="62"/>
      <c r="AL54" s="62"/>
      <c r="AM54" s="62"/>
      <c r="AN54" s="30"/>
      <c r="AO54" s="30"/>
    </row>
    <row r="55" spans="1:41" ht="12.75" customHeight="1">
      <c r="G55" s="56"/>
      <c r="H55" s="56"/>
      <c r="I55" s="56"/>
      <c r="J55" s="56"/>
      <c r="K55" s="56"/>
      <c r="L55" s="56"/>
      <c r="M55" s="56"/>
      <c r="AB55" s="55">
        <v>1</v>
      </c>
      <c r="AC55" s="64" t="s">
        <v>96</v>
      </c>
      <c r="AD55" s="55" t="s">
        <v>97</v>
      </c>
      <c r="AE55" s="97"/>
      <c r="AF55" s="97"/>
      <c r="AG55" s="56"/>
      <c r="AH55" s="97"/>
      <c r="AI55" s="97"/>
      <c r="AJ55" s="56"/>
      <c r="AK55" s="56"/>
      <c r="AL55" s="56"/>
      <c r="AN55" s="30"/>
      <c r="AO55" s="30"/>
    </row>
    <row r="56" spans="1:41" ht="14.25" customHeight="1">
      <c r="A56" s="6"/>
      <c r="B56" s="62" t="s">
        <v>89</v>
      </c>
      <c r="C56" s="62"/>
      <c r="D56" s="62"/>
      <c r="E56" s="62" t="s">
        <v>173</v>
      </c>
      <c r="F56" s="62"/>
      <c r="G56" s="62"/>
      <c r="H56" s="62" t="s">
        <v>173</v>
      </c>
      <c r="I56" s="62"/>
      <c r="J56" s="62"/>
      <c r="K56" s="62" t="s">
        <v>173</v>
      </c>
      <c r="L56" s="62"/>
      <c r="M56" s="62"/>
      <c r="O56" t="s">
        <v>174</v>
      </c>
      <c r="AB56" s="55">
        <v>101</v>
      </c>
      <c r="AC56" s="64" t="s">
        <v>96</v>
      </c>
      <c r="AD56" s="55" t="s">
        <v>98</v>
      </c>
      <c r="AE56" s="97"/>
      <c r="AF56" s="97"/>
      <c r="AG56" s="56"/>
      <c r="AH56" s="97"/>
      <c r="AI56" s="97"/>
      <c r="AJ56" s="56"/>
      <c r="AK56" s="56"/>
      <c r="AL56" s="56"/>
      <c r="AM56" s="56"/>
      <c r="AN56" s="30"/>
      <c r="AO56" s="30"/>
    </row>
    <row r="57" spans="1:41" ht="12.75" customHeight="1">
      <c r="A57" s="6"/>
      <c r="B57" s="62"/>
      <c r="C57" s="62"/>
      <c r="D57" s="62"/>
      <c r="E57" s="62" t="s">
        <v>175</v>
      </c>
      <c r="F57" s="62"/>
      <c r="G57" s="62"/>
      <c r="H57" s="62" t="s">
        <v>176</v>
      </c>
      <c r="I57" s="62"/>
      <c r="J57" s="62"/>
      <c r="K57" s="62" t="s">
        <v>177</v>
      </c>
      <c r="L57" s="62"/>
      <c r="M57" s="62"/>
      <c r="O57" t="s">
        <v>178</v>
      </c>
      <c r="AB57" s="55">
        <v>501</v>
      </c>
      <c r="AC57" s="64" t="s">
        <v>96</v>
      </c>
      <c r="AD57" s="55" t="s">
        <v>100</v>
      </c>
      <c r="AE57" s="97"/>
      <c r="AF57" s="97"/>
      <c r="AG57" s="56"/>
      <c r="AH57" s="97"/>
      <c r="AI57" s="97"/>
      <c r="AJ57" s="56"/>
      <c r="AK57" s="56"/>
      <c r="AL57" s="56"/>
      <c r="AM57" s="56"/>
      <c r="AN57" s="30"/>
      <c r="AO57" s="30"/>
    </row>
    <row r="58" spans="1:41" ht="14.25" customHeight="1">
      <c r="A58" s="6"/>
      <c r="B58" s="55">
        <v>1</v>
      </c>
      <c r="C58" s="64" t="s">
        <v>96</v>
      </c>
      <c r="D58" s="55" t="s">
        <v>97</v>
      </c>
      <c r="E58" s="99"/>
      <c r="F58" s="99"/>
      <c r="G58" s="56"/>
      <c r="H58" s="99"/>
      <c r="I58" s="99"/>
      <c r="J58" s="56"/>
      <c r="K58" s="99"/>
      <c r="L58" s="99"/>
      <c r="AB58" s="55" t="s">
        <v>102</v>
      </c>
      <c r="AC58" s="45"/>
      <c r="AE58" s="97"/>
      <c r="AF58" s="97"/>
      <c r="AG58" s="56"/>
      <c r="AH58" s="97"/>
      <c r="AI58" s="97"/>
      <c r="AJ58" s="56"/>
      <c r="AK58" s="56"/>
      <c r="AL58" s="56"/>
      <c r="AM58" s="56"/>
      <c r="AN58" s="30"/>
      <c r="AO58" s="30"/>
    </row>
    <row r="59" spans="1:41">
      <c r="A59" s="6"/>
      <c r="B59" s="55">
        <v>101</v>
      </c>
      <c r="C59" s="64" t="s">
        <v>96</v>
      </c>
      <c r="D59" s="55" t="s">
        <v>98</v>
      </c>
      <c r="E59" s="99"/>
      <c r="F59" s="99"/>
      <c r="G59" s="56"/>
      <c r="H59" s="99"/>
      <c r="I59" s="99"/>
      <c r="J59" s="56"/>
      <c r="K59" s="99"/>
      <c r="L59" s="99"/>
      <c r="M59" s="56"/>
      <c r="O59" s="51" t="s">
        <v>179</v>
      </c>
      <c r="P59" s="51"/>
      <c r="Q59" s="51"/>
      <c r="R59" s="51"/>
      <c r="S59" s="51"/>
      <c r="T59" s="51"/>
      <c r="U59" s="51"/>
      <c r="V59" s="51"/>
      <c r="W59" s="54"/>
      <c r="X59" s="54"/>
      <c r="Y59" s="54"/>
      <c r="Z59" s="54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4.25" customHeight="1">
      <c r="A60" s="6"/>
      <c r="B60" s="55">
        <v>501</v>
      </c>
      <c r="C60" s="64" t="s">
        <v>96</v>
      </c>
      <c r="D60" s="55" t="s">
        <v>100</v>
      </c>
      <c r="E60" s="99"/>
      <c r="F60" s="99"/>
      <c r="G60" s="56"/>
      <c r="H60" s="99"/>
      <c r="I60" s="99"/>
      <c r="J60" s="56"/>
      <c r="K60" s="99"/>
      <c r="L60" s="99"/>
      <c r="M60" s="56"/>
      <c r="P60" s="45"/>
      <c r="R60" s="69"/>
      <c r="S60" s="46"/>
      <c r="T60"/>
      <c r="U60" s="69"/>
      <c r="V60" s="46"/>
      <c r="X60" s="69"/>
      <c r="Y60" s="46"/>
      <c r="Z60" s="46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4.25" customHeight="1">
      <c r="B61" s="55" t="s">
        <v>102</v>
      </c>
      <c r="E61" s="99"/>
      <c r="F61" s="99"/>
      <c r="G61" s="56"/>
      <c r="H61" s="99"/>
      <c r="I61" s="99"/>
      <c r="J61" s="56"/>
      <c r="K61" s="99"/>
      <c r="L61" s="99"/>
      <c r="M61" s="56"/>
      <c r="O61" s="61" t="s">
        <v>89</v>
      </c>
      <c r="P61" s="58"/>
      <c r="Q61" s="57"/>
      <c r="R61" s="57" t="s">
        <v>180</v>
      </c>
      <c r="S61" s="59"/>
      <c r="T61" s="57"/>
      <c r="U61" s="57" t="s">
        <v>181</v>
      </c>
      <c r="V61" s="57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2.75" customHeight="1"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O62" s="61"/>
      <c r="P62" s="58"/>
      <c r="Q62" s="57"/>
      <c r="R62" s="57"/>
      <c r="S62" s="59"/>
      <c r="T62" s="57"/>
      <c r="U62" s="57"/>
      <c r="V62" s="57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>
      <c r="B63" s="51" t="s">
        <v>182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O63" s="55">
        <v>1</v>
      </c>
      <c r="P63" s="64" t="s">
        <v>96</v>
      </c>
      <c r="Q63" s="55" t="s">
        <v>97</v>
      </c>
      <c r="R63" s="97"/>
      <c r="S63" s="97"/>
      <c r="T63"/>
      <c r="U63" s="97"/>
      <c r="V63" s="97"/>
      <c r="X63" s="73"/>
      <c r="Y63" s="73"/>
      <c r="Z63" s="46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4.25" customHeight="1">
      <c r="B64"/>
      <c r="C64"/>
      <c r="F64"/>
      <c r="O64" s="55">
        <v>101</v>
      </c>
      <c r="P64" s="64" t="s">
        <v>96</v>
      </c>
      <c r="Q64" s="55" t="s">
        <v>98</v>
      </c>
      <c r="R64" s="97"/>
      <c r="S64" s="97"/>
      <c r="T64"/>
      <c r="U64" s="97"/>
      <c r="V64" s="97"/>
      <c r="X64" s="73"/>
      <c r="Y64" s="73"/>
      <c r="Z64" s="46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2:41" ht="14.25" customHeight="1">
      <c r="B65" s="55" t="s">
        <v>183</v>
      </c>
      <c r="C65" s="64"/>
      <c r="D65" s="55" t="s">
        <v>184</v>
      </c>
      <c r="F65" s="97"/>
      <c r="G65" s="97"/>
      <c r="O65" s="55">
        <v>501</v>
      </c>
      <c r="P65" s="64" t="s">
        <v>96</v>
      </c>
      <c r="Q65" s="55" t="s">
        <v>100</v>
      </c>
      <c r="R65" s="97"/>
      <c r="S65" s="97"/>
      <c r="T65"/>
      <c r="U65" s="97"/>
      <c r="V65" s="97"/>
      <c r="X65" s="73"/>
      <c r="Y65" s="73"/>
      <c r="Z65" s="46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2:41" ht="14.25" customHeight="1">
      <c r="B66" s="55" t="s">
        <v>183</v>
      </c>
      <c r="C66" s="64"/>
      <c r="D66" s="55" t="s">
        <v>185</v>
      </c>
      <c r="F66" s="97"/>
      <c r="G66" s="97"/>
      <c r="J66" s="46"/>
      <c r="M66" s="46"/>
      <c r="O66" s="55" t="s">
        <v>102</v>
      </c>
      <c r="P66" s="45"/>
      <c r="R66" s="97"/>
      <c r="S66" s="97"/>
      <c r="T66"/>
      <c r="U66" s="97"/>
      <c r="V66" s="97"/>
      <c r="X66" s="73"/>
      <c r="Y66" s="73"/>
      <c r="Z66" s="46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2:41" ht="12.75" customHeight="1">
      <c r="B67" s="55" t="s">
        <v>183</v>
      </c>
      <c r="C67" s="64"/>
      <c r="D67" s="55" t="s">
        <v>186</v>
      </c>
      <c r="F67" s="97"/>
      <c r="G67" s="97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2:41" ht="12.75" customHeight="1">
      <c r="G68" s="46"/>
      <c r="H68" s="46"/>
      <c r="I68" s="46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2:41" ht="12.75" customHeight="1">
      <c r="G69" s="46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2:41" ht="12.75" customHeight="1">
      <c r="G70" s="46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2:41" ht="12.75" customHeight="1">
      <c r="G71" s="46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2:41" ht="12.75" customHeight="1">
      <c r="G72" s="46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2:41" ht="12.75" customHeight="1">
      <c r="G73" s="46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2:41">
      <c r="G74" s="46"/>
    </row>
  </sheetData>
  <mergeCells count="154">
    <mergeCell ref="F67:G67"/>
    <mergeCell ref="F66:G66"/>
    <mergeCell ref="R66:S66"/>
    <mergeCell ref="U66:V66"/>
    <mergeCell ref="F65:G65"/>
    <mergeCell ref="R65:S65"/>
    <mergeCell ref="U65:V65"/>
    <mergeCell ref="R63:S63"/>
    <mergeCell ref="U63:V63"/>
    <mergeCell ref="R64:S64"/>
    <mergeCell ref="U64:V64"/>
    <mergeCell ref="E61:F61"/>
    <mergeCell ref="H61:I61"/>
    <mergeCell ref="K61:L61"/>
    <mergeCell ref="E60:F60"/>
    <mergeCell ref="H60:I60"/>
    <mergeCell ref="K60:L60"/>
    <mergeCell ref="E59:F59"/>
    <mergeCell ref="H59:I59"/>
    <mergeCell ref="K59:L59"/>
    <mergeCell ref="AE57:AF57"/>
    <mergeCell ref="AH57:AI57"/>
    <mergeCell ref="E58:F58"/>
    <mergeCell ref="H58:I58"/>
    <mergeCell ref="K58:L58"/>
    <mergeCell ref="AE58:AF58"/>
    <mergeCell ref="AH58:AI58"/>
    <mergeCell ref="AE55:AF55"/>
    <mergeCell ref="AH55:AI55"/>
    <mergeCell ref="AE56:AF56"/>
    <mergeCell ref="AH56:AI56"/>
    <mergeCell ref="S54:T54"/>
    <mergeCell ref="V54:W54"/>
    <mergeCell ref="Y54:Z54"/>
    <mergeCell ref="S53:T53"/>
    <mergeCell ref="V53:W53"/>
    <mergeCell ref="Y53:Z53"/>
    <mergeCell ref="E52:F52"/>
    <mergeCell ref="H52:I52"/>
    <mergeCell ref="K52:L52"/>
    <mergeCell ref="S52:T52"/>
    <mergeCell ref="V52:W52"/>
    <mergeCell ref="Y52:Z52"/>
    <mergeCell ref="E51:F51"/>
    <mergeCell ref="H51:I51"/>
    <mergeCell ref="K51:L51"/>
    <mergeCell ref="S51:T51"/>
    <mergeCell ref="V51:W51"/>
    <mergeCell ref="Y51:Z51"/>
    <mergeCell ref="E50:F50"/>
    <mergeCell ref="H50:I50"/>
    <mergeCell ref="K50:L50"/>
    <mergeCell ref="E49:F49"/>
    <mergeCell ref="H49:I49"/>
    <mergeCell ref="K49:L49"/>
    <mergeCell ref="AE49:AF49"/>
    <mergeCell ref="AH49:AI49"/>
    <mergeCell ref="AK49:AL49"/>
    <mergeCell ref="AE48:AF48"/>
    <mergeCell ref="AH48:AI48"/>
    <mergeCell ref="AK48:AL48"/>
    <mergeCell ref="AE47:AF47"/>
    <mergeCell ref="AH47:AI47"/>
    <mergeCell ref="AK47:AL47"/>
    <mergeCell ref="S44:T44"/>
    <mergeCell ref="AE46:AF46"/>
    <mergeCell ref="AH46:AI46"/>
    <mergeCell ref="AK46:AL46"/>
    <mergeCell ref="S41:T41"/>
    <mergeCell ref="S42:T42"/>
    <mergeCell ref="S43:T43"/>
    <mergeCell ref="AE40:AF40"/>
    <mergeCell ref="AH40:AI40"/>
    <mergeCell ref="AK40:AL40"/>
    <mergeCell ref="AE39:AF39"/>
    <mergeCell ref="AH39:AI39"/>
    <mergeCell ref="AK39:AL39"/>
    <mergeCell ref="AE38:AF38"/>
    <mergeCell ref="AH38:AI38"/>
    <mergeCell ref="AK38:AL38"/>
    <mergeCell ref="AE37:AF37"/>
    <mergeCell ref="AH37:AI37"/>
    <mergeCell ref="AK37:AL37"/>
    <mergeCell ref="S36:T36"/>
    <mergeCell ref="V36:W36"/>
    <mergeCell ref="E35:F35"/>
    <mergeCell ref="H35:I35"/>
    <mergeCell ref="K35:L35"/>
    <mergeCell ref="S35:T35"/>
    <mergeCell ref="V35:W35"/>
    <mergeCell ref="E34:F34"/>
    <mergeCell ref="H34:I34"/>
    <mergeCell ref="K34:L34"/>
    <mergeCell ref="S34:T34"/>
    <mergeCell ref="V34:W34"/>
    <mergeCell ref="E33:F33"/>
    <mergeCell ref="H33:I33"/>
    <mergeCell ref="K33:L33"/>
    <mergeCell ref="E32:F32"/>
    <mergeCell ref="H32:I32"/>
    <mergeCell ref="K32:L32"/>
    <mergeCell ref="AE31:AF31"/>
    <mergeCell ref="AH31:AI31"/>
    <mergeCell ref="AK31:AL31"/>
    <mergeCell ref="AE30:AF30"/>
    <mergeCell ref="AH30:AI30"/>
    <mergeCell ref="AK30:AL30"/>
    <mergeCell ref="AE29:AF29"/>
    <mergeCell ref="AH29:AI29"/>
    <mergeCell ref="AK29:AL29"/>
    <mergeCell ref="S28:T28"/>
    <mergeCell ref="V28:W28"/>
    <mergeCell ref="AE28:AF28"/>
    <mergeCell ref="AH28:AI28"/>
    <mergeCell ref="AK28:AL28"/>
    <mergeCell ref="S27:T27"/>
    <mergeCell ref="V27:W27"/>
    <mergeCell ref="S21:T21"/>
    <mergeCell ref="AE21:AF21"/>
    <mergeCell ref="AH21:AI21"/>
    <mergeCell ref="AK21:AL21"/>
    <mergeCell ref="S20:T20"/>
    <mergeCell ref="AE20:AF20"/>
    <mergeCell ref="AH20:AI20"/>
    <mergeCell ref="AK20:AL20"/>
    <mergeCell ref="S19:T19"/>
    <mergeCell ref="AE19:AF19"/>
    <mergeCell ref="AH19:AI19"/>
    <mergeCell ref="AK19:AL19"/>
    <mergeCell ref="AE18:AF18"/>
    <mergeCell ref="AH18:AI18"/>
    <mergeCell ref="AK18:AL18"/>
    <mergeCell ref="E14:F14"/>
    <mergeCell ref="H14:I14"/>
    <mergeCell ref="K14:L14"/>
    <mergeCell ref="E13:F13"/>
    <mergeCell ref="H13:I13"/>
    <mergeCell ref="K13:L13"/>
    <mergeCell ref="S13:T13"/>
    <mergeCell ref="E12:F12"/>
    <mergeCell ref="H12:I12"/>
    <mergeCell ref="K12:L12"/>
    <mergeCell ref="S12:T12"/>
    <mergeCell ref="AE12:AF12"/>
    <mergeCell ref="AH12:AI12"/>
    <mergeCell ref="E11:F11"/>
    <mergeCell ref="H11:I11"/>
    <mergeCell ref="K11:L11"/>
    <mergeCell ref="S11:T11"/>
    <mergeCell ref="AE11:AF11"/>
    <mergeCell ref="AH11:AI11"/>
    <mergeCell ref="S10:T10"/>
    <mergeCell ref="AE10:AF10"/>
    <mergeCell ref="AH10:AI10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  <headerFooter>
    <oddFooter>&amp;LChristian Huygens College - CSG&amp;R&amp;A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85316-B266-4829-B878-7059D2B38EF1}">
  <dimension ref="A1:AO74"/>
  <sheetViews>
    <sheetView zoomScale="80" zoomScaleNormal="80" workbookViewId="0">
      <selection activeCell="E51" sqref="E51:F51"/>
    </sheetView>
  </sheetViews>
  <sheetFormatPr defaultColWidth="7.6640625" defaultRowHeight="13.2"/>
  <cols>
    <col min="1" max="1" width="2.6640625" customWidth="1"/>
    <col min="2" max="2" width="7.6640625" style="55" customWidth="1"/>
    <col min="3" max="3" width="7.6640625" style="45" customWidth="1"/>
    <col min="4" max="5" width="7.6640625" customWidth="1"/>
    <col min="6" max="6" width="7.6640625" style="46" customWidth="1"/>
    <col min="7" max="12" width="7.6640625" customWidth="1"/>
    <col min="13" max="13" width="8" customWidth="1"/>
    <col min="14" max="14" width="2.44140625" customWidth="1"/>
    <col min="15" max="15" width="7.6640625" style="55" customWidth="1"/>
    <col min="16" max="19" width="7.6640625" customWidth="1"/>
    <col min="20" max="20" width="7.6640625" style="46" customWidth="1"/>
    <col min="21" max="22" width="7.44140625" customWidth="1"/>
    <col min="23" max="23" width="7.5546875" customWidth="1"/>
    <col min="24" max="25" width="7.44140625" customWidth="1"/>
    <col min="26" max="26" width="7.5546875" customWidth="1"/>
    <col min="27" max="27" width="2.44140625" customWidth="1"/>
    <col min="28" max="28" width="7.6640625" style="55" customWidth="1"/>
    <col min="29" max="32" width="7.6640625" customWidth="1"/>
    <col min="33" max="33" width="7.6640625" style="46" customWidth="1"/>
    <col min="34" max="35" width="7.44140625" customWidth="1"/>
    <col min="36" max="36" width="7.5546875" customWidth="1"/>
    <col min="37" max="38" width="7.44140625" customWidth="1"/>
    <col min="39" max="39" width="7.5546875" customWidth="1"/>
    <col min="40" max="40" width="4.6640625" customWidth="1"/>
    <col min="41" max="212" width="9.109375" customWidth="1"/>
    <col min="213" max="213" width="2.6640625" customWidth="1"/>
    <col min="216" max="255" width="0" hidden="1" customWidth="1"/>
    <col min="256" max="256" width="2.6640625" customWidth="1"/>
    <col min="268" max="268" width="8" customWidth="1"/>
    <col min="269" max="269" width="2.44140625" customWidth="1"/>
    <col min="276" max="277" width="7.44140625" customWidth="1"/>
    <col min="278" max="278" width="7.5546875" customWidth="1"/>
    <col min="279" max="280" width="7.44140625" customWidth="1"/>
    <col min="281" max="281" width="7.5546875" customWidth="1"/>
    <col min="282" max="282" width="5.5546875" customWidth="1"/>
    <col min="289" max="290" width="7.44140625" customWidth="1"/>
    <col min="291" max="291" width="7.5546875" customWidth="1"/>
    <col min="292" max="293" width="7.44140625" customWidth="1"/>
    <col min="294" max="294" width="7.5546875" customWidth="1"/>
    <col min="295" max="468" width="9.109375" customWidth="1"/>
    <col min="469" max="469" width="2.6640625" customWidth="1"/>
    <col min="472" max="511" width="0" hidden="1" customWidth="1"/>
    <col min="512" max="512" width="2.6640625" customWidth="1"/>
    <col min="524" max="524" width="8" customWidth="1"/>
    <col min="525" max="525" width="2.44140625" customWidth="1"/>
    <col min="532" max="533" width="7.44140625" customWidth="1"/>
    <col min="534" max="534" width="7.5546875" customWidth="1"/>
    <col min="535" max="536" width="7.44140625" customWidth="1"/>
    <col min="537" max="537" width="7.5546875" customWidth="1"/>
    <col min="538" max="538" width="5.5546875" customWidth="1"/>
    <col min="545" max="546" width="7.44140625" customWidth="1"/>
    <col min="547" max="547" width="7.5546875" customWidth="1"/>
    <col min="548" max="549" width="7.44140625" customWidth="1"/>
    <col min="550" max="550" width="7.5546875" customWidth="1"/>
    <col min="551" max="724" width="9.109375" customWidth="1"/>
    <col min="725" max="725" width="2.6640625" customWidth="1"/>
    <col min="728" max="767" width="0" hidden="1" customWidth="1"/>
    <col min="768" max="768" width="2.6640625" customWidth="1"/>
    <col min="780" max="780" width="8" customWidth="1"/>
    <col min="781" max="781" width="2.44140625" customWidth="1"/>
    <col min="788" max="789" width="7.44140625" customWidth="1"/>
    <col min="790" max="790" width="7.5546875" customWidth="1"/>
    <col min="791" max="792" width="7.44140625" customWidth="1"/>
    <col min="793" max="793" width="7.5546875" customWidth="1"/>
    <col min="794" max="794" width="5.5546875" customWidth="1"/>
    <col min="801" max="802" width="7.44140625" customWidth="1"/>
    <col min="803" max="803" width="7.5546875" customWidth="1"/>
    <col min="804" max="805" width="7.44140625" customWidth="1"/>
    <col min="806" max="806" width="7.5546875" customWidth="1"/>
    <col min="807" max="980" width="9.109375" customWidth="1"/>
    <col min="981" max="981" width="2.6640625" customWidth="1"/>
    <col min="984" max="1023" width="0" hidden="1" customWidth="1"/>
    <col min="1024" max="1024" width="2.6640625" customWidth="1"/>
    <col min="1036" max="1036" width="8" customWidth="1"/>
    <col min="1037" max="1037" width="2.44140625" customWidth="1"/>
    <col min="1044" max="1045" width="7.44140625" customWidth="1"/>
    <col min="1046" max="1046" width="7.5546875" customWidth="1"/>
    <col min="1047" max="1048" width="7.44140625" customWidth="1"/>
    <col min="1049" max="1049" width="7.5546875" customWidth="1"/>
    <col min="1050" max="1050" width="5.5546875" customWidth="1"/>
    <col min="1057" max="1058" width="7.44140625" customWidth="1"/>
    <col min="1059" max="1059" width="7.5546875" customWidth="1"/>
    <col min="1060" max="1061" width="7.44140625" customWidth="1"/>
    <col min="1062" max="1062" width="7.5546875" customWidth="1"/>
    <col min="1063" max="1236" width="9.109375" customWidth="1"/>
    <col min="1237" max="1237" width="2.6640625" customWidth="1"/>
    <col min="1240" max="1279" width="0" hidden="1" customWidth="1"/>
    <col min="1280" max="1280" width="2.6640625" customWidth="1"/>
    <col min="1292" max="1292" width="8" customWidth="1"/>
    <col min="1293" max="1293" width="2.44140625" customWidth="1"/>
    <col min="1300" max="1301" width="7.44140625" customWidth="1"/>
    <col min="1302" max="1302" width="7.5546875" customWidth="1"/>
    <col min="1303" max="1304" width="7.44140625" customWidth="1"/>
    <col min="1305" max="1305" width="7.5546875" customWidth="1"/>
    <col min="1306" max="1306" width="5.5546875" customWidth="1"/>
    <col min="1313" max="1314" width="7.44140625" customWidth="1"/>
    <col min="1315" max="1315" width="7.5546875" customWidth="1"/>
    <col min="1316" max="1317" width="7.44140625" customWidth="1"/>
    <col min="1318" max="1318" width="7.5546875" customWidth="1"/>
    <col min="1319" max="1492" width="9.109375" customWidth="1"/>
    <col min="1493" max="1493" width="2.6640625" customWidth="1"/>
    <col min="1496" max="1535" width="0" hidden="1" customWidth="1"/>
    <col min="1536" max="1536" width="2.6640625" customWidth="1"/>
    <col min="1548" max="1548" width="8" customWidth="1"/>
    <col min="1549" max="1549" width="2.44140625" customWidth="1"/>
    <col min="1556" max="1557" width="7.44140625" customWidth="1"/>
    <col min="1558" max="1558" width="7.5546875" customWidth="1"/>
    <col min="1559" max="1560" width="7.44140625" customWidth="1"/>
    <col min="1561" max="1561" width="7.5546875" customWidth="1"/>
    <col min="1562" max="1562" width="5.5546875" customWidth="1"/>
    <col min="1569" max="1570" width="7.44140625" customWidth="1"/>
    <col min="1571" max="1571" width="7.5546875" customWidth="1"/>
    <col min="1572" max="1573" width="7.44140625" customWidth="1"/>
    <col min="1574" max="1574" width="7.5546875" customWidth="1"/>
    <col min="1575" max="1748" width="9.109375" customWidth="1"/>
    <col min="1749" max="1749" width="2.6640625" customWidth="1"/>
    <col min="1752" max="1791" width="0" hidden="1" customWidth="1"/>
    <col min="1792" max="1792" width="2.6640625" customWidth="1"/>
    <col min="1804" max="1804" width="8" customWidth="1"/>
    <col min="1805" max="1805" width="2.44140625" customWidth="1"/>
    <col min="1812" max="1813" width="7.44140625" customWidth="1"/>
    <col min="1814" max="1814" width="7.5546875" customWidth="1"/>
    <col min="1815" max="1816" width="7.44140625" customWidth="1"/>
    <col min="1817" max="1817" width="7.5546875" customWidth="1"/>
    <col min="1818" max="1818" width="5.5546875" customWidth="1"/>
    <col min="1825" max="1826" width="7.44140625" customWidth="1"/>
    <col min="1827" max="1827" width="7.5546875" customWidth="1"/>
    <col min="1828" max="1829" width="7.44140625" customWidth="1"/>
    <col min="1830" max="1830" width="7.5546875" customWidth="1"/>
    <col min="1831" max="2004" width="9.109375" customWidth="1"/>
    <col min="2005" max="2005" width="2.6640625" customWidth="1"/>
    <col min="2008" max="2047" width="0" hidden="1" customWidth="1"/>
    <col min="2048" max="2048" width="2.6640625" customWidth="1"/>
    <col min="2060" max="2060" width="8" customWidth="1"/>
    <col min="2061" max="2061" width="2.44140625" customWidth="1"/>
    <col min="2068" max="2069" width="7.44140625" customWidth="1"/>
    <col min="2070" max="2070" width="7.5546875" customWidth="1"/>
    <col min="2071" max="2072" width="7.44140625" customWidth="1"/>
    <col min="2073" max="2073" width="7.5546875" customWidth="1"/>
    <col min="2074" max="2074" width="5.5546875" customWidth="1"/>
    <col min="2081" max="2082" width="7.44140625" customWidth="1"/>
    <col min="2083" max="2083" width="7.5546875" customWidth="1"/>
    <col min="2084" max="2085" width="7.44140625" customWidth="1"/>
    <col min="2086" max="2086" width="7.5546875" customWidth="1"/>
    <col min="2087" max="2260" width="9.109375" customWidth="1"/>
    <col min="2261" max="2261" width="2.6640625" customWidth="1"/>
    <col min="2264" max="2303" width="0" hidden="1" customWidth="1"/>
    <col min="2304" max="2304" width="2.6640625" customWidth="1"/>
    <col min="2316" max="2316" width="8" customWidth="1"/>
    <col min="2317" max="2317" width="2.44140625" customWidth="1"/>
    <col min="2324" max="2325" width="7.44140625" customWidth="1"/>
    <col min="2326" max="2326" width="7.5546875" customWidth="1"/>
    <col min="2327" max="2328" width="7.44140625" customWidth="1"/>
    <col min="2329" max="2329" width="7.5546875" customWidth="1"/>
    <col min="2330" max="2330" width="5.5546875" customWidth="1"/>
    <col min="2337" max="2338" width="7.44140625" customWidth="1"/>
    <col min="2339" max="2339" width="7.5546875" customWidth="1"/>
    <col min="2340" max="2341" width="7.44140625" customWidth="1"/>
    <col min="2342" max="2342" width="7.5546875" customWidth="1"/>
    <col min="2343" max="2516" width="9.109375" customWidth="1"/>
    <col min="2517" max="2517" width="2.6640625" customWidth="1"/>
    <col min="2520" max="2559" width="0" hidden="1" customWidth="1"/>
    <col min="2560" max="2560" width="2.6640625" customWidth="1"/>
    <col min="2572" max="2572" width="8" customWidth="1"/>
    <col min="2573" max="2573" width="2.44140625" customWidth="1"/>
    <col min="2580" max="2581" width="7.44140625" customWidth="1"/>
    <col min="2582" max="2582" width="7.5546875" customWidth="1"/>
    <col min="2583" max="2584" width="7.44140625" customWidth="1"/>
    <col min="2585" max="2585" width="7.5546875" customWidth="1"/>
    <col min="2586" max="2586" width="5.5546875" customWidth="1"/>
    <col min="2593" max="2594" width="7.44140625" customWidth="1"/>
    <col min="2595" max="2595" width="7.5546875" customWidth="1"/>
    <col min="2596" max="2597" width="7.44140625" customWidth="1"/>
    <col min="2598" max="2598" width="7.5546875" customWidth="1"/>
    <col min="2599" max="2772" width="9.109375" customWidth="1"/>
    <col min="2773" max="2773" width="2.6640625" customWidth="1"/>
    <col min="2776" max="2815" width="0" hidden="1" customWidth="1"/>
    <col min="2816" max="2816" width="2.6640625" customWidth="1"/>
    <col min="2828" max="2828" width="8" customWidth="1"/>
    <col min="2829" max="2829" width="2.44140625" customWidth="1"/>
    <col min="2836" max="2837" width="7.44140625" customWidth="1"/>
    <col min="2838" max="2838" width="7.5546875" customWidth="1"/>
    <col min="2839" max="2840" width="7.44140625" customWidth="1"/>
    <col min="2841" max="2841" width="7.5546875" customWidth="1"/>
    <col min="2842" max="2842" width="5.5546875" customWidth="1"/>
    <col min="2849" max="2850" width="7.44140625" customWidth="1"/>
    <col min="2851" max="2851" width="7.5546875" customWidth="1"/>
    <col min="2852" max="2853" width="7.44140625" customWidth="1"/>
    <col min="2854" max="2854" width="7.5546875" customWidth="1"/>
    <col min="2855" max="3028" width="9.109375" customWidth="1"/>
    <col min="3029" max="3029" width="2.6640625" customWidth="1"/>
    <col min="3032" max="3071" width="0" hidden="1" customWidth="1"/>
    <col min="3072" max="3072" width="2.6640625" customWidth="1"/>
    <col min="3084" max="3084" width="8" customWidth="1"/>
    <col min="3085" max="3085" width="2.44140625" customWidth="1"/>
    <col min="3092" max="3093" width="7.44140625" customWidth="1"/>
    <col min="3094" max="3094" width="7.5546875" customWidth="1"/>
    <col min="3095" max="3096" width="7.44140625" customWidth="1"/>
    <col min="3097" max="3097" width="7.5546875" customWidth="1"/>
    <col min="3098" max="3098" width="5.5546875" customWidth="1"/>
    <col min="3105" max="3106" width="7.44140625" customWidth="1"/>
    <col min="3107" max="3107" width="7.5546875" customWidth="1"/>
    <col min="3108" max="3109" width="7.44140625" customWidth="1"/>
    <col min="3110" max="3110" width="7.5546875" customWidth="1"/>
    <col min="3111" max="3284" width="9.109375" customWidth="1"/>
    <col min="3285" max="3285" width="2.6640625" customWidth="1"/>
    <col min="3288" max="3327" width="0" hidden="1" customWidth="1"/>
    <col min="3328" max="3328" width="2.6640625" customWidth="1"/>
    <col min="3340" max="3340" width="8" customWidth="1"/>
    <col min="3341" max="3341" width="2.44140625" customWidth="1"/>
    <col min="3348" max="3349" width="7.44140625" customWidth="1"/>
    <col min="3350" max="3350" width="7.5546875" customWidth="1"/>
    <col min="3351" max="3352" width="7.44140625" customWidth="1"/>
    <col min="3353" max="3353" width="7.5546875" customWidth="1"/>
    <col min="3354" max="3354" width="5.5546875" customWidth="1"/>
    <col min="3361" max="3362" width="7.44140625" customWidth="1"/>
    <col min="3363" max="3363" width="7.5546875" customWidth="1"/>
    <col min="3364" max="3365" width="7.44140625" customWidth="1"/>
    <col min="3366" max="3366" width="7.5546875" customWidth="1"/>
    <col min="3367" max="3540" width="9.109375" customWidth="1"/>
    <col min="3541" max="3541" width="2.6640625" customWidth="1"/>
    <col min="3544" max="3583" width="0" hidden="1" customWidth="1"/>
    <col min="3584" max="3584" width="2.6640625" customWidth="1"/>
    <col min="3596" max="3596" width="8" customWidth="1"/>
    <col min="3597" max="3597" width="2.44140625" customWidth="1"/>
    <col min="3604" max="3605" width="7.44140625" customWidth="1"/>
    <col min="3606" max="3606" width="7.5546875" customWidth="1"/>
    <col min="3607" max="3608" width="7.44140625" customWidth="1"/>
    <col min="3609" max="3609" width="7.5546875" customWidth="1"/>
    <col min="3610" max="3610" width="5.5546875" customWidth="1"/>
    <col min="3617" max="3618" width="7.44140625" customWidth="1"/>
    <col min="3619" max="3619" width="7.5546875" customWidth="1"/>
    <col min="3620" max="3621" width="7.44140625" customWidth="1"/>
    <col min="3622" max="3622" width="7.5546875" customWidth="1"/>
    <col min="3623" max="3796" width="9.109375" customWidth="1"/>
    <col min="3797" max="3797" width="2.6640625" customWidth="1"/>
    <col min="3800" max="3839" width="0" hidden="1" customWidth="1"/>
    <col min="3840" max="3840" width="2.6640625" customWidth="1"/>
    <col min="3852" max="3852" width="8" customWidth="1"/>
    <col min="3853" max="3853" width="2.44140625" customWidth="1"/>
    <col min="3860" max="3861" width="7.44140625" customWidth="1"/>
    <col min="3862" max="3862" width="7.5546875" customWidth="1"/>
    <col min="3863" max="3864" width="7.44140625" customWidth="1"/>
    <col min="3865" max="3865" width="7.5546875" customWidth="1"/>
    <col min="3866" max="3866" width="5.5546875" customWidth="1"/>
    <col min="3873" max="3874" width="7.44140625" customWidth="1"/>
    <col min="3875" max="3875" width="7.5546875" customWidth="1"/>
    <col min="3876" max="3877" width="7.44140625" customWidth="1"/>
    <col min="3878" max="3878" width="7.5546875" customWidth="1"/>
    <col min="3879" max="4052" width="9.109375" customWidth="1"/>
    <col min="4053" max="4053" width="2.6640625" customWidth="1"/>
    <col min="4056" max="4095" width="0" hidden="1" customWidth="1"/>
    <col min="4096" max="4096" width="2.6640625" customWidth="1"/>
    <col min="4108" max="4108" width="8" customWidth="1"/>
    <col min="4109" max="4109" width="2.44140625" customWidth="1"/>
    <col min="4116" max="4117" width="7.44140625" customWidth="1"/>
    <col min="4118" max="4118" width="7.5546875" customWidth="1"/>
    <col min="4119" max="4120" width="7.44140625" customWidth="1"/>
    <col min="4121" max="4121" width="7.5546875" customWidth="1"/>
    <col min="4122" max="4122" width="5.5546875" customWidth="1"/>
    <col min="4129" max="4130" width="7.44140625" customWidth="1"/>
    <col min="4131" max="4131" width="7.5546875" customWidth="1"/>
    <col min="4132" max="4133" width="7.44140625" customWidth="1"/>
    <col min="4134" max="4134" width="7.5546875" customWidth="1"/>
    <col min="4135" max="4308" width="9.109375" customWidth="1"/>
    <col min="4309" max="4309" width="2.6640625" customWidth="1"/>
    <col min="4312" max="4351" width="0" hidden="1" customWidth="1"/>
    <col min="4352" max="4352" width="2.6640625" customWidth="1"/>
    <col min="4364" max="4364" width="8" customWidth="1"/>
    <col min="4365" max="4365" width="2.44140625" customWidth="1"/>
    <col min="4372" max="4373" width="7.44140625" customWidth="1"/>
    <col min="4374" max="4374" width="7.5546875" customWidth="1"/>
    <col min="4375" max="4376" width="7.44140625" customWidth="1"/>
    <col min="4377" max="4377" width="7.5546875" customWidth="1"/>
    <col min="4378" max="4378" width="5.5546875" customWidth="1"/>
    <col min="4385" max="4386" width="7.44140625" customWidth="1"/>
    <col min="4387" max="4387" width="7.5546875" customWidth="1"/>
    <col min="4388" max="4389" width="7.44140625" customWidth="1"/>
    <col min="4390" max="4390" width="7.5546875" customWidth="1"/>
    <col min="4391" max="4564" width="9.109375" customWidth="1"/>
    <col min="4565" max="4565" width="2.6640625" customWidth="1"/>
    <col min="4568" max="4607" width="0" hidden="1" customWidth="1"/>
    <col min="4608" max="4608" width="2.6640625" customWidth="1"/>
    <col min="4620" max="4620" width="8" customWidth="1"/>
    <col min="4621" max="4621" width="2.44140625" customWidth="1"/>
    <col min="4628" max="4629" width="7.44140625" customWidth="1"/>
    <col min="4630" max="4630" width="7.5546875" customWidth="1"/>
    <col min="4631" max="4632" width="7.44140625" customWidth="1"/>
    <col min="4633" max="4633" width="7.5546875" customWidth="1"/>
    <col min="4634" max="4634" width="5.5546875" customWidth="1"/>
    <col min="4641" max="4642" width="7.44140625" customWidth="1"/>
    <col min="4643" max="4643" width="7.5546875" customWidth="1"/>
    <col min="4644" max="4645" width="7.44140625" customWidth="1"/>
    <col min="4646" max="4646" width="7.5546875" customWidth="1"/>
    <col min="4647" max="4820" width="9.109375" customWidth="1"/>
    <col min="4821" max="4821" width="2.6640625" customWidth="1"/>
    <col min="4824" max="4863" width="0" hidden="1" customWidth="1"/>
    <col min="4864" max="4864" width="2.6640625" customWidth="1"/>
    <col min="4876" max="4876" width="8" customWidth="1"/>
    <col min="4877" max="4877" width="2.44140625" customWidth="1"/>
    <col min="4884" max="4885" width="7.44140625" customWidth="1"/>
    <col min="4886" max="4886" width="7.5546875" customWidth="1"/>
    <col min="4887" max="4888" width="7.44140625" customWidth="1"/>
    <col min="4889" max="4889" width="7.5546875" customWidth="1"/>
    <col min="4890" max="4890" width="5.5546875" customWidth="1"/>
    <col min="4897" max="4898" width="7.44140625" customWidth="1"/>
    <col min="4899" max="4899" width="7.5546875" customWidth="1"/>
    <col min="4900" max="4901" width="7.44140625" customWidth="1"/>
    <col min="4902" max="4902" width="7.5546875" customWidth="1"/>
    <col min="4903" max="5076" width="9.109375" customWidth="1"/>
    <col min="5077" max="5077" width="2.6640625" customWidth="1"/>
    <col min="5080" max="5119" width="0" hidden="1" customWidth="1"/>
    <col min="5120" max="5120" width="2.6640625" customWidth="1"/>
    <col min="5132" max="5132" width="8" customWidth="1"/>
    <col min="5133" max="5133" width="2.44140625" customWidth="1"/>
    <col min="5140" max="5141" width="7.44140625" customWidth="1"/>
    <col min="5142" max="5142" width="7.5546875" customWidth="1"/>
    <col min="5143" max="5144" width="7.44140625" customWidth="1"/>
    <col min="5145" max="5145" width="7.5546875" customWidth="1"/>
    <col min="5146" max="5146" width="5.5546875" customWidth="1"/>
    <col min="5153" max="5154" width="7.44140625" customWidth="1"/>
    <col min="5155" max="5155" width="7.5546875" customWidth="1"/>
    <col min="5156" max="5157" width="7.44140625" customWidth="1"/>
    <col min="5158" max="5158" width="7.5546875" customWidth="1"/>
    <col min="5159" max="5332" width="9.109375" customWidth="1"/>
    <col min="5333" max="5333" width="2.6640625" customWidth="1"/>
    <col min="5336" max="5375" width="0" hidden="1" customWidth="1"/>
    <col min="5376" max="5376" width="2.6640625" customWidth="1"/>
    <col min="5388" max="5388" width="8" customWidth="1"/>
    <col min="5389" max="5389" width="2.44140625" customWidth="1"/>
    <col min="5396" max="5397" width="7.44140625" customWidth="1"/>
    <col min="5398" max="5398" width="7.5546875" customWidth="1"/>
    <col min="5399" max="5400" width="7.44140625" customWidth="1"/>
    <col min="5401" max="5401" width="7.5546875" customWidth="1"/>
    <col min="5402" max="5402" width="5.5546875" customWidth="1"/>
    <col min="5409" max="5410" width="7.44140625" customWidth="1"/>
    <col min="5411" max="5411" width="7.5546875" customWidth="1"/>
    <col min="5412" max="5413" width="7.44140625" customWidth="1"/>
    <col min="5414" max="5414" width="7.5546875" customWidth="1"/>
    <col min="5415" max="5588" width="9.109375" customWidth="1"/>
    <col min="5589" max="5589" width="2.6640625" customWidth="1"/>
    <col min="5592" max="5631" width="0" hidden="1" customWidth="1"/>
    <col min="5632" max="5632" width="2.6640625" customWidth="1"/>
    <col min="5644" max="5644" width="8" customWidth="1"/>
    <col min="5645" max="5645" width="2.44140625" customWidth="1"/>
    <col min="5652" max="5653" width="7.44140625" customWidth="1"/>
    <col min="5654" max="5654" width="7.5546875" customWidth="1"/>
    <col min="5655" max="5656" width="7.44140625" customWidth="1"/>
    <col min="5657" max="5657" width="7.5546875" customWidth="1"/>
    <col min="5658" max="5658" width="5.5546875" customWidth="1"/>
    <col min="5665" max="5666" width="7.44140625" customWidth="1"/>
    <col min="5667" max="5667" width="7.5546875" customWidth="1"/>
    <col min="5668" max="5669" width="7.44140625" customWidth="1"/>
    <col min="5670" max="5670" width="7.5546875" customWidth="1"/>
    <col min="5671" max="5844" width="9.109375" customWidth="1"/>
    <col min="5845" max="5845" width="2.6640625" customWidth="1"/>
    <col min="5848" max="5887" width="0" hidden="1" customWidth="1"/>
    <col min="5888" max="5888" width="2.6640625" customWidth="1"/>
    <col min="5900" max="5900" width="8" customWidth="1"/>
    <col min="5901" max="5901" width="2.44140625" customWidth="1"/>
    <col min="5908" max="5909" width="7.44140625" customWidth="1"/>
    <col min="5910" max="5910" width="7.5546875" customWidth="1"/>
    <col min="5911" max="5912" width="7.44140625" customWidth="1"/>
    <col min="5913" max="5913" width="7.5546875" customWidth="1"/>
    <col min="5914" max="5914" width="5.5546875" customWidth="1"/>
    <col min="5921" max="5922" width="7.44140625" customWidth="1"/>
    <col min="5923" max="5923" width="7.5546875" customWidth="1"/>
    <col min="5924" max="5925" width="7.44140625" customWidth="1"/>
    <col min="5926" max="5926" width="7.5546875" customWidth="1"/>
    <col min="5927" max="6100" width="9.109375" customWidth="1"/>
    <col min="6101" max="6101" width="2.6640625" customWidth="1"/>
    <col min="6104" max="6143" width="0" hidden="1" customWidth="1"/>
    <col min="6144" max="6144" width="2.6640625" customWidth="1"/>
    <col min="6156" max="6156" width="8" customWidth="1"/>
    <col min="6157" max="6157" width="2.44140625" customWidth="1"/>
    <col min="6164" max="6165" width="7.44140625" customWidth="1"/>
    <col min="6166" max="6166" width="7.5546875" customWidth="1"/>
    <col min="6167" max="6168" width="7.44140625" customWidth="1"/>
    <col min="6169" max="6169" width="7.5546875" customWidth="1"/>
    <col min="6170" max="6170" width="5.5546875" customWidth="1"/>
    <col min="6177" max="6178" width="7.44140625" customWidth="1"/>
    <col min="6179" max="6179" width="7.5546875" customWidth="1"/>
    <col min="6180" max="6181" width="7.44140625" customWidth="1"/>
    <col min="6182" max="6182" width="7.5546875" customWidth="1"/>
    <col min="6183" max="6356" width="9.109375" customWidth="1"/>
    <col min="6357" max="6357" width="2.6640625" customWidth="1"/>
    <col min="6360" max="6399" width="0" hidden="1" customWidth="1"/>
    <col min="6400" max="6400" width="2.6640625" customWidth="1"/>
    <col min="6412" max="6412" width="8" customWidth="1"/>
    <col min="6413" max="6413" width="2.44140625" customWidth="1"/>
    <col min="6420" max="6421" width="7.44140625" customWidth="1"/>
    <col min="6422" max="6422" width="7.5546875" customWidth="1"/>
    <col min="6423" max="6424" width="7.44140625" customWidth="1"/>
    <col min="6425" max="6425" width="7.5546875" customWidth="1"/>
    <col min="6426" max="6426" width="5.5546875" customWidth="1"/>
    <col min="6433" max="6434" width="7.44140625" customWidth="1"/>
    <col min="6435" max="6435" width="7.5546875" customWidth="1"/>
    <col min="6436" max="6437" width="7.44140625" customWidth="1"/>
    <col min="6438" max="6438" width="7.5546875" customWidth="1"/>
    <col min="6439" max="6612" width="9.109375" customWidth="1"/>
    <col min="6613" max="6613" width="2.6640625" customWidth="1"/>
    <col min="6616" max="6655" width="0" hidden="1" customWidth="1"/>
    <col min="6656" max="6656" width="2.6640625" customWidth="1"/>
    <col min="6668" max="6668" width="8" customWidth="1"/>
    <col min="6669" max="6669" width="2.44140625" customWidth="1"/>
    <col min="6676" max="6677" width="7.44140625" customWidth="1"/>
    <col min="6678" max="6678" width="7.5546875" customWidth="1"/>
    <col min="6679" max="6680" width="7.44140625" customWidth="1"/>
    <col min="6681" max="6681" width="7.5546875" customWidth="1"/>
    <col min="6682" max="6682" width="5.5546875" customWidth="1"/>
    <col min="6689" max="6690" width="7.44140625" customWidth="1"/>
    <col min="6691" max="6691" width="7.5546875" customWidth="1"/>
    <col min="6692" max="6693" width="7.44140625" customWidth="1"/>
    <col min="6694" max="6694" width="7.5546875" customWidth="1"/>
    <col min="6695" max="6868" width="9.109375" customWidth="1"/>
    <col min="6869" max="6869" width="2.6640625" customWidth="1"/>
    <col min="6872" max="6911" width="0" hidden="1" customWidth="1"/>
    <col min="6912" max="6912" width="2.6640625" customWidth="1"/>
    <col min="6924" max="6924" width="8" customWidth="1"/>
    <col min="6925" max="6925" width="2.44140625" customWidth="1"/>
    <col min="6932" max="6933" width="7.44140625" customWidth="1"/>
    <col min="6934" max="6934" width="7.5546875" customWidth="1"/>
    <col min="6935" max="6936" width="7.44140625" customWidth="1"/>
    <col min="6937" max="6937" width="7.5546875" customWidth="1"/>
    <col min="6938" max="6938" width="5.5546875" customWidth="1"/>
    <col min="6945" max="6946" width="7.44140625" customWidth="1"/>
    <col min="6947" max="6947" width="7.5546875" customWidth="1"/>
    <col min="6948" max="6949" width="7.44140625" customWidth="1"/>
    <col min="6950" max="6950" width="7.5546875" customWidth="1"/>
    <col min="6951" max="7124" width="9.109375" customWidth="1"/>
    <col min="7125" max="7125" width="2.6640625" customWidth="1"/>
    <col min="7128" max="7167" width="0" hidden="1" customWidth="1"/>
    <col min="7168" max="7168" width="2.6640625" customWidth="1"/>
    <col min="7180" max="7180" width="8" customWidth="1"/>
    <col min="7181" max="7181" width="2.44140625" customWidth="1"/>
    <col min="7188" max="7189" width="7.44140625" customWidth="1"/>
    <col min="7190" max="7190" width="7.5546875" customWidth="1"/>
    <col min="7191" max="7192" width="7.44140625" customWidth="1"/>
    <col min="7193" max="7193" width="7.5546875" customWidth="1"/>
    <col min="7194" max="7194" width="5.5546875" customWidth="1"/>
    <col min="7201" max="7202" width="7.44140625" customWidth="1"/>
    <col min="7203" max="7203" width="7.5546875" customWidth="1"/>
    <col min="7204" max="7205" width="7.44140625" customWidth="1"/>
    <col min="7206" max="7206" width="7.5546875" customWidth="1"/>
    <col min="7207" max="7380" width="9.109375" customWidth="1"/>
    <col min="7381" max="7381" width="2.6640625" customWidth="1"/>
    <col min="7384" max="7423" width="0" hidden="1" customWidth="1"/>
    <col min="7424" max="7424" width="2.6640625" customWidth="1"/>
    <col min="7436" max="7436" width="8" customWidth="1"/>
    <col min="7437" max="7437" width="2.44140625" customWidth="1"/>
    <col min="7444" max="7445" width="7.44140625" customWidth="1"/>
    <col min="7446" max="7446" width="7.5546875" customWidth="1"/>
    <col min="7447" max="7448" width="7.44140625" customWidth="1"/>
    <col min="7449" max="7449" width="7.5546875" customWidth="1"/>
    <col min="7450" max="7450" width="5.5546875" customWidth="1"/>
    <col min="7457" max="7458" width="7.44140625" customWidth="1"/>
    <col min="7459" max="7459" width="7.5546875" customWidth="1"/>
    <col min="7460" max="7461" width="7.44140625" customWidth="1"/>
    <col min="7462" max="7462" width="7.5546875" customWidth="1"/>
    <col min="7463" max="7636" width="9.109375" customWidth="1"/>
    <col min="7637" max="7637" width="2.6640625" customWidth="1"/>
    <col min="7640" max="7679" width="0" hidden="1" customWidth="1"/>
    <col min="7680" max="7680" width="2.6640625" customWidth="1"/>
    <col min="7692" max="7692" width="8" customWidth="1"/>
    <col min="7693" max="7693" width="2.44140625" customWidth="1"/>
    <col min="7700" max="7701" width="7.44140625" customWidth="1"/>
    <col min="7702" max="7702" width="7.5546875" customWidth="1"/>
    <col min="7703" max="7704" width="7.44140625" customWidth="1"/>
    <col min="7705" max="7705" width="7.5546875" customWidth="1"/>
    <col min="7706" max="7706" width="5.5546875" customWidth="1"/>
    <col min="7713" max="7714" width="7.44140625" customWidth="1"/>
    <col min="7715" max="7715" width="7.5546875" customWidth="1"/>
    <col min="7716" max="7717" width="7.44140625" customWidth="1"/>
    <col min="7718" max="7718" width="7.5546875" customWidth="1"/>
    <col min="7719" max="7892" width="9.109375" customWidth="1"/>
    <col min="7893" max="7893" width="2.6640625" customWidth="1"/>
    <col min="7896" max="7935" width="0" hidden="1" customWidth="1"/>
    <col min="7936" max="7936" width="2.6640625" customWidth="1"/>
    <col min="7948" max="7948" width="8" customWidth="1"/>
    <col min="7949" max="7949" width="2.44140625" customWidth="1"/>
    <col min="7956" max="7957" width="7.44140625" customWidth="1"/>
    <col min="7958" max="7958" width="7.5546875" customWidth="1"/>
    <col min="7959" max="7960" width="7.44140625" customWidth="1"/>
    <col min="7961" max="7961" width="7.5546875" customWidth="1"/>
    <col min="7962" max="7962" width="5.5546875" customWidth="1"/>
    <col min="7969" max="7970" width="7.44140625" customWidth="1"/>
    <col min="7971" max="7971" width="7.5546875" customWidth="1"/>
    <col min="7972" max="7973" width="7.44140625" customWidth="1"/>
    <col min="7974" max="7974" width="7.5546875" customWidth="1"/>
    <col min="7975" max="8148" width="9.109375" customWidth="1"/>
    <col min="8149" max="8149" width="2.6640625" customWidth="1"/>
    <col min="8152" max="8191" width="0" hidden="1" customWidth="1"/>
    <col min="8192" max="8192" width="2.6640625" customWidth="1"/>
    <col min="8204" max="8204" width="8" customWidth="1"/>
    <col min="8205" max="8205" width="2.44140625" customWidth="1"/>
    <col min="8212" max="8213" width="7.44140625" customWidth="1"/>
    <col min="8214" max="8214" width="7.5546875" customWidth="1"/>
    <col min="8215" max="8216" width="7.44140625" customWidth="1"/>
    <col min="8217" max="8217" width="7.5546875" customWidth="1"/>
    <col min="8218" max="8218" width="5.5546875" customWidth="1"/>
    <col min="8225" max="8226" width="7.44140625" customWidth="1"/>
    <col min="8227" max="8227" width="7.5546875" customWidth="1"/>
    <col min="8228" max="8229" width="7.44140625" customWidth="1"/>
    <col min="8230" max="8230" width="7.5546875" customWidth="1"/>
    <col min="8231" max="8404" width="9.109375" customWidth="1"/>
    <col min="8405" max="8405" width="2.6640625" customWidth="1"/>
    <col min="8408" max="8447" width="0" hidden="1" customWidth="1"/>
    <col min="8448" max="8448" width="2.6640625" customWidth="1"/>
    <col min="8460" max="8460" width="8" customWidth="1"/>
    <col min="8461" max="8461" width="2.44140625" customWidth="1"/>
    <col min="8468" max="8469" width="7.44140625" customWidth="1"/>
    <col min="8470" max="8470" width="7.5546875" customWidth="1"/>
    <col min="8471" max="8472" width="7.44140625" customWidth="1"/>
    <col min="8473" max="8473" width="7.5546875" customWidth="1"/>
    <col min="8474" max="8474" width="5.5546875" customWidth="1"/>
    <col min="8481" max="8482" width="7.44140625" customWidth="1"/>
    <col min="8483" max="8483" width="7.5546875" customWidth="1"/>
    <col min="8484" max="8485" width="7.44140625" customWidth="1"/>
    <col min="8486" max="8486" width="7.5546875" customWidth="1"/>
    <col min="8487" max="8660" width="9.109375" customWidth="1"/>
    <col min="8661" max="8661" width="2.6640625" customWidth="1"/>
    <col min="8664" max="8703" width="0" hidden="1" customWidth="1"/>
    <col min="8704" max="8704" width="2.6640625" customWidth="1"/>
    <col min="8716" max="8716" width="8" customWidth="1"/>
    <col min="8717" max="8717" width="2.44140625" customWidth="1"/>
    <col min="8724" max="8725" width="7.44140625" customWidth="1"/>
    <col min="8726" max="8726" width="7.5546875" customWidth="1"/>
    <col min="8727" max="8728" width="7.44140625" customWidth="1"/>
    <col min="8729" max="8729" width="7.5546875" customWidth="1"/>
    <col min="8730" max="8730" width="5.5546875" customWidth="1"/>
    <col min="8737" max="8738" width="7.44140625" customWidth="1"/>
    <col min="8739" max="8739" width="7.5546875" customWidth="1"/>
    <col min="8740" max="8741" width="7.44140625" customWidth="1"/>
    <col min="8742" max="8742" width="7.5546875" customWidth="1"/>
    <col min="8743" max="8916" width="9.109375" customWidth="1"/>
    <col min="8917" max="8917" width="2.6640625" customWidth="1"/>
    <col min="8920" max="8959" width="0" hidden="1" customWidth="1"/>
    <col min="8960" max="8960" width="2.6640625" customWidth="1"/>
    <col min="8972" max="8972" width="8" customWidth="1"/>
    <col min="8973" max="8973" width="2.44140625" customWidth="1"/>
    <col min="8980" max="8981" width="7.44140625" customWidth="1"/>
    <col min="8982" max="8982" width="7.5546875" customWidth="1"/>
    <col min="8983" max="8984" width="7.44140625" customWidth="1"/>
    <col min="8985" max="8985" width="7.5546875" customWidth="1"/>
    <col min="8986" max="8986" width="5.5546875" customWidth="1"/>
    <col min="8993" max="8994" width="7.44140625" customWidth="1"/>
    <col min="8995" max="8995" width="7.5546875" customWidth="1"/>
    <col min="8996" max="8997" width="7.44140625" customWidth="1"/>
    <col min="8998" max="8998" width="7.5546875" customWidth="1"/>
    <col min="8999" max="9172" width="9.109375" customWidth="1"/>
    <col min="9173" max="9173" width="2.6640625" customWidth="1"/>
    <col min="9176" max="9215" width="0" hidden="1" customWidth="1"/>
    <col min="9216" max="9216" width="2.6640625" customWidth="1"/>
    <col min="9228" max="9228" width="8" customWidth="1"/>
    <col min="9229" max="9229" width="2.44140625" customWidth="1"/>
    <col min="9236" max="9237" width="7.44140625" customWidth="1"/>
    <col min="9238" max="9238" width="7.5546875" customWidth="1"/>
    <col min="9239" max="9240" width="7.44140625" customWidth="1"/>
    <col min="9241" max="9241" width="7.5546875" customWidth="1"/>
    <col min="9242" max="9242" width="5.5546875" customWidth="1"/>
    <col min="9249" max="9250" width="7.44140625" customWidth="1"/>
    <col min="9251" max="9251" width="7.5546875" customWidth="1"/>
    <col min="9252" max="9253" width="7.44140625" customWidth="1"/>
    <col min="9254" max="9254" width="7.5546875" customWidth="1"/>
    <col min="9255" max="9428" width="9.109375" customWidth="1"/>
    <col min="9429" max="9429" width="2.6640625" customWidth="1"/>
    <col min="9432" max="9471" width="0" hidden="1" customWidth="1"/>
    <col min="9472" max="9472" width="2.6640625" customWidth="1"/>
    <col min="9484" max="9484" width="8" customWidth="1"/>
    <col min="9485" max="9485" width="2.44140625" customWidth="1"/>
    <col min="9492" max="9493" width="7.44140625" customWidth="1"/>
    <col min="9494" max="9494" width="7.5546875" customWidth="1"/>
    <col min="9495" max="9496" width="7.44140625" customWidth="1"/>
    <col min="9497" max="9497" width="7.5546875" customWidth="1"/>
    <col min="9498" max="9498" width="5.5546875" customWidth="1"/>
    <col min="9505" max="9506" width="7.44140625" customWidth="1"/>
    <col min="9507" max="9507" width="7.5546875" customWidth="1"/>
    <col min="9508" max="9509" width="7.44140625" customWidth="1"/>
    <col min="9510" max="9510" width="7.5546875" customWidth="1"/>
    <col min="9511" max="9684" width="9.109375" customWidth="1"/>
    <col min="9685" max="9685" width="2.6640625" customWidth="1"/>
    <col min="9688" max="9727" width="0" hidden="1" customWidth="1"/>
    <col min="9728" max="9728" width="2.6640625" customWidth="1"/>
    <col min="9740" max="9740" width="8" customWidth="1"/>
    <col min="9741" max="9741" width="2.44140625" customWidth="1"/>
    <col min="9748" max="9749" width="7.44140625" customWidth="1"/>
    <col min="9750" max="9750" width="7.5546875" customWidth="1"/>
    <col min="9751" max="9752" width="7.44140625" customWidth="1"/>
    <col min="9753" max="9753" width="7.5546875" customWidth="1"/>
    <col min="9754" max="9754" width="5.5546875" customWidth="1"/>
    <col min="9761" max="9762" width="7.44140625" customWidth="1"/>
    <col min="9763" max="9763" width="7.5546875" customWidth="1"/>
    <col min="9764" max="9765" width="7.44140625" customWidth="1"/>
    <col min="9766" max="9766" width="7.5546875" customWidth="1"/>
    <col min="9767" max="9940" width="9.109375" customWidth="1"/>
    <col min="9941" max="9941" width="2.6640625" customWidth="1"/>
    <col min="9944" max="9983" width="0" hidden="1" customWidth="1"/>
    <col min="9984" max="9984" width="2.6640625" customWidth="1"/>
    <col min="9996" max="9996" width="8" customWidth="1"/>
    <col min="9997" max="9997" width="2.44140625" customWidth="1"/>
    <col min="10004" max="10005" width="7.44140625" customWidth="1"/>
    <col min="10006" max="10006" width="7.5546875" customWidth="1"/>
    <col min="10007" max="10008" width="7.44140625" customWidth="1"/>
    <col min="10009" max="10009" width="7.5546875" customWidth="1"/>
    <col min="10010" max="10010" width="5.5546875" customWidth="1"/>
    <col min="10017" max="10018" width="7.44140625" customWidth="1"/>
    <col min="10019" max="10019" width="7.5546875" customWidth="1"/>
    <col min="10020" max="10021" width="7.44140625" customWidth="1"/>
    <col min="10022" max="10022" width="7.5546875" customWidth="1"/>
    <col min="10023" max="10196" width="9.109375" customWidth="1"/>
    <col min="10197" max="10197" width="2.6640625" customWidth="1"/>
    <col min="10200" max="10239" width="0" hidden="1" customWidth="1"/>
    <col min="10240" max="10240" width="2.6640625" customWidth="1"/>
    <col min="10252" max="10252" width="8" customWidth="1"/>
    <col min="10253" max="10253" width="2.44140625" customWidth="1"/>
    <col min="10260" max="10261" width="7.44140625" customWidth="1"/>
    <col min="10262" max="10262" width="7.5546875" customWidth="1"/>
    <col min="10263" max="10264" width="7.44140625" customWidth="1"/>
    <col min="10265" max="10265" width="7.5546875" customWidth="1"/>
    <col min="10266" max="10266" width="5.5546875" customWidth="1"/>
    <col min="10273" max="10274" width="7.44140625" customWidth="1"/>
    <col min="10275" max="10275" width="7.5546875" customWidth="1"/>
    <col min="10276" max="10277" width="7.44140625" customWidth="1"/>
    <col min="10278" max="10278" width="7.5546875" customWidth="1"/>
    <col min="10279" max="10452" width="9.109375" customWidth="1"/>
    <col min="10453" max="10453" width="2.6640625" customWidth="1"/>
    <col min="10456" max="10495" width="0" hidden="1" customWidth="1"/>
    <col min="10496" max="10496" width="2.6640625" customWidth="1"/>
    <col min="10508" max="10508" width="8" customWidth="1"/>
    <col min="10509" max="10509" width="2.44140625" customWidth="1"/>
    <col min="10516" max="10517" width="7.44140625" customWidth="1"/>
    <col min="10518" max="10518" width="7.5546875" customWidth="1"/>
    <col min="10519" max="10520" width="7.44140625" customWidth="1"/>
    <col min="10521" max="10521" width="7.5546875" customWidth="1"/>
    <col min="10522" max="10522" width="5.5546875" customWidth="1"/>
    <col min="10529" max="10530" width="7.44140625" customWidth="1"/>
    <col min="10531" max="10531" width="7.5546875" customWidth="1"/>
    <col min="10532" max="10533" width="7.44140625" customWidth="1"/>
    <col min="10534" max="10534" width="7.5546875" customWidth="1"/>
    <col min="10535" max="10708" width="9.109375" customWidth="1"/>
    <col min="10709" max="10709" width="2.6640625" customWidth="1"/>
    <col min="10712" max="10751" width="0" hidden="1" customWidth="1"/>
    <col min="10752" max="10752" width="2.6640625" customWidth="1"/>
    <col min="10764" max="10764" width="8" customWidth="1"/>
    <col min="10765" max="10765" width="2.44140625" customWidth="1"/>
    <col min="10772" max="10773" width="7.44140625" customWidth="1"/>
    <col min="10774" max="10774" width="7.5546875" customWidth="1"/>
    <col min="10775" max="10776" width="7.44140625" customWidth="1"/>
    <col min="10777" max="10777" width="7.5546875" customWidth="1"/>
    <col min="10778" max="10778" width="5.5546875" customWidth="1"/>
    <col min="10785" max="10786" width="7.44140625" customWidth="1"/>
    <col min="10787" max="10787" width="7.5546875" customWidth="1"/>
    <col min="10788" max="10789" width="7.44140625" customWidth="1"/>
    <col min="10790" max="10790" width="7.5546875" customWidth="1"/>
    <col min="10791" max="10964" width="9.109375" customWidth="1"/>
    <col min="10965" max="10965" width="2.6640625" customWidth="1"/>
    <col min="10968" max="11007" width="0" hidden="1" customWidth="1"/>
    <col min="11008" max="11008" width="2.6640625" customWidth="1"/>
    <col min="11020" max="11020" width="8" customWidth="1"/>
    <col min="11021" max="11021" width="2.44140625" customWidth="1"/>
    <col min="11028" max="11029" width="7.44140625" customWidth="1"/>
    <col min="11030" max="11030" width="7.5546875" customWidth="1"/>
    <col min="11031" max="11032" width="7.44140625" customWidth="1"/>
    <col min="11033" max="11033" width="7.5546875" customWidth="1"/>
    <col min="11034" max="11034" width="5.5546875" customWidth="1"/>
    <col min="11041" max="11042" width="7.44140625" customWidth="1"/>
    <col min="11043" max="11043" width="7.5546875" customWidth="1"/>
    <col min="11044" max="11045" width="7.44140625" customWidth="1"/>
    <col min="11046" max="11046" width="7.5546875" customWidth="1"/>
    <col min="11047" max="11220" width="9.109375" customWidth="1"/>
    <col min="11221" max="11221" width="2.6640625" customWidth="1"/>
    <col min="11224" max="11263" width="0" hidden="1" customWidth="1"/>
    <col min="11264" max="11264" width="2.6640625" customWidth="1"/>
    <col min="11276" max="11276" width="8" customWidth="1"/>
    <col min="11277" max="11277" width="2.44140625" customWidth="1"/>
    <col min="11284" max="11285" width="7.44140625" customWidth="1"/>
    <col min="11286" max="11286" width="7.5546875" customWidth="1"/>
    <col min="11287" max="11288" width="7.44140625" customWidth="1"/>
    <col min="11289" max="11289" width="7.5546875" customWidth="1"/>
    <col min="11290" max="11290" width="5.5546875" customWidth="1"/>
    <col min="11297" max="11298" width="7.44140625" customWidth="1"/>
    <col min="11299" max="11299" width="7.5546875" customWidth="1"/>
    <col min="11300" max="11301" width="7.44140625" customWidth="1"/>
    <col min="11302" max="11302" width="7.5546875" customWidth="1"/>
    <col min="11303" max="11476" width="9.109375" customWidth="1"/>
    <col min="11477" max="11477" width="2.6640625" customWidth="1"/>
    <col min="11480" max="11519" width="0" hidden="1" customWidth="1"/>
    <col min="11520" max="11520" width="2.6640625" customWidth="1"/>
    <col min="11532" max="11532" width="8" customWidth="1"/>
    <col min="11533" max="11533" width="2.44140625" customWidth="1"/>
    <col min="11540" max="11541" width="7.44140625" customWidth="1"/>
    <col min="11542" max="11542" width="7.5546875" customWidth="1"/>
    <col min="11543" max="11544" width="7.44140625" customWidth="1"/>
    <col min="11545" max="11545" width="7.5546875" customWidth="1"/>
    <col min="11546" max="11546" width="5.5546875" customWidth="1"/>
    <col min="11553" max="11554" width="7.44140625" customWidth="1"/>
    <col min="11555" max="11555" width="7.5546875" customWidth="1"/>
    <col min="11556" max="11557" width="7.44140625" customWidth="1"/>
    <col min="11558" max="11558" width="7.5546875" customWidth="1"/>
    <col min="11559" max="11732" width="9.109375" customWidth="1"/>
    <col min="11733" max="11733" width="2.6640625" customWidth="1"/>
    <col min="11736" max="11775" width="0" hidden="1" customWidth="1"/>
    <col min="11776" max="11776" width="2.6640625" customWidth="1"/>
    <col min="11788" max="11788" width="8" customWidth="1"/>
    <col min="11789" max="11789" width="2.44140625" customWidth="1"/>
    <col min="11796" max="11797" width="7.44140625" customWidth="1"/>
    <col min="11798" max="11798" width="7.5546875" customWidth="1"/>
    <col min="11799" max="11800" width="7.44140625" customWidth="1"/>
    <col min="11801" max="11801" width="7.5546875" customWidth="1"/>
    <col min="11802" max="11802" width="5.5546875" customWidth="1"/>
    <col min="11809" max="11810" width="7.44140625" customWidth="1"/>
    <col min="11811" max="11811" width="7.5546875" customWidth="1"/>
    <col min="11812" max="11813" width="7.44140625" customWidth="1"/>
    <col min="11814" max="11814" width="7.5546875" customWidth="1"/>
    <col min="11815" max="11988" width="9.109375" customWidth="1"/>
    <col min="11989" max="11989" width="2.6640625" customWidth="1"/>
    <col min="11992" max="12031" width="0" hidden="1" customWidth="1"/>
    <col min="12032" max="12032" width="2.6640625" customWidth="1"/>
    <col min="12044" max="12044" width="8" customWidth="1"/>
    <col min="12045" max="12045" width="2.44140625" customWidth="1"/>
    <col min="12052" max="12053" width="7.44140625" customWidth="1"/>
    <col min="12054" max="12054" width="7.5546875" customWidth="1"/>
    <col min="12055" max="12056" width="7.44140625" customWidth="1"/>
    <col min="12057" max="12057" width="7.5546875" customWidth="1"/>
    <col min="12058" max="12058" width="5.5546875" customWidth="1"/>
    <col min="12065" max="12066" width="7.44140625" customWidth="1"/>
    <col min="12067" max="12067" width="7.5546875" customWidth="1"/>
    <col min="12068" max="12069" width="7.44140625" customWidth="1"/>
    <col min="12070" max="12070" width="7.5546875" customWidth="1"/>
    <col min="12071" max="12244" width="9.109375" customWidth="1"/>
    <col min="12245" max="12245" width="2.6640625" customWidth="1"/>
    <col min="12248" max="12287" width="0" hidden="1" customWidth="1"/>
    <col min="12288" max="12288" width="2.6640625" customWidth="1"/>
    <col min="12300" max="12300" width="8" customWidth="1"/>
    <col min="12301" max="12301" width="2.44140625" customWidth="1"/>
    <col min="12308" max="12309" width="7.44140625" customWidth="1"/>
    <col min="12310" max="12310" width="7.5546875" customWidth="1"/>
    <col min="12311" max="12312" width="7.44140625" customWidth="1"/>
    <col min="12313" max="12313" width="7.5546875" customWidth="1"/>
    <col min="12314" max="12314" width="5.5546875" customWidth="1"/>
    <col min="12321" max="12322" width="7.44140625" customWidth="1"/>
    <col min="12323" max="12323" width="7.5546875" customWidth="1"/>
    <col min="12324" max="12325" width="7.44140625" customWidth="1"/>
    <col min="12326" max="12326" width="7.5546875" customWidth="1"/>
    <col min="12327" max="12500" width="9.109375" customWidth="1"/>
    <col min="12501" max="12501" width="2.6640625" customWidth="1"/>
    <col min="12504" max="12543" width="0" hidden="1" customWidth="1"/>
    <col min="12544" max="12544" width="2.6640625" customWidth="1"/>
    <col min="12556" max="12556" width="8" customWidth="1"/>
    <col min="12557" max="12557" width="2.44140625" customWidth="1"/>
    <col min="12564" max="12565" width="7.44140625" customWidth="1"/>
    <col min="12566" max="12566" width="7.5546875" customWidth="1"/>
    <col min="12567" max="12568" width="7.44140625" customWidth="1"/>
    <col min="12569" max="12569" width="7.5546875" customWidth="1"/>
    <col min="12570" max="12570" width="5.5546875" customWidth="1"/>
    <col min="12577" max="12578" width="7.44140625" customWidth="1"/>
    <col min="12579" max="12579" width="7.5546875" customWidth="1"/>
    <col min="12580" max="12581" width="7.44140625" customWidth="1"/>
    <col min="12582" max="12582" width="7.5546875" customWidth="1"/>
    <col min="12583" max="12756" width="9.109375" customWidth="1"/>
    <col min="12757" max="12757" width="2.6640625" customWidth="1"/>
    <col min="12760" max="12799" width="0" hidden="1" customWidth="1"/>
    <col min="12800" max="12800" width="2.6640625" customWidth="1"/>
    <col min="12812" max="12812" width="8" customWidth="1"/>
    <col min="12813" max="12813" width="2.44140625" customWidth="1"/>
    <col min="12820" max="12821" width="7.44140625" customWidth="1"/>
    <col min="12822" max="12822" width="7.5546875" customWidth="1"/>
    <col min="12823" max="12824" width="7.44140625" customWidth="1"/>
    <col min="12825" max="12825" width="7.5546875" customWidth="1"/>
    <col min="12826" max="12826" width="5.5546875" customWidth="1"/>
    <col min="12833" max="12834" width="7.44140625" customWidth="1"/>
    <col min="12835" max="12835" width="7.5546875" customWidth="1"/>
    <col min="12836" max="12837" width="7.44140625" customWidth="1"/>
    <col min="12838" max="12838" width="7.5546875" customWidth="1"/>
    <col min="12839" max="13012" width="9.109375" customWidth="1"/>
    <col min="13013" max="13013" width="2.6640625" customWidth="1"/>
    <col min="13016" max="13055" width="0" hidden="1" customWidth="1"/>
    <col min="13056" max="13056" width="2.6640625" customWidth="1"/>
    <col min="13068" max="13068" width="8" customWidth="1"/>
    <col min="13069" max="13069" width="2.44140625" customWidth="1"/>
    <col min="13076" max="13077" width="7.44140625" customWidth="1"/>
    <col min="13078" max="13078" width="7.5546875" customWidth="1"/>
    <col min="13079" max="13080" width="7.44140625" customWidth="1"/>
    <col min="13081" max="13081" width="7.5546875" customWidth="1"/>
    <col min="13082" max="13082" width="5.5546875" customWidth="1"/>
    <col min="13089" max="13090" width="7.44140625" customWidth="1"/>
    <col min="13091" max="13091" width="7.5546875" customWidth="1"/>
    <col min="13092" max="13093" width="7.44140625" customWidth="1"/>
    <col min="13094" max="13094" width="7.5546875" customWidth="1"/>
    <col min="13095" max="13268" width="9.109375" customWidth="1"/>
    <col min="13269" max="13269" width="2.6640625" customWidth="1"/>
    <col min="13272" max="13311" width="0" hidden="1" customWidth="1"/>
    <col min="13312" max="13312" width="2.6640625" customWidth="1"/>
    <col min="13324" max="13324" width="8" customWidth="1"/>
    <col min="13325" max="13325" width="2.44140625" customWidth="1"/>
    <col min="13332" max="13333" width="7.44140625" customWidth="1"/>
    <col min="13334" max="13334" width="7.5546875" customWidth="1"/>
    <col min="13335" max="13336" width="7.44140625" customWidth="1"/>
    <col min="13337" max="13337" width="7.5546875" customWidth="1"/>
    <col min="13338" max="13338" width="5.5546875" customWidth="1"/>
    <col min="13345" max="13346" width="7.44140625" customWidth="1"/>
    <col min="13347" max="13347" width="7.5546875" customWidth="1"/>
    <col min="13348" max="13349" width="7.44140625" customWidth="1"/>
    <col min="13350" max="13350" width="7.5546875" customWidth="1"/>
    <col min="13351" max="13524" width="9.109375" customWidth="1"/>
    <col min="13525" max="13525" width="2.6640625" customWidth="1"/>
    <col min="13528" max="13567" width="0" hidden="1" customWidth="1"/>
    <col min="13568" max="13568" width="2.6640625" customWidth="1"/>
    <col min="13580" max="13580" width="8" customWidth="1"/>
    <col min="13581" max="13581" width="2.44140625" customWidth="1"/>
    <col min="13588" max="13589" width="7.44140625" customWidth="1"/>
    <col min="13590" max="13590" width="7.5546875" customWidth="1"/>
    <col min="13591" max="13592" width="7.44140625" customWidth="1"/>
    <col min="13593" max="13593" width="7.5546875" customWidth="1"/>
    <col min="13594" max="13594" width="5.5546875" customWidth="1"/>
    <col min="13601" max="13602" width="7.44140625" customWidth="1"/>
    <col min="13603" max="13603" width="7.5546875" customWidth="1"/>
    <col min="13604" max="13605" width="7.44140625" customWidth="1"/>
    <col min="13606" max="13606" width="7.5546875" customWidth="1"/>
    <col min="13607" max="13780" width="9.109375" customWidth="1"/>
    <col min="13781" max="13781" width="2.6640625" customWidth="1"/>
    <col min="13784" max="13823" width="0" hidden="1" customWidth="1"/>
    <col min="13824" max="13824" width="2.6640625" customWidth="1"/>
    <col min="13836" max="13836" width="8" customWidth="1"/>
    <col min="13837" max="13837" width="2.44140625" customWidth="1"/>
    <col min="13844" max="13845" width="7.44140625" customWidth="1"/>
    <col min="13846" max="13846" width="7.5546875" customWidth="1"/>
    <col min="13847" max="13848" width="7.44140625" customWidth="1"/>
    <col min="13849" max="13849" width="7.5546875" customWidth="1"/>
    <col min="13850" max="13850" width="5.5546875" customWidth="1"/>
    <col min="13857" max="13858" width="7.44140625" customWidth="1"/>
    <col min="13859" max="13859" width="7.5546875" customWidth="1"/>
    <col min="13860" max="13861" width="7.44140625" customWidth="1"/>
    <col min="13862" max="13862" width="7.5546875" customWidth="1"/>
    <col min="13863" max="14036" width="9.109375" customWidth="1"/>
    <col min="14037" max="14037" width="2.6640625" customWidth="1"/>
    <col min="14040" max="14079" width="0" hidden="1" customWidth="1"/>
    <col min="14080" max="14080" width="2.6640625" customWidth="1"/>
    <col min="14092" max="14092" width="8" customWidth="1"/>
    <col min="14093" max="14093" width="2.44140625" customWidth="1"/>
    <col min="14100" max="14101" width="7.44140625" customWidth="1"/>
    <col min="14102" max="14102" width="7.5546875" customWidth="1"/>
    <col min="14103" max="14104" width="7.44140625" customWidth="1"/>
    <col min="14105" max="14105" width="7.5546875" customWidth="1"/>
    <col min="14106" max="14106" width="5.5546875" customWidth="1"/>
    <col min="14113" max="14114" width="7.44140625" customWidth="1"/>
    <col min="14115" max="14115" width="7.5546875" customWidth="1"/>
    <col min="14116" max="14117" width="7.44140625" customWidth="1"/>
    <col min="14118" max="14118" width="7.5546875" customWidth="1"/>
    <col min="14119" max="14292" width="9.109375" customWidth="1"/>
    <col min="14293" max="14293" width="2.6640625" customWidth="1"/>
    <col min="14296" max="14335" width="0" hidden="1" customWidth="1"/>
    <col min="14336" max="14336" width="2.6640625" customWidth="1"/>
    <col min="14348" max="14348" width="8" customWidth="1"/>
    <col min="14349" max="14349" width="2.44140625" customWidth="1"/>
    <col min="14356" max="14357" width="7.44140625" customWidth="1"/>
    <col min="14358" max="14358" width="7.5546875" customWidth="1"/>
    <col min="14359" max="14360" width="7.44140625" customWidth="1"/>
    <col min="14361" max="14361" width="7.5546875" customWidth="1"/>
    <col min="14362" max="14362" width="5.5546875" customWidth="1"/>
    <col min="14369" max="14370" width="7.44140625" customWidth="1"/>
    <col min="14371" max="14371" width="7.5546875" customWidth="1"/>
    <col min="14372" max="14373" width="7.44140625" customWidth="1"/>
    <col min="14374" max="14374" width="7.5546875" customWidth="1"/>
    <col min="14375" max="14548" width="9.109375" customWidth="1"/>
    <col min="14549" max="14549" width="2.6640625" customWidth="1"/>
    <col min="14552" max="14591" width="0" hidden="1" customWidth="1"/>
    <col min="14592" max="14592" width="2.6640625" customWidth="1"/>
    <col min="14604" max="14604" width="8" customWidth="1"/>
    <col min="14605" max="14605" width="2.44140625" customWidth="1"/>
    <col min="14612" max="14613" width="7.44140625" customWidth="1"/>
    <col min="14614" max="14614" width="7.5546875" customWidth="1"/>
    <col min="14615" max="14616" width="7.44140625" customWidth="1"/>
    <col min="14617" max="14617" width="7.5546875" customWidth="1"/>
    <col min="14618" max="14618" width="5.5546875" customWidth="1"/>
    <col min="14625" max="14626" width="7.44140625" customWidth="1"/>
    <col min="14627" max="14627" width="7.5546875" customWidth="1"/>
    <col min="14628" max="14629" width="7.44140625" customWidth="1"/>
    <col min="14630" max="14630" width="7.5546875" customWidth="1"/>
    <col min="14631" max="14804" width="9.109375" customWidth="1"/>
    <col min="14805" max="14805" width="2.6640625" customWidth="1"/>
    <col min="14808" max="14847" width="0" hidden="1" customWidth="1"/>
    <col min="14848" max="14848" width="2.6640625" customWidth="1"/>
    <col min="14860" max="14860" width="8" customWidth="1"/>
    <col min="14861" max="14861" width="2.44140625" customWidth="1"/>
    <col min="14868" max="14869" width="7.44140625" customWidth="1"/>
    <col min="14870" max="14870" width="7.5546875" customWidth="1"/>
    <col min="14871" max="14872" width="7.44140625" customWidth="1"/>
    <col min="14873" max="14873" width="7.5546875" customWidth="1"/>
    <col min="14874" max="14874" width="5.5546875" customWidth="1"/>
    <col min="14881" max="14882" width="7.44140625" customWidth="1"/>
    <col min="14883" max="14883" width="7.5546875" customWidth="1"/>
    <col min="14884" max="14885" width="7.44140625" customWidth="1"/>
    <col min="14886" max="14886" width="7.5546875" customWidth="1"/>
    <col min="14887" max="15060" width="9.109375" customWidth="1"/>
    <col min="15061" max="15061" width="2.6640625" customWidth="1"/>
    <col min="15064" max="15103" width="0" hidden="1" customWidth="1"/>
    <col min="15104" max="15104" width="2.6640625" customWidth="1"/>
    <col min="15116" max="15116" width="8" customWidth="1"/>
    <col min="15117" max="15117" width="2.44140625" customWidth="1"/>
    <col min="15124" max="15125" width="7.44140625" customWidth="1"/>
    <col min="15126" max="15126" width="7.5546875" customWidth="1"/>
    <col min="15127" max="15128" width="7.44140625" customWidth="1"/>
    <col min="15129" max="15129" width="7.5546875" customWidth="1"/>
    <col min="15130" max="15130" width="5.5546875" customWidth="1"/>
    <col min="15137" max="15138" width="7.44140625" customWidth="1"/>
    <col min="15139" max="15139" width="7.5546875" customWidth="1"/>
    <col min="15140" max="15141" width="7.44140625" customWidth="1"/>
    <col min="15142" max="15142" width="7.5546875" customWidth="1"/>
    <col min="15143" max="15316" width="9.109375" customWidth="1"/>
    <col min="15317" max="15317" width="2.6640625" customWidth="1"/>
    <col min="15320" max="15359" width="0" hidden="1" customWidth="1"/>
    <col min="15360" max="15360" width="2.6640625" customWidth="1"/>
    <col min="15372" max="15372" width="8" customWidth="1"/>
    <col min="15373" max="15373" width="2.44140625" customWidth="1"/>
    <col min="15380" max="15381" width="7.44140625" customWidth="1"/>
    <col min="15382" max="15382" width="7.5546875" customWidth="1"/>
    <col min="15383" max="15384" width="7.44140625" customWidth="1"/>
    <col min="15385" max="15385" width="7.5546875" customWidth="1"/>
    <col min="15386" max="15386" width="5.5546875" customWidth="1"/>
    <col min="15393" max="15394" width="7.44140625" customWidth="1"/>
    <col min="15395" max="15395" width="7.5546875" customWidth="1"/>
    <col min="15396" max="15397" width="7.44140625" customWidth="1"/>
    <col min="15398" max="15398" width="7.5546875" customWidth="1"/>
    <col min="15399" max="15572" width="9.109375" customWidth="1"/>
    <col min="15573" max="15573" width="2.6640625" customWidth="1"/>
    <col min="15576" max="15615" width="0" hidden="1" customWidth="1"/>
    <col min="15616" max="15616" width="2.6640625" customWidth="1"/>
    <col min="15628" max="15628" width="8" customWidth="1"/>
    <col min="15629" max="15629" width="2.44140625" customWidth="1"/>
    <col min="15636" max="15637" width="7.44140625" customWidth="1"/>
    <col min="15638" max="15638" width="7.5546875" customWidth="1"/>
    <col min="15639" max="15640" width="7.44140625" customWidth="1"/>
    <col min="15641" max="15641" width="7.5546875" customWidth="1"/>
    <col min="15642" max="15642" width="5.5546875" customWidth="1"/>
    <col min="15649" max="15650" width="7.44140625" customWidth="1"/>
    <col min="15651" max="15651" width="7.5546875" customWidth="1"/>
    <col min="15652" max="15653" width="7.44140625" customWidth="1"/>
    <col min="15654" max="15654" width="7.5546875" customWidth="1"/>
    <col min="15655" max="15828" width="9.109375" customWidth="1"/>
    <col min="15829" max="15829" width="2.6640625" customWidth="1"/>
    <col min="15832" max="15871" width="0" hidden="1" customWidth="1"/>
    <col min="15872" max="15872" width="2.6640625" customWidth="1"/>
    <col min="15884" max="15884" width="8" customWidth="1"/>
    <col min="15885" max="15885" width="2.44140625" customWidth="1"/>
    <col min="15892" max="15893" width="7.44140625" customWidth="1"/>
    <col min="15894" max="15894" width="7.5546875" customWidth="1"/>
    <col min="15895" max="15896" width="7.44140625" customWidth="1"/>
    <col min="15897" max="15897" width="7.5546875" customWidth="1"/>
    <col min="15898" max="15898" width="5.5546875" customWidth="1"/>
    <col min="15905" max="15906" width="7.44140625" customWidth="1"/>
    <col min="15907" max="15907" width="7.5546875" customWidth="1"/>
    <col min="15908" max="15909" width="7.44140625" customWidth="1"/>
    <col min="15910" max="15910" width="7.5546875" customWidth="1"/>
    <col min="15911" max="16084" width="9.109375" customWidth="1"/>
    <col min="16085" max="16085" width="2.6640625" customWidth="1"/>
    <col min="16088" max="16127" width="0" hidden="1" customWidth="1"/>
    <col min="16128" max="16128" width="2.6640625" customWidth="1"/>
    <col min="16140" max="16140" width="8" customWidth="1"/>
    <col min="16141" max="16141" width="2.44140625" customWidth="1"/>
    <col min="16148" max="16149" width="7.44140625" customWidth="1"/>
    <col min="16150" max="16150" width="7.5546875" customWidth="1"/>
    <col min="16151" max="16152" width="7.44140625" customWidth="1"/>
    <col min="16153" max="16153" width="7.5546875" customWidth="1"/>
    <col min="16154" max="16154" width="5.5546875" customWidth="1"/>
    <col min="16161" max="16162" width="7.44140625" customWidth="1"/>
    <col min="16163" max="16163" width="7.5546875" customWidth="1"/>
    <col min="16164" max="16165" width="7.44140625" customWidth="1"/>
    <col min="16166" max="16166" width="7.5546875" customWidth="1"/>
    <col min="16167" max="16340" width="9.109375" customWidth="1"/>
    <col min="16341" max="16341" width="2.6640625" customWidth="1"/>
  </cols>
  <sheetData>
    <row r="1" spans="1:41" s="6" customFormat="1"/>
    <row r="2" spans="1:41">
      <c r="B2" s="15"/>
      <c r="O2" s="15"/>
      <c r="AB2" s="15"/>
    </row>
    <row r="3" spans="1:41">
      <c r="B3"/>
      <c r="C3"/>
      <c r="F3" s="47"/>
      <c r="O3"/>
      <c r="AB3"/>
    </row>
    <row r="4" spans="1:41">
      <c r="B4" s="48" t="s">
        <v>187</v>
      </c>
      <c r="O4" s="48" t="s">
        <v>187</v>
      </c>
      <c r="AB4" s="48" t="s">
        <v>187</v>
      </c>
    </row>
    <row r="5" spans="1:41">
      <c r="B5" s="49"/>
      <c r="O5" s="50"/>
      <c r="AB5" s="50"/>
    </row>
    <row r="6" spans="1:41">
      <c r="B6" s="51" t="s">
        <v>81</v>
      </c>
      <c r="C6" s="52"/>
      <c r="D6" s="11"/>
      <c r="E6" s="11"/>
      <c r="F6" s="53"/>
      <c r="G6" s="11"/>
      <c r="H6" s="11"/>
      <c r="I6" s="11"/>
      <c r="J6" s="11"/>
      <c r="K6" s="11"/>
      <c r="L6" s="11"/>
      <c r="M6" s="11"/>
      <c r="O6" s="51" t="s">
        <v>82</v>
      </c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B6" s="51" t="s">
        <v>83</v>
      </c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</row>
    <row r="7" spans="1:41">
      <c r="B7" s="50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C7" s="45"/>
      <c r="AF7" s="46"/>
      <c r="AG7" s="56"/>
      <c r="AH7" s="56"/>
      <c r="AI7" s="56"/>
      <c r="AJ7" s="56"/>
      <c r="AK7" s="56"/>
      <c r="AL7" s="56"/>
      <c r="AM7" s="56"/>
    </row>
    <row r="8" spans="1:41">
      <c r="B8" s="57"/>
      <c r="C8" s="58"/>
      <c r="D8" s="57"/>
      <c r="E8" s="57" t="s">
        <v>84</v>
      </c>
      <c r="F8" s="59"/>
      <c r="G8" s="57"/>
      <c r="H8" s="57" t="s">
        <v>85</v>
      </c>
      <c r="I8" s="57"/>
      <c r="J8" s="57"/>
      <c r="K8" s="60" t="s">
        <v>86</v>
      </c>
      <c r="L8" s="57"/>
      <c r="M8" s="57"/>
      <c r="O8" s="61" t="s">
        <v>87</v>
      </c>
      <c r="P8" s="57"/>
      <c r="Q8" s="57"/>
      <c r="R8" s="57"/>
      <c r="S8" s="57" t="s">
        <v>88</v>
      </c>
      <c r="T8" s="59"/>
      <c r="U8" s="57"/>
      <c r="V8" s="57"/>
      <c r="W8" s="57"/>
      <c r="X8" s="57"/>
      <c r="Y8" s="57"/>
      <c r="Z8" s="57"/>
      <c r="AB8" s="62" t="s">
        <v>89</v>
      </c>
      <c r="AC8" s="62"/>
      <c r="AD8" s="62"/>
      <c r="AE8" s="62" t="s">
        <v>90</v>
      </c>
      <c r="AF8" s="62"/>
      <c r="AG8" s="62"/>
      <c r="AH8" s="62" t="s">
        <v>91</v>
      </c>
      <c r="AI8" s="62"/>
      <c r="AJ8" s="62"/>
      <c r="AK8" s="62"/>
      <c r="AL8" s="62"/>
      <c r="AM8" s="62"/>
    </row>
    <row r="9" spans="1:41">
      <c r="B9" s="61" t="s">
        <v>89</v>
      </c>
      <c r="C9" s="58"/>
      <c r="D9" s="57"/>
      <c r="E9" s="60" t="s">
        <v>92</v>
      </c>
      <c r="F9" s="59"/>
      <c r="G9" s="57"/>
      <c r="H9" s="60" t="s">
        <v>93</v>
      </c>
      <c r="I9" s="57"/>
      <c r="J9" s="57"/>
      <c r="K9" s="60" t="s">
        <v>94</v>
      </c>
      <c r="L9" s="57"/>
      <c r="M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B9" s="62"/>
      <c r="AC9" s="62"/>
      <c r="AD9" s="62"/>
      <c r="AE9" s="62" t="s">
        <v>95</v>
      </c>
      <c r="AF9" s="62"/>
      <c r="AG9" s="62"/>
      <c r="AH9" s="62" t="s">
        <v>95</v>
      </c>
      <c r="AI9" s="62"/>
      <c r="AJ9" s="62"/>
      <c r="AK9" s="62"/>
      <c r="AL9" s="62"/>
      <c r="AM9" s="62"/>
    </row>
    <row r="10" spans="1:41">
      <c r="O10" s="55">
        <v>1</v>
      </c>
      <c r="P10" s="63" t="s">
        <v>96</v>
      </c>
      <c r="Q10">
        <v>10</v>
      </c>
      <c r="S10" s="99"/>
      <c r="T10" s="99"/>
      <c r="V10" s="45"/>
      <c r="W10" s="45"/>
      <c r="Y10" s="45"/>
      <c r="Z10" s="45"/>
      <c r="AB10" s="55">
        <v>1</v>
      </c>
      <c r="AC10" s="64" t="s">
        <v>96</v>
      </c>
      <c r="AD10" s="55" t="s">
        <v>97</v>
      </c>
      <c r="AE10" s="97"/>
      <c r="AF10" s="97"/>
      <c r="AG10" s="56"/>
      <c r="AH10" s="97"/>
      <c r="AI10" s="97"/>
      <c r="AJ10" s="56"/>
    </row>
    <row r="11" spans="1:41">
      <c r="B11" s="55">
        <v>1</v>
      </c>
      <c r="C11" s="64" t="s">
        <v>96</v>
      </c>
      <c r="D11" s="55" t="s">
        <v>97</v>
      </c>
      <c r="E11" s="98"/>
      <c r="F11" s="98"/>
      <c r="H11" s="98"/>
      <c r="I11" s="98"/>
      <c r="K11" s="98"/>
      <c r="L11" s="98"/>
      <c r="M11" s="46"/>
      <c r="O11" s="55">
        <v>11</v>
      </c>
      <c r="P11" s="63" t="s">
        <v>96</v>
      </c>
      <c r="Q11">
        <v>50</v>
      </c>
      <c r="S11" s="99"/>
      <c r="T11" s="99"/>
      <c r="V11" s="45"/>
      <c r="W11" s="45"/>
      <c r="Y11" s="45"/>
      <c r="Z11" s="45"/>
      <c r="AB11" s="55">
        <v>101</v>
      </c>
      <c r="AC11" s="64" t="s">
        <v>96</v>
      </c>
      <c r="AD11" s="55" t="s">
        <v>98</v>
      </c>
      <c r="AE11" s="97"/>
      <c r="AF11" s="97"/>
      <c r="AG11" s="56"/>
      <c r="AH11" s="97"/>
      <c r="AI11" s="97"/>
      <c r="AJ11" s="56"/>
      <c r="AK11" s="56"/>
      <c r="AL11" s="56"/>
      <c r="AM11" s="56"/>
    </row>
    <row r="12" spans="1:41">
      <c r="B12" s="55">
        <v>101</v>
      </c>
      <c r="C12" s="64" t="s">
        <v>96</v>
      </c>
      <c r="D12" s="55" t="s">
        <v>98</v>
      </c>
      <c r="E12" s="98"/>
      <c r="F12" s="98"/>
      <c r="H12" s="98"/>
      <c r="I12" s="98"/>
      <c r="K12" s="98"/>
      <c r="L12" s="98"/>
      <c r="M12" s="46"/>
      <c r="O12" s="55">
        <v>51</v>
      </c>
      <c r="P12" s="63" t="s">
        <v>96</v>
      </c>
      <c r="Q12">
        <v>100</v>
      </c>
      <c r="S12" s="99"/>
      <c r="T12" s="99"/>
      <c r="V12" s="45"/>
      <c r="W12" s="45"/>
      <c r="Y12" s="45"/>
      <c r="Z12" s="45"/>
      <c r="AB12" s="15" t="s">
        <v>99</v>
      </c>
      <c r="AC12" s="64"/>
      <c r="AD12" s="55"/>
      <c r="AE12" s="97"/>
      <c r="AF12" s="97"/>
      <c r="AG12" s="56"/>
      <c r="AH12" s="97"/>
      <c r="AI12" s="97"/>
      <c r="AJ12" s="56"/>
      <c r="AK12" s="56"/>
      <c r="AL12" s="56"/>
      <c r="AM12" s="56"/>
    </row>
    <row r="13" spans="1:41">
      <c r="B13" s="55">
        <v>501</v>
      </c>
      <c r="C13" s="64" t="s">
        <v>96</v>
      </c>
      <c r="D13" s="55" t="s">
        <v>100</v>
      </c>
      <c r="E13" s="98"/>
      <c r="F13" s="98"/>
      <c r="H13" s="98"/>
      <c r="I13" s="98"/>
      <c r="K13" s="98"/>
      <c r="L13" s="98"/>
      <c r="M13" s="46"/>
      <c r="O13" s="55" t="s">
        <v>101</v>
      </c>
      <c r="S13" s="99"/>
      <c r="T13" s="99"/>
      <c r="U13" s="46"/>
      <c r="V13" s="45"/>
      <c r="W13" s="45"/>
      <c r="X13" s="46"/>
      <c r="Y13" s="45"/>
      <c r="Z13" s="45"/>
      <c r="AB13" s="15"/>
      <c r="AC13" s="64"/>
      <c r="AD13" s="55"/>
      <c r="AE13" s="65"/>
      <c r="AF13" s="65"/>
      <c r="AG13" s="56"/>
      <c r="AH13" s="65"/>
      <c r="AI13" s="65"/>
      <c r="AJ13" s="56"/>
      <c r="AK13" s="56"/>
      <c r="AL13" s="56"/>
      <c r="AM13" s="56"/>
    </row>
    <row r="14" spans="1:41" ht="14.7" customHeight="1">
      <c r="B14" s="55" t="s">
        <v>102</v>
      </c>
      <c r="C14" s="64"/>
      <c r="D14" s="55"/>
      <c r="E14" s="98"/>
      <c r="F14" s="98"/>
      <c r="H14" s="98"/>
      <c r="I14" s="98"/>
      <c r="K14" s="98"/>
      <c r="L14" s="98"/>
      <c r="M14" s="46"/>
      <c r="AB14" s="51" t="s">
        <v>103</v>
      </c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30"/>
      <c r="AO14" s="30"/>
    </row>
    <row r="15" spans="1:41">
      <c r="B15" s="49"/>
      <c r="O15" s="51" t="s">
        <v>104</v>
      </c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C15" s="45"/>
      <c r="AF15" s="46"/>
      <c r="AG15" s="56"/>
      <c r="AH15" s="56"/>
      <c r="AI15" s="56"/>
      <c r="AJ15" s="56"/>
      <c r="AK15" s="56"/>
      <c r="AL15" s="56"/>
      <c r="AM15" s="56"/>
      <c r="AN15" s="30"/>
      <c r="AO15" s="30"/>
    </row>
    <row r="16" spans="1:41" ht="12.75" customHeight="1">
      <c r="A16" s="6" t="s">
        <v>105</v>
      </c>
      <c r="B16" s="6" t="s">
        <v>106</v>
      </c>
      <c r="O16"/>
      <c r="T16"/>
      <c r="U16" s="46"/>
      <c r="V16" s="45"/>
      <c r="W16" s="45"/>
      <c r="X16" s="46"/>
      <c r="Y16" s="45"/>
      <c r="Z16" s="45"/>
      <c r="AB16" s="62" t="s">
        <v>89</v>
      </c>
      <c r="AC16" s="62"/>
      <c r="AD16" s="62"/>
      <c r="AE16" s="62" t="s">
        <v>107</v>
      </c>
      <c r="AF16" s="62"/>
      <c r="AG16" s="62"/>
      <c r="AH16" s="62" t="s">
        <v>107</v>
      </c>
      <c r="AI16" s="62"/>
      <c r="AJ16" s="62"/>
      <c r="AK16" s="62" t="s">
        <v>108</v>
      </c>
      <c r="AL16" s="62"/>
      <c r="AM16" s="62"/>
      <c r="AN16" s="30"/>
      <c r="AO16" s="30"/>
    </row>
    <row r="17" spans="1:41" ht="12.75" customHeight="1">
      <c r="B17" s="6" t="s">
        <v>109</v>
      </c>
      <c r="O17" s="61" t="s">
        <v>89</v>
      </c>
      <c r="P17" s="57"/>
      <c r="Q17" s="57"/>
      <c r="R17" s="57"/>
      <c r="S17" s="57" t="s">
        <v>110</v>
      </c>
      <c r="T17" s="59"/>
      <c r="U17" s="57"/>
      <c r="V17" s="57"/>
      <c r="W17" s="57"/>
      <c r="X17" s="57"/>
      <c r="Y17" s="57"/>
      <c r="Z17" s="57"/>
      <c r="AB17" s="62"/>
      <c r="AC17" s="62"/>
      <c r="AD17" s="62"/>
      <c r="AE17" s="62" t="s">
        <v>111</v>
      </c>
      <c r="AF17" s="62"/>
      <c r="AG17" s="62"/>
      <c r="AH17" s="62" t="s">
        <v>112</v>
      </c>
      <c r="AI17" s="62"/>
      <c r="AJ17" s="62"/>
      <c r="AK17" s="62"/>
      <c r="AL17" s="62"/>
      <c r="AM17" s="62"/>
      <c r="AN17" s="30"/>
      <c r="AO17" s="30"/>
    </row>
    <row r="18" spans="1:41" ht="12.75" customHeight="1">
      <c r="A18" s="6" t="s">
        <v>113</v>
      </c>
      <c r="B18" s="6" t="s">
        <v>114</v>
      </c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B18" s="55">
        <v>1</v>
      </c>
      <c r="AC18" s="64" t="s">
        <v>96</v>
      </c>
      <c r="AD18" s="55" t="s">
        <v>97</v>
      </c>
      <c r="AE18" s="97"/>
      <c r="AF18" s="97"/>
      <c r="AG18" s="56"/>
      <c r="AH18" s="97"/>
      <c r="AI18" s="97"/>
      <c r="AJ18" s="56"/>
      <c r="AK18" s="97"/>
      <c r="AL18" s="97"/>
      <c r="AN18" s="30"/>
      <c r="AO18" s="30"/>
    </row>
    <row r="19" spans="1:41" ht="14.25" customHeight="1">
      <c r="A19" s="6" t="s">
        <v>115</v>
      </c>
      <c r="B19" s="66" t="s">
        <v>116</v>
      </c>
      <c r="O19" s="55">
        <v>1</v>
      </c>
      <c r="P19" s="64" t="s">
        <v>96</v>
      </c>
      <c r="Q19" s="55" t="s">
        <v>97</v>
      </c>
      <c r="S19" s="101"/>
      <c r="T19" s="101"/>
      <c r="U19" s="45"/>
      <c r="V19" s="45"/>
      <c r="W19" s="45"/>
      <c r="X19" s="45"/>
      <c r="Y19" s="45"/>
      <c r="Z19" s="45"/>
      <c r="AB19" s="55">
        <v>101</v>
      </c>
      <c r="AC19" s="64" t="s">
        <v>96</v>
      </c>
      <c r="AD19" s="55" t="s">
        <v>98</v>
      </c>
      <c r="AE19" s="97"/>
      <c r="AF19" s="97"/>
      <c r="AG19" s="56"/>
      <c r="AH19" s="97"/>
      <c r="AI19" s="97"/>
      <c r="AJ19" s="56"/>
      <c r="AK19" s="97"/>
      <c r="AL19" s="97"/>
      <c r="AM19" s="56"/>
      <c r="AN19" s="30"/>
      <c r="AO19" s="30"/>
    </row>
    <row r="20" spans="1:41" ht="14.25" customHeight="1">
      <c r="B20" s="66" t="s">
        <v>117</v>
      </c>
      <c r="O20" s="55">
        <v>101</v>
      </c>
      <c r="P20" s="64" t="s">
        <v>96</v>
      </c>
      <c r="Q20" s="55" t="s">
        <v>98</v>
      </c>
      <c r="S20" s="100"/>
      <c r="T20" s="100"/>
      <c r="AB20" s="55">
        <v>501</v>
      </c>
      <c r="AC20" s="64" t="s">
        <v>96</v>
      </c>
      <c r="AD20" s="55" t="s">
        <v>100</v>
      </c>
      <c r="AE20" s="97"/>
      <c r="AF20" s="97"/>
      <c r="AG20" s="56"/>
      <c r="AH20" s="97"/>
      <c r="AI20" s="97"/>
      <c r="AJ20" s="56"/>
      <c r="AK20" s="97"/>
      <c r="AL20" s="97"/>
      <c r="AM20" s="56"/>
      <c r="AN20" s="30"/>
      <c r="AO20" s="30"/>
    </row>
    <row r="21" spans="1:41" ht="14.25" customHeight="1">
      <c r="B21" s="6" t="s">
        <v>118</v>
      </c>
      <c r="O21" s="15" t="s">
        <v>99</v>
      </c>
      <c r="P21" s="67"/>
      <c r="Q21" s="55"/>
      <c r="S21" s="100"/>
      <c r="T21" s="100"/>
      <c r="U21" s="45"/>
      <c r="V21" s="45"/>
      <c r="W21" s="45"/>
      <c r="X21" s="45"/>
      <c r="Y21" s="45"/>
      <c r="Z21" s="45"/>
      <c r="AB21" s="55" t="s">
        <v>102</v>
      </c>
      <c r="AC21" s="45"/>
      <c r="AE21" s="97"/>
      <c r="AF21" s="97"/>
      <c r="AG21" s="56"/>
      <c r="AH21" s="97"/>
      <c r="AI21" s="97"/>
      <c r="AJ21" s="56"/>
      <c r="AK21" s="97"/>
      <c r="AL21" s="97"/>
      <c r="AM21" s="56"/>
      <c r="AN21" s="30"/>
      <c r="AO21" s="30"/>
    </row>
    <row r="22" spans="1:41" ht="12.75" customHeight="1">
      <c r="B22" s="6" t="s">
        <v>119</v>
      </c>
      <c r="O22"/>
      <c r="T22"/>
      <c r="U22" s="45"/>
      <c r="V22" s="45"/>
      <c r="W22" s="45"/>
      <c r="X22" s="45"/>
      <c r="Y22" s="45"/>
      <c r="Z22" s="45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</row>
    <row r="23" spans="1:41">
      <c r="B23" s="68" t="s">
        <v>120</v>
      </c>
      <c r="O23" s="51" t="s">
        <v>121</v>
      </c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</row>
    <row r="24" spans="1:41" ht="13.2" customHeight="1">
      <c r="B24" s="66" t="s">
        <v>122</v>
      </c>
      <c r="O24"/>
      <c r="T24"/>
      <c r="U24" s="45"/>
      <c r="V24" s="45"/>
      <c r="W24" s="45"/>
      <c r="X24" s="45"/>
      <c r="Y24" s="45"/>
      <c r="Z24" s="45"/>
      <c r="AB24" s="51" t="s">
        <v>123</v>
      </c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30"/>
      <c r="AO24" s="30"/>
    </row>
    <row r="25" spans="1:41" ht="12.75" customHeight="1">
      <c r="B25" s="66" t="s">
        <v>124</v>
      </c>
      <c r="O25" s="61" t="s">
        <v>87</v>
      </c>
      <c r="P25" s="57"/>
      <c r="Q25" s="57"/>
      <c r="R25" s="57"/>
      <c r="S25" s="57" t="s">
        <v>88</v>
      </c>
      <c r="T25" s="59"/>
      <c r="U25" s="57"/>
      <c r="V25" s="57" t="s">
        <v>125</v>
      </c>
      <c r="W25" s="57"/>
      <c r="X25" s="57"/>
      <c r="Y25" s="57"/>
      <c r="Z25" s="57"/>
      <c r="AC25" s="45"/>
      <c r="AF25" s="46"/>
      <c r="AG25" s="56"/>
      <c r="AH25" s="56"/>
      <c r="AI25" s="56"/>
      <c r="AJ25" s="56"/>
      <c r="AK25" s="56"/>
      <c r="AL25" s="56"/>
      <c r="AM25" s="56"/>
      <c r="AN25" s="30"/>
      <c r="AO25" s="30"/>
    </row>
    <row r="26" spans="1:41" ht="12.75" customHeight="1">
      <c r="B26" s="66" t="s">
        <v>126</v>
      </c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B26" s="62" t="s">
        <v>89</v>
      </c>
      <c r="AC26" s="62"/>
      <c r="AD26" s="62"/>
      <c r="AE26" s="62" t="s">
        <v>127</v>
      </c>
      <c r="AF26" s="62"/>
      <c r="AG26" s="62"/>
      <c r="AH26" s="62" t="s">
        <v>128</v>
      </c>
      <c r="AI26" s="62"/>
      <c r="AJ26" s="62"/>
      <c r="AK26" s="62" t="s">
        <v>129</v>
      </c>
      <c r="AL26" s="62"/>
      <c r="AM26" s="62"/>
      <c r="AN26" s="30"/>
      <c r="AO26" s="30"/>
    </row>
    <row r="27" spans="1:41" ht="12.75" customHeight="1">
      <c r="B27" s="49"/>
      <c r="O27" s="55">
        <v>1</v>
      </c>
      <c r="P27" s="63" t="s">
        <v>96</v>
      </c>
      <c r="Q27" s="69">
        <v>10</v>
      </c>
      <c r="S27" s="101"/>
      <c r="T27" s="101"/>
      <c r="U27" s="45"/>
      <c r="V27" s="101"/>
      <c r="W27" s="101"/>
      <c r="X27" s="45"/>
      <c r="Y27" s="45"/>
      <c r="Z27" s="45"/>
      <c r="AB27" s="62"/>
      <c r="AC27" s="62"/>
      <c r="AD27" s="62"/>
      <c r="AE27" s="62" t="s">
        <v>130</v>
      </c>
      <c r="AF27" s="62"/>
      <c r="AG27" s="62"/>
      <c r="AH27" s="62" t="s">
        <v>130</v>
      </c>
      <c r="AI27" s="62"/>
      <c r="AJ27" s="62"/>
      <c r="AK27" s="62" t="s">
        <v>130</v>
      </c>
      <c r="AL27" s="62"/>
      <c r="AM27" s="62"/>
      <c r="AN27" s="30"/>
      <c r="AO27" s="30"/>
    </row>
    <row r="28" spans="1:41">
      <c r="B28" s="51" t="s">
        <v>131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O28" s="55" t="s">
        <v>132</v>
      </c>
      <c r="P28" s="63"/>
      <c r="S28" s="100"/>
      <c r="T28" s="100"/>
      <c r="U28" s="45"/>
      <c r="V28" s="100"/>
      <c r="W28" s="100"/>
      <c r="X28" s="45"/>
      <c r="Y28" s="45"/>
      <c r="Z28" s="45"/>
      <c r="AB28" s="55">
        <v>1</v>
      </c>
      <c r="AC28" s="64" t="s">
        <v>96</v>
      </c>
      <c r="AD28" s="55" t="s">
        <v>97</v>
      </c>
      <c r="AE28" s="97"/>
      <c r="AF28" s="97"/>
      <c r="AG28" s="56"/>
      <c r="AH28" s="97"/>
      <c r="AI28" s="97"/>
      <c r="AJ28" s="56"/>
      <c r="AK28" s="97"/>
      <c r="AL28" s="97"/>
      <c r="AN28" s="30"/>
      <c r="AO28" s="30"/>
    </row>
    <row r="29" spans="1:41" ht="12.75" customHeight="1">
      <c r="E29" s="69"/>
      <c r="H29" s="69"/>
      <c r="I29" s="46"/>
      <c r="K29" s="69"/>
      <c r="L29" s="46"/>
      <c r="M29" s="46"/>
      <c r="AB29" s="55">
        <v>101</v>
      </c>
      <c r="AC29" s="64" t="s">
        <v>96</v>
      </c>
      <c r="AD29" s="55" t="s">
        <v>98</v>
      </c>
      <c r="AE29" s="97"/>
      <c r="AF29" s="97"/>
      <c r="AG29" s="56"/>
      <c r="AH29" s="97"/>
      <c r="AI29" s="97"/>
      <c r="AJ29" s="56"/>
      <c r="AK29" s="97"/>
      <c r="AL29" s="97"/>
      <c r="AM29" s="56"/>
      <c r="AN29" s="30"/>
      <c r="AO29" s="30"/>
    </row>
    <row r="30" spans="1:41">
      <c r="B30" s="61" t="s">
        <v>89</v>
      </c>
      <c r="C30" s="58"/>
      <c r="D30" s="57"/>
      <c r="E30" s="57" t="s">
        <v>133</v>
      </c>
      <c r="F30" s="59"/>
      <c r="G30" s="57"/>
      <c r="H30" s="57" t="s">
        <v>134</v>
      </c>
      <c r="I30" s="57"/>
      <c r="J30" s="57"/>
      <c r="K30" s="57" t="s">
        <v>135</v>
      </c>
      <c r="L30" s="57"/>
      <c r="M30" s="57"/>
      <c r="O30" s="51" t="s">
        <v>136</v>
      </c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B30" s="55">
        <v>501</v>
      </c>
      <c r="AC30" s="64" t="s">
        <v>96</v>
      </c>
      <c r="AD30" s="55" t="s">
        <v>100</v>
      </c>
      <c r="AE30" s="97"/>
      <c r="AF30" s="97"/>
      <c r="AG30" s="56"/>
      <c r="AH30" s="97"/>
      <c r="AI30" s="97"/>
      <c r="AJ30" s="56"/>
      <c r="AK30" s="97"/>
      <c r="AL30" s="97"/>
      <c r="AM30" s="56"/>
      <c r="AN30" s="30"/>
      <c r="AO30" s="30"/>
    </row>
    <row r="31" spans="1:41" ht="12.75" customHeight="1">
      <c r="B31" s="61"/>
      <c r="C31" s="58"/>
      <c r="D31" s="57"/>
      <c r="E31" s="57" t="s">
        <v>137</v>
      </c>
      <c r="F31" s="59"/>
      <c r="G31" s="57"/>
      <c r="H31" s="57" t="s">
        <v>137</v>
      </c>
      <c r="I31" s="57"/>
      <c r="J31" s="57"/>
      <c r="K31" s="57" t="s">
        <v>137</v>
      </c>
      <c r="L31" s="57"/>
      <c r="M31" s="57"/>
      <c r="O31"/>
      <c r="T31"/>
      <c r="U31" s="46"/>
      <c r="V31" s="45"/>
      <c r="W31" s="45"/>
      <c r="X31" s="46"/>
      <c r="AB31" s="55" t="s">
        <v>102</v>
      </c>
      <c r="AC31" s="45"/>
      <c r="AE31" s="97"/>
      <c r="AF31" s="97"/>
      <c r="AG31" s="56"/>
      <c r="AH31" s="97"/>
      <c r="AI31" s="97"/>
      <c r="AJ31" s="56"/>
      <c r="AK31" s="97"/>
      <c r="AL31" s="97"/>
      <c r="AM31" s="56"/>
      <c r="AN31" s="30"/>
      <c r="AO31" s="30"/>
    </row>
    <row r="32" spans="1:41" ht="14.25" customHeight="1">
      <c r="B32" s="55">
        <v>1</v>
      </c>
      <c r="C32" s="64" t="s">
        <v>96</v>
      </c>
      <c r="D32" s="55" t="s">
        <v>97</v>
      </c>
      <c r="E32" s="99"/>
      <c r="F32" s="99"/>
      <c r="H32" s="98"/>
      <c r="I32" s="98"/>
      <c r="K32" s="98"/>
      <c r="L32" s="98"/>
      <c r="M32" s="46"/>
      <c r="O32" s="61" t="s">
        <v>138</v>
      </c>
      <c r="P32" s="57"/>
      <c r="Q32" s="57"/>
      <c r="R32" s="57"/>
      <c r="S32" s="57" t="s">
        <v>139</v>
      </c>
      <c r="T32" s="59"/>
      <c r="U32" s="57"/>
      <c r="V32" s="57" t="s">
        <v>140</v>
      </c>
      <c r="W32" s="57"/>
      <c r="X32" s="57"/>
      <c r="Y32" s="57"/>
      <c r="Z32" s="57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</row>
    <row r="33" spans="1:41" ht="14.25" customHeight="1">
      <c r="B33" s="55">
        <v>101</v>
      </c>
      <c r="C33" s="64" t="s">
        <v>96</v>
      </c>
      <c r="D33" s="55" t="s">
        <v>98</v>
      </c>
      <c r="E33" s="99"/>
      <c r="F33" s="99"/>
      <c r="H33" s="98"/>
      <c r="I33" s="98"/>
      <c r="K33" s="98"/>
      <c r="L33" s="98"/>
      <c r="M33" s="46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B33" s="51" t="s">
        <v>141</v>
      </c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30"/>
      <c r="AO33" s="30"/>
    </row>
    <row r="34" spans="1:41" ht="14.25" customHeight="1">
      <c r="B34" s="55">
        <v>501</v>
      </c>
      <c r="C34" s="64" t="s">
        <v>96</v>
      </c>
      <c r="D34" s="55" t="s">
        <v>100</v>
      </c>
      <c r="E34" s="99"/>
      <c r="F34" s="99"/>
      <c r="H34" s="98"/>
      <c r="I34" s="98"/>
      <c r="K34" s="98"/>
      <c r="L34" s="98"/>
      <c r="M34" s="46"/>
      <c r="O34" s="55">
        <v>1</v>
      </c>
      <c r="P34" s="64" t="s">
        <v>96</v>
      </c>
      <c r="Q34" s="70" t="s">
        <v>142</v>
      </c>
      <c r="S34" s="97"/>
      <c r="T34" s="97"/>
      <c r="U34" s="45"/>
      <c r="V34" s="97"/>
      <c r="W34" s="97"/>
      <c r="X34" s="45"/>
      <c r="AC34" s="45"/>
      <c r="AF34" s="46"/>
      <c r="AG34" s="56"/>
      <c r="AH34" s="56"/>
      <c r="AI34" s="56"/>
      <c r="AJ34" s="56"/>
      <c r="AK34" s="56"/>
      <c r="AL34" s="56"/>
      <c r="AM34" s="56"/>
      <c r="AN34" s="30"/>
      <c r="AO34" s="30"/>
    </row>
    <row r="35" spans="1:41" ht="14.25" customHeight="1">
      <c r="B35" s="55" t="s">
        <v>102</v>
      </c>
      <c r="E35" s="99"/>
      <c r="F35" s="99"/>
      <c r="H35" s="98"/>
      <c r="I35" s="98"/>
      <c r="K35" s="98"/>
      <c r="L35" s="98"/>
      <c r="M35" s="46"/>
      <c r="O35" s="55">
        <v>101</v>
      </c>
      <c r="P35" s="64" t="s">
        <v>96</v>
      </c>
      <c r="Q35" s="70" t="s">
        <v>143</v>
      </c>
      <c r="S35" s="97"/>
      <c r="T35" s="97"/>
      <c r="V35" s="97"/>
      <c r="W35" s="97"/>
      <c r="AB35" s="62" t="s">
        <v>89</v>
      </c>
      <c r="AC35" s="62"/>
      <c r="AD35" s="62"/>
      <c r="AE35" s="62" t="s">
        <v>127</v>
      </c>
      <c r="AF35" s="62"/>
      <c r="AG35" s="62"/>
      <c r="AH35" s="62" t="s">
        <v>128</v>
      </c>
      <c r="AI35" s="62"/>
      <c r="AJ35" s="62"/>
      <c r="AK35" s="62" t="s">
        <v>129</v>
      </c>
      <c r="AL35" s="62"/>
      <c r="AM35" s="62"/>
      <c r="AN35" s="30"/>
      <c r="AO35" s="30"/>
    </row>
    <row r="36" spans="1:41" ht="12.75" customHeight="1">
      <c r="A36" s="6"/>
      <c r="B36"/>
      <c r="C36"/>
      <c r="F36"/>
      <c r="O36" s="15" t="s">
        <v>144</v>
      </c>
      <c r="P36" s="67"/>
      <c r="Q36" s="55"/>
      <c r="S36" s="97"/>
      <c r="T36" s="97"/>
      <c r="U36" s="45"/>
      <c r="V36" s="97"/>
      <c r="W36" s="97"/>
      <c r="X36" s="45"/>
      <c r="AB36" s="62"/>
      <c r="AC36" s="62"/>
      <c r="AD36" s="62"/>
      <c r="AE36" s="62" t="s">
        <v>130</v>
      </c>
      <c r="AF36" s="62"/>
      <c r="AG36" s="62"/>
      <c r="AH36" s="62" t="s">
        <v>130</v>
      </c>
      <c r="AI36" s="62"/>
      <c r="AJ36" s="62"/>
      <c r="AK36" s="62" t="s">
        <v>130</v>
      </c>
      <c r="AL36" s="62"/>
      <c r="AM36" s="62"/>
      <c r="AN36" s="30"/>
      <c r="AO36" s="30"/>
    </row>
    <row r="37" spans="1:41" ht="12.75" customHeight="1">
      <c r="A37" s="6" t="s">
        <v>105</v>
      </c>
      <c r="B37" s="56" t="s">
        <v>145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AB37" s="55">
        <v>1</v>
      </c>
      <c r="AC37" s="64" t="s">
        <v>96</v>
      </c>
      <c r="AD37" s="55" t="s">
        <v>97</v>
      </c>
      <c r="AE37" s="97"/>
      <c r="AF37" s="97"/>
      <c r="AG37" s="56"/>
      <c r="AH37" s="97"/>
      <c r="AI37" s="97"/>
      <c r="AJ37" s="56"/>
      <c r="AK37" s="97"/>
      <c r="AL37" s="97"/>
      <c r="AN37" s="30"/>
      <c r="AO37" s="30"/>
    </row>
    <row r="38" spans="1:41">
      <c r="A38" s="6"/>
      <c r="B38" s="56" t="s">
        <v>146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O38" s="51" t="s">
        <v>147</v>
      </c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B38" s="55">
        <v>101</v>
      </c>
      <c r="AC38" s="64" t="s">
        <v>96</v>
      </c>
      <c r="AD38" s="55" t="s">
        <v>98</v>
      </c>
      <c r="AE38" s="97"/>
      <c r="AF38" s="97"/>
      <c r="AG38" s="56"/>
      <c r="AH38" s="97"/>
      <c r="AI38" s="97"/>
      <c r="AJ38" s="56"/>
      <c r="AK38" s="97"/>
      <c r="AL38" s="97"/>
      <c r="AM38" s="56"/>
      <c r="AN38" s="30"/>
      <c r="AO38" s="30"/>
    </row>
    <row r="39" spans="1:41" ht="14.4">
      <c r="A39" s="6" t="s">
        <v>113</v>
      </c>
      <c r="B39" s="56" t="s">
        <v>148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O39" s="15"/>
      <c r="P39" s="6"/>
      <c r="Q39" s="6"/>
      <c r="R39" s="6"/>
      <c r="S39" s="6"/>
      <c r="T39" s="24"/>
      <c r="U39" s="6"/>
      <c r="V39" s="71"/>
      <c r="X39" s="6"/>
      <c r="Y39" s="71"/>
      <c r="AB39" s="55">
        <v>501</v>
      </c>
      <c r="AC39" s="64" t="s">
        <v>96</v>
      </c>
      <c r="AD39" s="55" t="s">
        <v>100</v>
      </c>
      <c r="AE39" s="97"/>
      <c r="AF39" s="97"/>
      <c r="AG39" s="56"/>
      <c r="AH39" s="97"/>
      <c r="AI39" s="97"/>
      <c r="AJ39" s="56"/>
      <c r="AK39" s="97"/>
      <c r="AL39" s="97"/>
      <c r="AM39" s="56"/>
      <c r="AN39" s="30"/>
      <c r="AO39" s="30"/>
    </row>
    <row r="40" spans="1:41" ht="14.4">
      <c r="A40" s="6"/>
      <c r="B40" s="56" t="s">
        <v>149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O40" s="15" t="s">
        <v>150</v>
      </c>
      <c r="P40" s="6"/>
      <c r="Q40" s="6"/>
      <c r="R40" s="6"/>
      <c r="S40" s="70"/>
      <c r="T40" s="24"/>
      <c r="U40" s="6"/>
      <c r="V40" s="71"/>
      <c r="X40" s="6"/>
      <c r="Y40" s="71"/>
      <c r="AB40" s="55" t="s">
        <v>102</v>
      </c>
      <c r="AC40" s="45"/>
      <c r="AE40" s="97"/>
      <c r="AF40" s="97"/>
      <c r="AG40" s="56"/>
      <c r="AH40" s="97"/>
      <c r="AI40" s="97"/>
      <c r="AJ40" s="56"/>
      <c r="AK40" s="97"/>
      <c r="AL40" s="97"/>
      <c r="AM40" s="56"/>
      <c r="AN40" s="30"/>
      <c r="AO40" s="30"/>
    </row>
    <row r="41" spans="1:41" ht="14.4">
      <c r="A41" s="6" t="s">
        <v>115</v>
      </c>
      <c r="B41" s="56" t="s">
        <v>151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O41" s="15">
        <v>1</v>
      </c>
      <c r="P41" s="67" t="s">
        <v>96</v>
      </c>
      <c r="Q41" s="15" t="s">
        <v>152</v>
      </c>
      <c r="R41" s="6"/>
      <c r="S41" s="101"/>
      <c r="T41" s="101"/>
      <c r="U41" s="6"/>
      <c r="V41" s="71"/>
      <c r="X41" s="6"/>
      <c r="Y41" s="71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</row>
    <row r="42" spans="1:41" ht="14.4">
      <c r="A42" s="6"/>
      <c r="B42" s="56" t="s">
        <v>153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O42" s="15">
        <v>26</v>
      </c>
      <c r="P42" s="67" t="s">
        <v>96</v>
      </c>
      <c r="Q42" s="15" t="s">
        <v>154</v>
      </c>
      <c r="R42" s="6"/>
      <c r="S42" s="100"/>
      <c r="T42" s="100"/>
      <c r="U42" s="6"/>
      <c r="V42" s="71"/>
      <c r="X42" s="6"/>
      <c r="Y42" s="71"/>
      <c r="AB42" s="51" t="s">
        <v>155</v>
      </c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30"/>
      <c r="AO42" s="30"/>
    </row>
    <row r="43" spans="1:41" ht="14.4">
      <c r="A43" s="6"/>
      <c r="B43" s="56" t="s">
        <v>156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O43" s="15">
        <v>151</v>
      </c>
      <c r="P43" s="72" t="s">
        <v>96</v>
      </c>
      <c r="Q43" s="15" t="s">
        <v>157</v>
      </c>
      <c r="R43" s="6"/>
      <c r="S43" s="100"/>
      <c r="T43" s="100"/>
      <c r="U43" s="6"/>
      <c r="V43" s="71"/>
      <c r="X43" s="6"/>
      <c r="Y43" s="71"/>
      <c r="AC43" s="45"/>
      <c r="AF43" s="46"/>
      <c r="AG43" s="56"/>
      <c r="AH43" s="56"/>
      <c r="AI43" s="56"/>
      <c r="AJ43" s="56"/>
      <c r="AK43" s="56"/>
      <c r="AL43" s="56"/>
      <c r="AM43" s="56"/>
      <c r="AN43" s="30"/>
      <c r="AO43" s="30"/>
    </row>
    <row r="44" spans="1:41" ht="14.4"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O44" s="15">
        <v>351</v>
      </c>
      <c r="P44" s="72"/>
      <c r="Q44" s="6" t="s">
        <v>158</v>
      </c>
      <c r="R44" s="6"/>
      <c r="S44" s="100"/>
      <c r="T44" s="100"/>
      <c r="U44" s="6"/>
      <c r="V44" s="71"/>
      <c r="X44" s="6"/>
      <c r="Y44" s="71"/>
      <c r="AB44" s="62" t="s">
        <v>89</v>
      </c>
      <c r="AC44" s="62"/>
      <c r="AD44" s="62"/>
      <c r="AE44" s="62" t="s">
        <v>127</v>
      </c>
      <c r="AF44" s="62"/>
      <c r="AG44" s="62"/>
      <c r="AH44" s="62" t="s">
        <v>128</v>
      </c>
      <c r="AI44" s="62"/>
      <c r="AJ44" s="62"/>
      <c r="AK44" s="62" t="s">
        <v>129</v>
      </c>
      <c r="AL44" s="62"/>
      <c r="AM44" s="62"/>
      <c r="AN44" s="30"/>
      <c r="AO44" s="30"/>
    </row>
    <row r="45" spans="1:41">
      <c r="B45" s="51" t="s">
        <v>159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AB45" s="62"/>
      <c r="AC45" s="62"/>
      <c r="AD45" s="62"/>
      <c r="AE45" s="62" t="s">
        <v>130</v>
      </c>
      <c r="AF45" s="62"/>
      <c r="AG45" s="62"/>
      <c r="AH45" s="62" t="s">
        <v>130</v>
      </c>
      <c r="AI45" s="62"/>
      <c r="AJ45" s="62"/>
      <c r="AK45" s="62" t="s">
        <v>130</v>
      </c>
      <c r="AL45" s="62"/>
      <c r="AM45" s="62"/>
      <c r="AN45" s="30"/>
      <c r="AO45" s="30"/>
    </row>
    <row r="46" spans="1:41">
      <c r="O46" s="51" t="s">
        <v>160</v>
      </c>
      <c r="P46" s="11"/>
      <c r="Q46" s="11"/>
      <c r="R46" s="11"/>
      <c r="S46" s="11"/>
      <c r="T46" s="53"/>
      <c r="U46" s="11"/>
      <c r="V46" s="11"/>
      <c r="W46" s="11"/>
      <c r="X46" s="11"/>
      <c r="Y46" s="11"/>
      <c r="Z46" s="11"/>
      <c r="AB46" s="55">
        <v>1</v>
      </c>
      <c r="AC46" s="64" t="s">
        <v>96</v>
      </c>
      <c r="AD46" s="55" t="s">
        <v>97</v>
      </c>
      <c r="AE46" s="97"/>
      <c r="AF46" s="97"/>
      <c r="AG46" s="56"/>
      <c r="AH46" s="97"/>
      <c r="AI46" s="97"/>
      <c r="AJ46" s="56"/>
      <c r="AK46" s="97"/>
      <c r="AL46" s="97"/>
      <c r="AN46" s="30"/>
      <c r="AO46" s="30"/>
    </row>
    <row r="47" spans="1:41" ht="14.25" customHeight="1">
      <c r="B47" s="62" t="s">
        <v>89</v>
      </c>
      <c r="C47" s="62"/>
      <c r="D47" s="62"/>
      <c r="E47" s="62" t="s">
        <v>161</v>
      </c>
      <c r="F47" s="62"/>
      <c r="G47" s="62"/>
      <c r="H47" s="62" t="s">
        <v>162</v>
      </c>
      <c r="I47" s="62"/>
      <c r="J47" s="62"/>
      <c r="K47" s="62" t="s">
        <v>163</v>
      </c>
      <c r="L47" s="62"/>
      <c r="M47" s="62"/>
      <c r="O47" s="50"/>
      <c r="AB47" s="55">
        <v>101</v>
      </c>
      <c r="AC47" s="64" t="s">
        <v>96</v>
      </c>
      <c r="AD47" s="55" t="s">
        <v>98</v>
      </c>
      <c r="AE47" s="97"/>
      <c r="AF47" s="97"/>
      <c r="AG47" s="56"/>
      <c r="AH47" s="97"/>
      <c r="AI47" s="97"/>
      <c r="AJ47" s="56"/>
      <c r="AK47" s="97"/>
      <c r="AL47" s="97"/>
      <c r="AM47" s="56"/>
      <c r="AN47" s="30"/>
      <c r="AO47" s="30"/>
    </row>
    <row r="48" spans="1:41" ht="12.75" customHeight="1">
      <c r="B48" s="62"/>
      <c r="C48" s="62"/>
      <c r="D48" s="62"/>
      <c r="E48" s="62" t="s">
        <v>164</v>
      </c>
      <c r="F48" s="62"/>
      <c r="G48" s="62"/>
      <c r="H48" s="62" t="s">
        <v>165</v>
      </c>
      <c r="I48" s="62"/>
      <c r="J48" s="62"/>
      <c r="K48" s="62"/>
      <c r="L48" s="62"/>
      <c r="M48" s="62"/>
      <c r="O48" s="57"/>
      <c r="P48" s="57"/>
      <c r="Q48" s="57"/>
      <c r="R48" s="57"/>
      <c r="S48" s="57" t="s">
        <v>166</v>
      </c>
      <c r="T48" s="57"/>
      <c r="U48" s="57"/>
      <c r="V48" s="57" t="s">
        <v>167</v>
      </c>
      <c r="W48" s="57"/>
      <c r="X48" s="57"/>
      <c r="Y48" s="60" t="s">
        <v>168</v>
      </c>
      <c r="Z48" s="57"/>
      <c r="AB48" s="55">
        <v>501</v>
      </c>
      <c r="AC48" s="64" t="s">
        <v>96</v>
      </c>
      <c r="AD48" s="55" t="s">
        <v>100</v>
      </c>
      <c r="AE48" s="97"/>
      <c r="AF48" s="97"/>
      <c r="AG48" s="56"/>
      <c r="AH48" s="97"/>
      <c r="AI48" s="97"/>
      <c r="AJ48" s="56"/>
      <c r="AK48" s="97"/>
      <c r="AL48" s="97"/>
      <c r="AM48" s="56"/>
      <c r="AN48" s="30"/>
      <c r="AO48" s="30"/>
    </row>
    <row r="49" spans="1:41" ht="14.7" customHeight="1">
      <c r="A49" s="6"/>
      <c r="B49" s="55">
        <v>1</v>
      </c>
      <c r="C49" s="64" t="s">
        <v>96</v>
      </c>
      <c r="D49" s="55" t="s">
        <v>97</v>
      </c>
      <c r="E49" s="98"/>
      <c r="F49" s="98"/>
      <c r="H49" s="98"/>
      <c r="I49" s="98"/>
      <c r="K49" s="98"/>
      <c r="L49" s="98"/>
      <c r="O49" s="61" t="s">
        <v>89</v>
      </c>
      <c r="P49" s="57"/>
      <c r="Q49" s="57"/>
      <c r="R49" s="57"/>
      <c r="S49" s="60" t="s">
        <v>169</v>
      </c>
      <c r="T49" s="57"/>
      <c r="U49" s="60"/>
      <c r="V49" s="60" t="s">
        <v>169</v>
      </c>
      <c r="W49" s="57"/>
      <c r="X49" s="57"/>
      <c r="Y49" s="60" t="s">
        <v>170</v>
      </c>
      <c r="Z49" s="57"/>
      <c r="AB49" s="55" t="s">
        <v>102</v>
      </c>
      <c r="AC49" s="45"/>
      <c r="AE49" s="97"/>
      <c r="AF49" s="97"/>
      <c r="AG49" s="56"/>
      <c r="AH49" s="97"/>
      <c r="AI49" s="97"/>
      <c r="AJ49" s="56"/>
      <c r="AK49" s="97"/>
      <c r="AL49" s="97"/>
      <c r="AM49" s="56"/>
      <c r="AN49" s="30"/>
      <c r="AO49" s="30"/>
    </row>
    <row r="50" spans="1:41" ht="14.25" customHeight="1">
      <c r="A50" s="6"/>
      <c r="B50" s="55">
        <v>101</v>
      </c>
      <c r="C50" s="64" t="s">
        <v>96</v>
      </c>
      <c r="D50" s="55" t="s">
        <v>98</v>
      </c>
      <c r="E50" s="98"/>
      <c r="F50" s="98"/>
      <c r="H50" s="98"/>
      <c r="I50" s="98"/>
      <c r="K50" s="98"/>
      <c r="L50" s="98"/>
      <c r="S50" s="6"/>
      <c r="T5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</row>
    <row r="51" spans="1:41" ht="14.25" customHeight="1">
      <c r="A51" s="6"/>
      <c r="B51" s="55">
        <v>501</v>
      </c>
      <c r="C51" s="64" t="s">
        <v>96</v>
      </c>
      <c r="D51" s="55" t="s">
        <v>100</v>
      </c>
      <c r="E51" s="98"/>
      <c r="F51" s="98"/>
      <c r="H51" s="98"/>
      <c r="I51" s="98"/>
      <c r="K51" s="98"/>
      <c r="L51" s="98"/>
      <c r="O51" s="55">
        <v>1</v>
      </c>
      <c r="P51" s="64" t="s">
        <v>96</v>
      </c>
      <c r="Q51" s="55" t="s">
        <v>97</v>
      </c>
      <c r="S51" s="99"/>
      <c r="T51" s="99"/>
      <c r="V51" s="99"/>
      <c r="W51" s="99"/>
      <c r="Y51" s="99"/>
      <c r="Z51" s="99"/>
      <c r="AB51" s="51" t="s">
        <v>171</v>
      </c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30"/>
      <c r="AO51" s="30"/>
    </row>
    <row r="52" spans="1:41" ht="14.25" customHeight="1">
      <c r="B52" s="55" t="s">
        <v>102</v>
      </c>
      <c r="E52" s="98"/>
      <c r="F52" s="98"/>
      <c r="H52" s="98"/>
      <c r="I52" s="98"/>
      <c r="K52" s="98"/>
      <c r="L52" s="98"/>
      <c r="O52" s="55">
        <v>101</v>
      </c>
      <c r="P52" s="64" t="s">
        <v>96</v>
      </c>
      <c r="Q52" s="55" t="s">
        <v>98</v>
      </c>
      <c r="S52" s="99"/>
      <c r="T52" s="99"/>
      <c r="V52" s="99"/>
      <c r="W52" s="99"/>
      <c r="Y52" s="99"/>
      <c r="Z52" s="99"/>
      <c r="AC52" s="45"/>
      <c r="AF52" s="46"/>
      <c r="AG52" s="56"/>
      <c r="AH52" s="56"/>
      <c r="AI52" s="56"/>
      <c r="AJ52" s="56"/>
      <c r="AK52" s="56"/>
      <c r="AL52" s="56"/>
      <c r="AM52" s="56"/>
      <c r="AN52" s="30"/>
      <c r="AO52" s="30"/>
    </row>
    <row r="53" spans="1:41" ht="14.25" customHeight="1">
      <c r="B53"/>
      <c r="C53"/>
      <c r="F53"/>
      <c r="O53" s="55">
        <v>501</v>
      </c>
      <c r="P53" s="64" t="s">
        <v>96</v>
      </c>
      <c r="Q53" s="55" t="s">
        <v>97</v>
      </c>
      <c r="S53" s="99"/>
      <c r="T53" s="99"/>
      <c r="V53" s="99"/>
      <c r="W53" s="99"/>
      <c r="Y53" s="99"/>
      <c r="Z53" s="99"/>
      <c r="AB53" s="62" t="s">
        <v>89</v>
      </c>
      <c r="AC53" s="62"/>
      <c r="AD53" s="62"/>
      <c r="AE53" s="62" t="s">
        <v>107</v>
      </c>
      <c r="AF53" s="62"/>
      <c r="AG53" s="62"/>
      <c r="AH53" s="62" t="s">
        <v>108</v>
      </c>
      <c r="AI53" s="62"/>
      <c r="AJ53" s="62"/>
      <c r="AK53" s="62"/>
      <c r="AL53" s="62"/>
      <c r="AM53" s="62"/>
      <c r="AN53" s="30"/>
      <c r="AO53" s="30"/>
    </row>
    <row r="54" spans="1:41">
      <c r="B54" s="51" t="s">
        <v>172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O54" s="55" t="s">
        <v>102</v>
      </c>
      <c r="P54" s="45"/>
      <c r="S54" s="99"/>
      <c r="T54" s="99"/>
      <c r="V54" s="99"/>
      <c r="W54" s="99"/>
      <c r="Y54" s="99"/>
      <c r="Z54" s="99"/>
      <c r="AB54" s="62"/>
      <c r="AC54" s="62"/>
      <c r="AD54" s="62"/>
      <c r="AE54" s="62" t="s">
        <v>111</v>
      </c>
      <c r="AF54" s="62"/>
      <c r="AG54" s="62"/>
      <c r="AH54" s="62"/>
      <c r="AI54" s="62"/>
      <c r="AJ54" s="62"/>
      <c r="AK54" s="62"/>
      <c r="AL54" s="62"/>
      <c r="AM54" s="62"/>
      <c r="AN54" s="30"/>
      <c r="AO54" s="30"/>
    </row>
    <row r="55" spans="1:41" ht="12.75" customHeight="1">
      <c r="G55" s="56"/>
      <c r="H55" s="56"/>
      <c r="I55" s="56"/>
      <c r="J55" s="56"/>
      <c r="K55" s="56"/>
      <c r="L55" s="56"/>
      <c r="M55" s="56"/>
      <c r="AB55" s="55">
        <v>1</v>
      </c>
      <c r="AC55" s="64" t="s">
        <v>96</v>
      </c>
      <c r="AD55" s="55" t="s">
        <v>97</v>
      </c>
      <c r="AE55" s="97"/>
      <c r="AF55" s="97"/>
      <c r="AG55" s="56"/>
      <c r="AH55" s="97"/>
      <c r="AI55" s="97"/>
      <c r="AJ55" s="56"/>
      <c r="AK55" s="56"/>
      <c r="AL55" s="56"/>
      <c r="AN55" s="30"/>
      <c r="AO55" s="30"/>
    </row>
    <row r="56" spans="1:41" ht="14.25" customHeight="1">
      <c r="A56" s="6"/>
      <c r="B56" s="62" t="s">
        <v>89</v>
      </c>
      <c r="C56" s="62"/>
      <c r="D56" s="62"/>
      <c r="E56" s="62" t="s">
        <v>173</v>
      </c>
      <c r="F56" s="62"/>
      <c r="G56" s="62"/>
      <c r="H56" s="62" t="s">
        <v>173</v>
      </c>
      <c r="I56" s="62"/>
      <c r="J56" s="62"/>
      <c r="K56" s="62" t="s">
        <v>173</v>
      </c>
      <c r="L56" s="62"/>
      <c r="M56" s="62"/>
      <c r="O56" t="s">
        <v>174</v>
      </c>
      <c r="AB56" s="55">
        <v>101</v>
      </c>
      <c r="AC56" s="64" t="s">
        <v>96</v>
      </c>
      <c r="AD56" s="55" t="s">
        <v>98</v>
      </c>
      <c r="AE56" s="97"/>
      <c r="AF56" s="97"/>
      <c r="AG56" s="56"/>
      <c r="AH56" s="97"/>
      <c r="AI56" s="97"/>
      <c r="AJ56" s="56"/>
      <c r="AK56" s="56"/>
      <c r="AL56" s="56"/>
      <c r="AM56" s="56"/>
      <c r="AN56" s="30"/>
      <c r="AO56" s="30"/>
    </row>
    <row r="57" spans="1:41" ht="12.75" customHeight="1">
      <c r="A57" s="6"/>
      <c r="B57" s="62"/>
      <c r="C57" s="62"/>
      <c r="D57" s="62"/>
      <c r="E57" s="62" t="s">
        <v>175</v>
      </c>
      <c r="F57" s="62"/>
      <c r="G57" s="62"/>
      <c r="H57" s="62" t="s">
        <v>176</v>
      </c>
      <c r="I57" s="62"/>
      <c r="J57" s="62"/>
      <c r="K57" s="62" t="s">
        <v>177</v>
      </c>
      <c r="L57" s="62"/>
      <c r="M57" s="62"/>
      <c r="O57" t="s">
        <v>178</v>
      </c>
      <c r="AB57" s="55">
        <v>501</v>
      </c>
      <c r="AC57" s="64" t="s">
        <v>96</v>
      </c>
      <c r="AD57" s="55" t="s">
        <v>100</v>
      </c>
      <c r="AE57" s="97"/>
      <c r="AF57" s="97"/>
      <c r="AG57" s="56"/>
      <c r="AH57" s="97"/>
      <c r="AI57" s="97"/>
      <c r="AJ57" s="56"/>
      <c r="AK57" s="56"/>
      <c r="AL57" s="56"/>
      <c r="AM57" s="56"/>
      <c r="AN57" s="30"/>
      <c r="AO57" s="30"/>
    </row>
    <row r="58" spans="1:41" ht="14.25" customHeight="1">
      <c r="A58" s="6"/>
      <c r="B58" s="55">
        <v>1</v>
      </c>
      <c r="C58" s="64" t="s">
        <v>96</v>
      </c>
      <c r="D58" s="55" t="s">
        <v>97</v>
      </c>
      <c r="E58" s="99"/>
      <c r="F58" s="99"/>
      <c r="G58" s="56"/>
      <c r="H58" s="99"/>
      <c r="I58" s="99"/>
      <c r="J58" s="56"/>
      <c r="K58" s="99"/>
      <c r="L58" s="99"/>
      <c r="AB58" s="55" t="s">
        <v>102</v>
      </c>
      <c r="AC58" s="45"/>
      <c r="AE58" s="97"/>
      <c r="AF58" s="97"/>
      <c r="AG58" s="56"/>
      <c r="AH58" s="97"/>
      <c r="AI58" s="97"/>
      <c r="AJ58" s="56"/>
      <c r="AK58" s="56"/>
      <c r="AL58" s="56"/>
      <c r="AM58" s="56"/>
      <c r="AN58" s="30"/>
      <c r="AO58" s="30"/>
    </row>
    <row r="59" spans="1:41">
      <c r="A59" s="6"/>
      <c r="B59" s="55">
        <v>101</v>
      </c>
      <c r="C59" s="64" t="s">
        <v>96</v>
      </c>
      <c r="D59" s="55" t="s">
        <v>98</v>
      </c>
      <c r="E59" s="99"/>
      <c r="F59" s="99"/>
      <c r="G59" s="56"/>
      <c r="H59" s="99"/>
      <c r="I59" s="99"/>
      <c r="J59" s="56"/>
      <c r="K59" s="99"/>
      <c r="L59" s="99"/>
      <c r="M59" s="56"/>
      <c r="O59" s="51" t="s">
        <v>179</v>
      </c>
      <c r="P59" s="51"/>
      <c r="Q59" s="51"/>
      <c r="R59" s="51"/>
      <c r="S59" s="51"/>
      <c r="T59" s="51"/>
      <c r="U59" s="51"/>
      <c r="V59" s="51"/>
      <c r="W59" s="54"/>
      <c r="X59" s="54"/>
      <c r="Y59" s="54"/>
      <c r="Z59" s="54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4.25" customHeight="1">
      <c r="A60" s="6"/>
      <c r="B60" s="55">
        <v>501</v>
      </c>
      <c r="C60" s="64" t="s">
        <v>96</v>
      </c>
      <c r="D60" s="55" t="s">
        <v>100</v>
      </c>
      <c r="E60" s="99"/>
      <c r="F60" s="99"/>
      <c r="G60" s="56"/>
      <c r="H60" s="99"/>
      <c r="I60" s="99"/>
      <c r="J60" s="56"/>
      <c r="K60" s="99"/>
      <c r="L60" s="99"/>
      <c r="M60" s="56"/>
      <c r="P60" s="45"/>
      <c r="R60" s="69"/>
      <c r="S60" s="46"/>
      <c r="T60"/>
      <c r="U60" s="69"/>
      <c r="V60" s="46"/>
      <c r="X60" s="69"/>
      <c r="Y60" s="46"/>
      <c r="Z60" s="46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4.25" customHeight="1">
      <c r="B61" s="55" t="s">
        <v>102</v>
      </c>
      <c r="E61" s="99"/>
      <c r="F61" s="99"/>
      <c r="G61" s="56"/>
      <c r="H61" s="99"/>
      <c r="I61" s="99"/>
      <c r="J61" s="56"/>
      <c r="K61" s="99"/>
      <c r="L61" s="99"/>
      <c r="M61" s="56"/>
      <c r="O61" s="61" t="s">
        <v>89</v>
      </c>
      <c r="P61" s="58"/>
      <c r="Q61" s="57"/>
      <c r="R61" s="57" t="s">
        <v>180</v>
      </c>
      <c r="S61" s="59"/>
      <c r="T61" s="57"/>
      <c r="U61" s="57" t="s">
        <v>181</v>
      </c>
      <c r="V61" s="57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2.75" customHeight="1"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O62" s="61"/>
      <c r="P62" s="58"/>
      <c r="Q62" s="57"/>
      <c r="R62" s="57"/>
      <c r="S62" s="59"/>
      <c r="T62" s="57"/>
      <c r="U62" s="57"/>
      <c r="V62" s="57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>
      <c r="B63" s="51" t="s">
        <v>182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O63" s="55">
        <v>1</v>
      </c>
      <c r="P63" s="64" t="s">
        <v>96</v>
      </c>
      <c r="Q63" s="55" t="s">
        <v>97</v>
      </c>
      <c r="R63" s="97"/>
      <c r="S63" s="97"/>
      <c r="T63"/>
      <c r="U63" s="97"/>
      <c r="V63" s="97"/>
      <c r="X63" s="73"/>
      <c r="Y63" s="73"/>
      <c r="Z63" s="46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4.25" customHeight="1">
      <c r="B64"/>
      <c r="C64"/>
      <c r="F64"/>
      <c r="O64" s="55">
        <v>101</v>
      </c>
      <c r="P64" s="64" t="s">
        <v>96</v>
      </c>
      <c r="Q64" s="55" t="s">
        <v>98</v>
      </c>
      <c r="R64" s="97"/>
      <c r="S64" s="97"/>
      <c r="T64"/>
      <c r="U64" s="97"/>
      <c r="V64" s="97"/>
      <c r="X64" s="73"/>
      <c r="Y64" s="73"/>
      <c r="Z64" s="46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2:41" ht="14.25" customHeight="1">
      <c r="B65" s="55" t="s">
        <v>183</v>
      </c>
      <c r="C65" s="64"/>
      <c r="D65" s="55" t="s">
        <v>184</v>
      </c>
      <c r="F65" s="97"/>
      <c r="G65" s="97"/>
      <c r="O65" s="55">
        <v>501</v>
      </c>
      <c r="P65" s="64" t="s">
        <v>96</v>
      </c>
      <c r="Q65" s="55" t="s">
        <v>100</v>
      </c>
      <c r="R65" s="97"/>
      <c r="S65" s="97"/>
      <c r="T65"/>
      <c r="U65" s="97"/>
      <c r="V65" s="97"/>
      <c r="X65" s="73"/>
      <c r="Y65" s="73"/>
      <c r="Z65" s="46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2:41" ht="14.25" customHeight="1">
      <c r="B66" s="55" t="s">
        <v>183</v>
      </c>
      <c r="C66" s="64"/>
      <c r="D66" s="55" t="s">
        <v>185</v>
      </c>
      <c r="F66" s="97"/>
      <c r="G66" s="97"/>
      <c r="J66" s="46"/>
      <c r="M66" s="46"/>
      <c r="O66" s="55" t="s">
        <v>102</v>
      </c>
      <c r="P66" s="45"/>
      <c r="R66" s="97"/>
      <c r="S66" s="97"/>
      <c r="T66"/>
      <c r="U66" s="97"/>
      <c r="V66" s="97"/>
      <c r="X66" s="73"/>
      <c r="Y66" s="73"/>
      <c r="Z66" s="46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2:41" ht="12.75" customHeight="1">
      <c r="B67" s="55" t="s">
        <v>183</v>
      </c>
      <c r="C67" s="64"/>
      <c r="D67" s="55" t="s">
        <v>186</v>
      </c>
      <c r="F67" s="97"/>
      <c r="G67" s="97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2:41" ht="12.75" customHeight="1">
      <c r="G68" s="46"/>
      <c r="H68" s="46"/>
      <c r="I68" s="46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2:41" ht="12.75" customHeight="1">
      <c r="G69" s="46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2:41" ht="12.75" customHeight="1">
      <c r="G70" s="46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2:41" ht="12.75" customHeight="1">
      <c r="G71" s="46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2:41" ht="12.75" customHeight="1">
      <c r="G72" s="46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2:41" ht="12.75" customHeight="1">
      <c r="G73" s="46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</row>
    <row r="74" spans="2:41">
      <c r="G74" s="46"/>
    </row>
  </sheetData>
  <mergeCells count="154">
    <mergeCell ref="F67:G67"/>
    <mergeCell ref="F66:G66"/>
    <mergeCell ref="R66:S66"/>
    <mergeCell ref="U66:V66"/>
    <mergeCell ref="F65:G65"/>
    <mergeCell ref="R65:S65"/>
    <mergeCell ref="U65:V65"/>
    <mergeCell ref="R63:S63"/>
    <mergeCell ref="U63:V63"/>
    <mergeCell ref="R64:S64"/>
    <mergeCell ref="U64:V64"/>
    <mergeCell ref="E61:F61"/>
    <mergeCell ref="H61:I61"/>
    <mergeCell ref="K61:L61"/>
    <mergeCell ref="E60:F60"/>
    <mergeCell ref="H60:I60"/>
    <mergeCell ref="K60:L60"/>
    <mergeCell ref="E59:F59"/>
    <mergeCell ref="H59:I59"/>
    <mergeCell ref="K59:L59"/>
    <mergeCell ref="AE57:AF57"/>
    <mergeCell ref="AH57:AI57"/>
    <mergeCell ref="E58:F58"/>
    <mergeCell ref="H58:I58"/>
    <mergeCell ref="K58:L58"/>
    <mergeCell ref="AE58:AF58"/>
    <mergeCell ref="AH58:AI58"/>
    <mergeCell ref="AE55:AF55"/>
    <mergeCell ref="AH55:AI55"/>
    <mergeCell ref="AE56:AF56"/>
    <mergeCell ref="AH56:AI56"/>
    <mergeCell ref="S54:T54"/>
    <mergeCell ref="V54:W54"/>
    <mergeCell ref="Y54:Z54"/>
    <mergeCell ref="S53:T53"/>
    <mergeCell ref="V53:W53"/>
    <mergeCell ref="Y53:Z53"/>
    <mergeCell ref="E52:F52"/>
    <mergeCell ref="H52:I52"/>
    <mergeCell ref="K52:L52"/>
    <mergeCell ref="S52:T52"/>
    <mergeCell ref="V52:W52"/>
    <mergeCell ref="Y52:Z52"/>
    <mergeCell ref="E51:F51"/>
    <mergeCell ref="H51:I51"/>
    <mergeCell ref="K51:L51"/>
    <mergeCell ref="S51:T51"/>
    <mergeCell ref="V51:W51"/>
    <mergeCell ref="Y51:Z51"/>
    <mergeCell ref="E50:F50"/>
    <mergeCell ref="H50:I50"/>
    <mergeCell ref="K50:L50"/>
    <mergeCell ref="E49:F49"/>
    <mergeCell ref="H49:I49"/>
    <mergeCell ref="K49:L49"/>
    <mergeCell ref="AE49:AF49"/>
    <mergeCell ref="AH49:AI49"/>
    <mergeCell ref="AK49:AL49"/>
    <mergeCell ref="AE48:AF48"/>
    <mergeCell ref="AH48:AI48"/>
    <mergeCell ref="AK48:AL48"/>
    <mergeCell ref="AE47:AF47"/>
    <mergeCell ref="AH47:AI47"/>
    <mergeCell ref="AK47:AL47"/>
    <mergeCell ref="S44:T44"/>
    <mergeCell ref="AE46:AF46"/>
    <mergeCell ref="AH46:AI46"/>
    <mergeCell ref="AK46:AL46"/>
    <mergeCell ref="S41:T41"/>
    <mergeCell ref="S42:T42"/>
    <mergeCell ref="S43:T43"/>
    <mergeCell ref="AE40:AF40"/>
    <mergeCell ref="AH40:AI40"/>
    <mergeCell ref="AK40:AL40"/>
    <mergeCell ref="AE39:AF39"/>
    <mergeCell ref="AH39:AI39"/>
    <mergeCell ref="AK39:AL39"/>
    <mergeCell ref="AE38:AF38"/>
    <mergeCell ref="AH38:AI38"/>
    <mergeCell ref="AK38:AL38"/>
    <mergeCell ref="AE37:AF37"/>
    <mergeCell ref="AH37:AI37"/>
    <mergeCell ref="AK37:AL37"/>
    <mergeCell ref="S36:T36"/>
    <mergeCell ref="V36:W36"/>
    <mergeCell ref="E35:F35"/>
    <mergeCell ref="H35:I35"/>
    <mergeCell ref="K35:L35"/>
    <mergeCell ref="S35:T35"/>
    <mergeCell ref="V35:W35"/>
    <mergeCell ref="E34:F34"/>
    <mergeCell ref="H34:I34"/>
    <mergeCell ref="K34:L34"/>
    <mergeCell ref="S34:T34"/>
    <mergeCell ref="V34:W34"/>
    <mergeCell ref="E33:F33"/>
    <mergeCell ref="H33:I33"/>
    <mergeCell ref="K33:L33"/>
    <mergeCell ref="E32:F32"/>
    <mergeCell ref="H32:I32"/>
    <mergeCell ref="K32:L32"/>
    <mergeCell ref="AE31:AF31"/>
    <mergeCell ref="AH31:AI31"/>
    <mergeCell ref="AK31:AL31"/>
    <mergeCell ref="AE30:AF30"/>
    <mergeCell ref="AH30:AI30"/>
    <mergeCell ref="AK30:AL30"/>
    <mergeCell ref="AE29:AF29"/>
    <mergeCell ref="AH29:AI29"/>
    <mergeCell ref="AK29:AL29"/>
    <mergeCell ref="S28:T28"/>
    <mergeCell ref="V28:W28"/>
    <mergeCell ref="AE28:AF28"/>
    <mergeCell ref="AH28:AI28"/>
    <mergeCell ref="AK28:AL28"/>
    <mergeCell ref="S27:T27"/>
    <mergeCell ref="V27:W27"/>
    <mergeCell ref="S21:T21"/>
    <mergeCell ref="AE21:AF21"/>
    <mergeCell ref="AH21:AI21"/>
    <mergeCell ref="AK21:AL21"/>
    <mergeCell ref="S20:T20"/>
    <mergeCell ref="AE20:AF20"/>
    <mergeCell ref="AH20:AI20"/>
    <mergeCell ref="AK20:AL20"/>
    <mergeCell ref="S19:T19"/>
    <mergeCell ref="AE19:AF19"/>
    <mergeCell ref="AH19:AI19"/>
    <mergeCell ref="AK19:AL19"/>
    <mergeCell ref="AE18:AF18"/>
    <mergeCell ref="AH18:AI18"/>
    <mergeCell ref="AK18:AL18"/>
    <mergeCell ref="E14:F14"/>
    <mergeCell ref="H14:I14"/>
    <mergeCell ref="K14:L14"/>
    <mergeCell ref="E13:F13"/>
    <mergeCell ref="H13:I13"/>
    <mergeCell ref="K13:L13"/>
    <mergeCell ref="S13:T13"/>
    <mergeCell ref="E12:F12"/>
    <mergeCell ref="H12:I12"/>
    <mergeCell ref="K12:L12"/>
    <mergeCell ref="S12:T12"/>
    <mergeCell ref="AE12:AF12"/>
    <mergeCell ref="AH12:AI12"/>
    <mergeCell ref="E11:F11"/>
    <mergeCell ref="H11:I11"/>
    <mergeCell ref="K11:L11"/>
    <mergeCell ref="S11:T11"/>
    <mergeCell ref="AE11:AF11"/>
    <mergeCell ref="AH11:AI11"/>
    <mergeCell ref="S10:T10"/>
    <mergeCell ref="AE10:AF10"/>
    <mergeCell ref="AH10:AI10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  <headerFooter>
    <oddFooter>&amp;LChristian Huygens College - CSG&amp;R&amp;A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99725-C8CA-4D5B-A842-72534AEA6C97}">
  <dimension ref="A1:AO72"/>
  <sheetViews>
    <sheetView zoomScale="80" zoomScaleNormal="80" workbookViewId="0">
      <selection activeCell="E51" sqref="E51:F51"/>
    </sheetView>
  </sheetViews>
  <sheetFormatPr defaultRowHeight="13.2"/>
  <cols>
    <col min="1" max="1" width="3.109375" customWidth="1"/>
    <col min="2" max="13" width="9.109375" customWidth="1"/>
    <col min="14" max="14" width="2.44140625" customWidth="1"/>
    <col min="15" max="26" width="9.109375" customWidth="1"/>
    <col min="27" max="27" width="2.44140625" customWidth="1"/>
    <col min="28" max="40" width="9.109375" customWidth="1"/>
    <col min="216" max="255" width="0" hidden="1" customWidth="1"/>
    <col min="256" max="256" width="3.109375" bestFit="1" customWidth="1"/>
    <col min="269" max="269" width="3.6640625" customWidth="1"/>
    <col min="282" max="282" width="2.109375" customWidth="1"/>
    <col min="472" max="511" width="0" hidden="1" customWidth="1"/>
    <col min="512" max="512" width="3.109375" bestFit="1" customWidth="1"/>
    <col min="525" max="525" width="3.6640625" customWidth="1"/>
    <col min="538" max="538" width="2.109375" customWidth="1"/>
    <col min="728" max="767" width="0" hidden="1" customWidth="1"/>
    <col min="768" max="768" width="3.109375" bestFit="1" customWidth="1"/>
    <col min="781" max="781" width="3.6640625" customWidth="1"/>
    <col min="794" max="794" width="2.109375" customWidth="1"/>
    <col min="984" max="1023" width="0" hidden="1" customWidth="1"/>
    <col min="1024" max="1024" width="3.109375" bestFit="1" customWidth="1"/>
    <col min="1037" max="1037" width="3.6640625" customWidth="1"/>
    <col min="1050" max="1050" width="2.109375" customWidth="1"/>
    <col min="1240" max="1279" width="0" hidden="1" customWidth="1"/>
    <col min="1280" max="1280" width="3.109375" bestFit="1" customWidth="1"/>
    <col min="1293" max="1293" width="3.6640625" customWidth="1"/>
    <col min="1306" max="1306" width="2.109375" customWidth="1"/>
    <col min="1496" max="1535" width="0" hidden="1" customWidth="1"/>
    <col min="1536" max="1536" width="3.109375" bestFit="1" customWidth="1"/>
    <col min="1549" max="1549" width="3.6640625" customWidth="1"/>
    <col min="1562" max="1562" width="2.109375" customWidth="1"/>
    <col min="1752" max="1791" width="0" hidden="1" customWidth="1"/>
    <col min="1792" max="1792" width="3.109375" bestFit="1" customWidth="1"/>
    <col min="1805" max="1805" width="3.6640625" customWidth="1"/>
    <col min="1818" max="1818" width="2.109375" customWidth="1"/>
    <col min="2008" max="2047" width="0" hidden="1" customWidth="1"/>
    <col min="2048" max="2048" width="3.109375" bestFit="1" customWidth="1"/>
    <col min="2061" max="2061" width="3.6640625" customWidth="1"/>
    <col min="2074" max="2074" width="2.109375" customWidth="1"/>
    <col min="2264" max="2303" width="0" hidden="1" customWidth="1"/>
    <col min="2304" max="2304" width="3.109375" bestFit="1" customWidth="1"/>
    <col min="2317" max="2317" width="3.6640625" customWidth="1"/>
    <col min="2330" max="2330" width="2.109375" customWidth="1"/>
    <col min="2520" max="2559" width="0" hidden="1" customWidth="1"/>
    <col min="2560" max="2560" width="3.109375" bestFit="1" customWidth="1"/>
    <col min="2573" max="2573" width="3.6640625" customWidth="1"/>
    <col min="2586" max="2586" width="2.109375" customWidth="1"/>
    <col min="2776" max="2815" width="0" hidden="1" customWidth="1"/>
    <col min="2816" max="2816" width="3.109375" bestFit="1" customWidth="1"/>
    <col min="2829" max="2829" width="3.6640625" customWidth="1"/>
    <col min="2842" max="2842" width="2.109375" customWidth="1"/>
    <col min="3032" max="3071" width="0" hidden="1" customWidth="1"/>
    <col min="3072" max="3072" width="3.109375" bestFit="1" customWidth="1"/>
    <col min="3085" max="3085" width="3.6640625" customWidth="1"/>
    <col min="3098" max="3098" width="2.109375" customWidth="1"/>
    <col min="3288" max="3327" width="0" hidden="1" customWidth="1"/>
    <col min="3328" max="3328" width="3.109375" bestFit="1" customWidth="1"/>
    <col min="3341" max="3341" width="3.6640625" customWidth="1"/>
    <col min="3354" max="3354" width="2.109375" customWidth="1"/>
    <col min="3544" max="3583" width="0" hidden="1" customWidth="1"/>
    <col min="3584" max="3584" width="3.109375" bestFit="1" customWidth="1"/>
    <col min="3597" max="3597" width="3.6640625" customWidth="1"/>
    <col min="3610" max="3610" width="2.109375" customWidth="1"/>
    <col min="3800" max="3839" width="0" hidden="1" customWidth="1"/>
    <col min="3840" max="3840" width="3.109375" bestFit="1" customWidth="1"/>
    <col min="3853" max="3853" width="3.6640625" customWidth="1"/>
    <col min="3866" max="3866" width="2.109375" customWidth="1"/>
    <col min="4056" max="4095" width="0" hidden="1" customWidth="1"/>
    <col min="4096" max="4096" width="3.109375" bestFit="1" customWidth="1"/>
    <col min="4109" max="4109" width="3.6640625" customWidth="1"/>
    <col min="4122" max="4122" width="2.109375" customWidth="1"/>
    <col min="4312" max="4351" width="0" hidden="1" customWidth="1"/>
    <col min="4352" max="4352" width="3.109375" bestFit="1" customWidth="1"/>
    <col min="4365" max="4365" width="3.6640625" customWidth="1"/>
    <col min="4378" max="4378" width="2.109375" customWidth="1"/>
    <col min="4568" max="4607" width="0" hidden="1" customWidth="1"/>
    <col min="4608" max="4608" width="3.109375" bestFit="1" customWidth="1"/>
    <col min="4621" max="4621" width="3.6640625" customWidth="1"/>
    <col min="4634" max="4634" width="2.109375" customWidth="1"/>
    <col min="4824" max="4863" width="0" hidden="1" customWidth="1"/>
    <col min="4864" max="4864" width="3.109375" bestFit="1" customWidth="1"/>
    <col min="4877" max="4877" width="3.6640625" customWidth="1"/>
    <col min="4890" max="4890" width="2.109375" customWidth="1"/>
    <col min="5080" max="5119" width="0" hidden="1" customWidth="1"/>
    <col min="5120" max="5120" width="3.109375" bestFit="1" customWidth="1"/>
    <col min="5133" max="5133" width="3.6640625" customWidth="1"/>
    <col min="5146" max="5146" width="2.109375" customWidth="1"/>
    <col min="5336" max="5375" width="0" hidden="1" customWidth="1"/>
    <col min="5376" max="5376" width="3.109375" bestFit="1" customWidth="1"/>
    <col min="5389" max="5389" width="3.6640625" customWidth="1"/>
    <col min="5402" max="5402" width="2.109375" customWidth="1"/>
    <col min="5592" max="5631" width="0" hidden="1" customWidth="1"/>
    <col min="5632" max="5632" width="3.109375" bestFit="1" customWidth="1"/>
    <col min="5645" max="5645" width="3.6640625" customWidth="1"/>
    <col min="5658" max="5658" width="2.109375" customWidth="1"/>
    <col min="5848" max="5887" width="0" hidden="1" customWidth="1"/>
    <col min="5888" max="5888" width="3.109375" bestFit="1" customWidth="1"/>
    <col min="5901" max="5901" width="3.6640625" customWidth="1"/>
    <col min="5914" max="5914" width="2.109375" customWidth="1"/>
    <col min="6104" max="6143" width="0" hidden="1" customWidth="1"/>
    <col min="6144" max="6144" width="3.109375" bestFit="1" customWidth="1"/>
    <col min="6157" max="6157" width="3.6640625" customWidth="1"/>
    <col min="6170" max="6170" width="2.109375" customWidth="1"/>
    <col min="6360" max="6399" width="0" hidden="1" customWidth="1"/>
    <col min="6400" max="6400" width="3.109375" bestFit="1" customWidth="1"/>
    <col min="6413" max="6413" width="3.6640625" customWidth="1"/>
    <col min="6426" max="6426" width="2.109375" customWidth="1"/>
    <col min="6616" max="6655" width="0" hidden="1" customWidth="1"/>
    <col min="6656" max="6656" width="3.109375" bestFit="1" customWidth="1"/>
    <col min="6669" max="6669" width="3.6640625" customWidth="1"/>
    <col min="6682" max="6682" width="2.109375" customWidth="1"/>
    <col min="6872" max="6911" width="0" hidden="1" customWidth="1"/>
    <col min="6912" max="6912" width="3.109375" bestFit="1" customWidth="1"/>
    <col min="6925" max="6925" width="3.6640625" customWidth="1"/>
    <col min="6938" max="6938" width="2.109375" customWidth="1"/>
    <col min="7128" max="7167" width="0" hidden="1" customWidth="1"/>
    <col min="7168" max="7168" width="3.109375" bestFit="1" customWidth="1"/>
    <col min="7181" max="7181" width="3.6640625" customWidth="1"/>
    <col min="7194" max="7194" width="2.109375" customWidth="1"/>
    <col min="7384" max="7423" width="0" hidden="1" customWidth="1"/>
    <col min="7424" max="7424" width="3.109375" bestFit="1" customWidth="1"/>
    <col min="7437" max="7437" width="3.6640625" customWidth="1"/>
    <col min="7450" max="7450" width="2.109375" customWidth="1"/>
    <col min="7640" max="7679" width="0" hidden="1" customWidth="1"/>
    <col min="7680" max="7680" width="3.109375" bestFit="1" customWidth="1"/>
    <col min="7693" max="7693" width="3.6640625" customWidth="1"/>
    <col min="7706" max="7706" width="2.109375" customWidth="1"/>
    <col min="7896" max="7935" width="0" hidden="1" customWidth="1"/>
    <col min="7936" max="7936" width="3.109375" bestFit="1" customWidth="1"/>
    <col min="7949" max="7949" width="3.6640625" customWidth="1"/>
    <col min="7962" max="7962" width="2.109375" customWidth="1"/>
    <col min="8152" max="8191" width="0" hidden="1" customWidth="1"/>
    <col min="8192" max="8192" width="3.109375" bestFit="1" customWidth="1"/>
    <col min="8205" max="8205" width="3.6640625" customWidth="1"/>
    <col min="8218" max="8218" width="2.109375" customWidth="1"/>
    <col min="8408" max="8447" width="0" hidden="1" customWidth="1"/>
    <col min="8448" max="8448" width="3.109375" bestFit="1" customWidth="1"/>
    <col min="8461" max="8461" width="3.6640625" customWidth="1"/>
    <col min="8474" max="8474" width="2.109375" customWidth="1"/>
    <col min="8664" max="8703" width="0" hidden="1" customWidth="1"/>
    <col min="8704" max="8704" width="3.109375" bestFit="1" customWidth="1"/>
    <col min="8717" max="8717" width="3.6640625" customWidth="1"/>
    <col min="8730" max="8730" width="2.109375" customWidth="1"/>
    <col min="8920" max="8959" width="0" hidden="1" customWidth="1"/>
    <col min="8960" max="8960" width="3.109375" bestFit="1" customWidth="1"/>
    <col min="8973" max="8973" width="3.6640625" customWidth="1"/>
    <col min="8986" max="8986" width="2.109375" customWidth="1"/>
    <col min="9176" max="9215" width="0" hidden="1" customWidth="1"/>
    <col min="9216" max="9216" width="3.109375" bestFit="1" customWidth="1"/>
    <col min="9229" max="9229" width="3.6640625" customWidth="1"/>
    <col min="9242" max="9242" width="2.109375" customWidth="1"/>
    <col min="9432" max="9471" width="0" hidden="1" customWidth="1"/>
    <col min="9472" max="9472" width="3.109375" bestFit="1" customWidth="1"/>
    <col min="9485" max="9485" width="3.6640625" customWidth="1"/>
    <col min="9498" max="9498" width="2.109375" customWidth="1"/>
    <col min="9688" max="9727" width="0" hidden="1" customWidth="1"/>
    <col min="9728" max="9728" width="3.109375" bestFit="1" customWidth="1"/>
    <col min="9741" max="9741" width="3.6640625" customWidth="1"/>
    <col min="9754" max="9754" width="2.109375" customWidth="1"/>
    <col min="9944" max="9983" width="0" hidden="1" customWidth="1"/>
    <col min="9984" max="9984" width="3.109375" bestFit="1" customWidth="1"/>
    <col min="9997" max="9997" width="3.6640625" customWidth="1"/>
    <col min="10010" max="10010" width="2.109375" customWidth="1"/>
    <col min="10200" max="10239" width="0" hidden="1" customWidth="1"/>
    <col min="10240" max="10240" width="3.109375" bestFit="1" customWidth="1"/>
    <col min="10253" max="10253" width="3.6640625" customWidth="1"/>
    <col min="10266" max="10266" width="2.109375" customWidth="1"/>
    <col min="10456" max="10495" width="0" hidden="1" customWidth="1"/>
    <col min="10496" max="10496" width="3.109375" bestFit="1" customWidth="1"/>
    <col min="10509" max="10509" width="3.6640625" customWidth="1"/>
    <col min="10522" max="10522" width="2.109375" customWidth="1"/>
    <col min="10712" max="10751" width="0" hidden="1" customWidth="1"/>
    <col min="10752" max="10752" width="3.109375" bestFit="1" customWidth="1"/>
    <col min="10765" max="10765" width="3.6640625" customWidth="1"/>
    <col min="10778" max="10778" width="2.109375" customWidth="1"/>
    <col min="10968" max="11007" width="0" hidden="1" customWidth="1"/>
    <col min="11008" max="11008" width="3.109375" bestFit="1" customWidth="1"/>
    <col min="11021" max="11021" width="3.6640625" customWidth="1"/>
    <col min="11034" max="11034" width="2.109375" customWidth="1"/>
    <col min="11224" max="11263" width="0" hidden="1" customWidth="1"/>
    <col min="11264" max="11264" width="3.109375" bestFit="1" customWidth="1"/>
    <col min="11277" max="11277" width="3.6640625" customWidth="1"/>
    <col min="11290" max="11290" width="2.109375" customWidth="1"/>
    <col min="11480" max="11519" width="0" hidden="1" customWidth="1"/>
    <col min="11520" max="11520" width="3.109375" bestFit="1" customWidth="1"/>
    <col min="11533" max="11533" width="3.6640625" customWidth="1"/>
    <col min="11546" max="11546" width="2.109375" customWidth="1"/>
    <col min="11736" max="11775" width="0" hidden="1" customWidth="1"/>
    <col min="11776" max="11776" width="3.109375" bestFit="1" customWidth="1"/>
    <col min="11789" max="11789" width="3.6640625" customWidth="1"/>
    <col min="11802" max="11802" width="2.109375" customWidth="1"/>
    <col min="11992" max="12031" width="0" hidden="1" customWidth="1"/>
    <col min="12032" max="12032" width="3.109375" bestFit="1" customWidth="1"/>
    <col min="12045" max="12045" width="3.6640625" customWidth="1"/>
    <col min="12058" max="12058" width="2.109375" customWidth="1"/>
    <col min="12248" max="12287" width="0" hidden="1" customWidth="1"/>
    <col min="12288" max="12288" width="3.109375" bestFit="1" customWidth="1"/>
    <col min="12301" max="12301" width="3.6640625" customWidth="1"/>
    <col min="12314" max="12314" width="2.109375" customWidth="1"/>
    <col min="12504" max="12543" width="0" hidden="1" customWidth="1"/>
    <col min="12544" max="12544" width="3.109375" bestFit="1" customWidth="1"/>
    <col min="12557" max="12557" width="3.6640625" customWidth="1"/>
    <col min="12570" max="12570" width="2.109375" customWidth="1"/>
    <col min="12760" max="12799" width="0" hidden="1" customWidth="1"/>
    <col min="12800" max="12800" width="3.109375" bestFit="1" customWidth="1"/>
    <col min="12813" max="12813" width="3.6640625" customWidth="1"/>
    <col min="12826" max="12826" width="2.109375" customWidth="1"/>
    <col min="13016" max="13055" width="0" hidden="1" customWidth="1"/>
    <col min="13056" max="13056" width="3.109375" bestFit="1" customWidth="1"/>
    <col min="13069" max="13069" width="3.6640625" customWidth="1"/>
    <col min="13082" max="13082" width="2.109375" customWidth="1"/>
    <col min="13272" max="13311" width="0" hidden="1" customWidth="1"/>
    <col min="13312" max="13312" width="3.109375" bestFit="1" customWidth="1"/>
    <col min="13325" max="13325" width="3.6640625" customWidth="1"/>
    <col min="13338" max="13338" width="2.109375" customWidth="1"/>
    <col min="13528" max="13567" width="0" hidden="1" customWidth="1"/>
    <col min="13568" max="13568" width="3.109375" bestFit="1" customWidth="1"/>
    <col min="13581" max="13581" width="3.6640625" customWidth="1"/>
    <col min="13594" max="13594" width="2.109375" customWidth="1"/>
    <col min="13784" max="13823" width="0" hidden="1" customWidth="1"/>
    <col min="13824" max="13824" width="3.109375" bestFit="1" customWidth="1"/>
    <col min="13837" max="13837" width="3.6640625" customWidth="1"/>
    <col min="13850" max="13850" width="2.109375" customWidth="1"/>
    <col min="14040" max="14079" width="0" hidden="1" customWidth="1"/>
    <col min="14080" max="14080" width="3.109375" bestFit="1" customWidth="1"/>
    <col min="14093" max="14093" width="3.6640625" customWidth="1"/>
    <col min="14106" max="14106" width="2.109375" customWidth="1"/>
    <col min="14296" max="14335" width="0" hidden="1" customWidth="1"/>
    <col min="14336" max="14336" width="3.109375" bestFit="1" customWidth="1"/>
    <col min="14349" max="14349" width="3.6640625" customWidth="1"/>
    <col min="14362" max="14362" width="2.109375" customWidth="1"/>
    <col min="14552" max="14591" width="0" hidden="1" customWidth="1"/>
    <col min="14592" max="14592" width="3.109375" bestFit="1" customWidth="1"/>
    <col min="14605" max="14605" width="3.6640625" customWidth="1"/>
    <col min="14618" max="14618" width="2.109375" customWidth="1"/>
    <col min="14808" max="14847" width="0" hidden="1" customWidth="1"/>
    <col min="14848" max="14848" width="3.109375" bestFit="1" customWidth="1"/>
    <col min="14861" max="14861" width="3.6640625" customWidth="1"/>
    <col min="14874" max="14874" width="2.109375" customWidth="1"/>
    <col min="15064" max="15103" width="0" hidden="1" customWidth="1"/>
    <col min="15104" max="15104" width="3.109375" bestFit="1" customWidth="1"/>
    <col min="15117" max="15117" width="3.6640625" customWidth="1"/>
    <col min="15130" max="15130" width="2.109375" customWidth="1"/>
    <col min="15320" max="15359" width="0" hidden="1" customWidth="1"/>
    <col min="15360" max="15360" width="3.109375" bestFit="1" customWidth="1"/>
    <col min="15373" max="15373" width="3.6640625" customWidth="1"/>
    <col min="15386" max="15386" width="2.109375" customWidth="1"/>
    <col min="15576" max="15615" width="0" hidden="1" customWidth="1"/>
    <col min="15616" max="15616" width="3.109375" bestFit="1" customWidth="1"/>
    <col min="15629" max="15629" width="3.6640625" customWidth="1"/>
    <col min="15642" max="15642" width="2.109375" customWidth="1"/>
    <col min="15832" max="15871" width="0" hidden="1" customWidth="1"/>
    <col min="15872" max="15872" width="3.109375" bestFit="1" customWidth="1"/>
    <col min="15885" max="15885" width="3.6640625" customWidth="1"/>
    <col min="15898" max="15898" width="2.109375" customWidth="1"/>
    <col min="16088" max="16127" width="0" hidden="1" customWidth="1"/>
    <col min="16128" max="16128" width="3.109375" bestFit="1" customWidth="1"/>
    <col min="16141" max="16141" width="3.6640625" customWidth="1"/>
    <col min="16154" max="16154" width="2.109375" customWidth="1"/>
  </cols>
  <sheetData>
    <row r="1" spans="1:4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41">
      <c r="B2" s="15"/>
      <c r="C2" s="45"/>
      <c r="F2" s="46"/>
      <c r="O2" s="15"/>
      <c r="T2" s="46"/>
      <c r="AB2" s="15"/>
      <c r="AG2" s="46"/>
    </row>
    <row r="3" spans="1:41">
      <c r="F3" s="47"/>
      <c r="T3" s="46"/>
      <c r="AG3" s="46"/>
    </row>
    <row r="4" spans="1:41">
      <c r="B4" s="48" t="s">
        <v>188</v>
      </c>
      <c r="C4" s="45"/>
      <c r="F4" s="46"/>
      <c r="O4" s="48" t="s">
        <v>188</v>
      </c>
      <c r="T4" s="46"/>
      <c r="AB4" s="48" t="s">
        <v>188</v>
      </c>
      <c r="AG4" s="46"/>
    </row>
    <row r="5" spans="1:41">
      <c r="B5" s="49"/>
      <c r="C5" s="45"/>
      <c r="F5" s="46"/>
      <c r="O5" s="50"/>
      <c r="T5" s="46"/>
      <c r="AB5" s="50"/>
      <c r="AG5" s="46"/>
    </row>
    <row r="6" spans="1:41">
      <c r="B6" s="51" t="s">
        <v>81</v>
      </c>
      <c r="C6" s="52"/>
      <c r="D6" s="11"/>
      <c r="E6" s="11"/>
      <c r="F6" s="53"/>
      <c r="G6" s="11"/>
      <c r="H6" s="11"/>
      <c r="I6" s="11"/>
      <c r="J6" s="11"/>
      <c r="K6" s="11"/>
      <c r="L6" s="11"/>
      <c r="M6" s="11"/>
      <c r="O6" s="51" t="s">
        <v>82</v>
      </c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B6" s="51" t="s">
        <v>83</v>
      </c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</row>
    <row r="7" spans="1:41">
      <c r="B7" s="50"/>
      <c r="C7" s="45"/>
      <c r="F7" s="46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B7" s="55"/>
      <c r="AC7" s="45"/>
      <c r="AF7" s="46"/>
      <c r="AG7" s="56"/>
      <c r="AH7" s="56"/>
      <c r="AI7" s="56"/>
      <c r="AJ7" s="56"/>
      <c r="AK7" s="56"/>
      <c r="AL7" s="56"/>
      <c r="AM7" s="56"/>
    </row>
    <row r="8" spans="1:41">
      <c r="B8" s="57"/>
      <c r="C8" s="58"/>
      <c r="D8" s="57"/>
      <c r="E8" s="57" t="s">
        <v>84</v>
      </c>
      <c r="F8" s="59"/>
      <c r="G8" s="57"/>
      <c r="H8" s="57" t="s">
        <v>85</v>
      </c>
      <c r="I8" s="57"/>
      <c r="J8" s="57"/>
      <c r="K8" s="60" t="s">
        <v>86</v>
      </c>
      <c r="L8" s="57"/>
      <c r="M8" s="57"/>
      <c r="O8" s="61" t="s">
        <v>87</v>
      </c>
      <c r="P8" s="57"/>
      <c r="Q8" s="57"/>
      <c r="R8" s="57"/>
      <c r="S8" s="57" t="s">
        <v>88</v>
      </c>
      <c r="T8" s="59"/>
      <c r="U8" s="57"/>
      <c r="V8" s="57"/>
      <c r="W8" s="57"/>
      <c r="X8" s="57"/>
      <c r="Y8" s="57"/>
      <c r="Z8" s="57"/>
      <c r="AB8" s="62" t="s">
        <v>89</v>
      </c>
      <c r="AC8" s="62"/>
      <c r="AD8" s="62"/>
      <c r="AE8" s="62" t="s">
        <v>90</v>
      </c>
      <c r="AF8" s="62"/>
      <c r="AG8" s="62"/>
      <c r="AH8" s="62" t="s">
        <v>91</v>
      </c>
      <c r="AI8" s="62"/>
      <c r="AJ8" s="62"/>
      <c r="AK8" s="62"/>
      <c r="AL8" s="62"/>
      <c r="AM8" s="62"/>
    </row>
    <row r="9" spans="1:41">
      <c r="B9" s="61" t="s">
        <v>89</v>
      </c>
      <c r="C9" s="58"/>
      <c r="D9" s="57"/>
      <c r="E9" s="60" t="s">
        <v>92</v>
      </c>
      <c r="F9" s="59"/>
      <c r="G9" s="57"/>
      <c r="H9" s="60" t="s">
        <v>93</v>
      </c>
      <c r="I9" s="57"/>
      <c r="J9" s="57"/>
      <c r="K9" s="60" t="s">
        <v>94</v>
      </c>
      <c r="L9" s="57"/>
      <c r="M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B9" s="62"/>
      <c r="AC9" s="62"/>
      <c r="AD9" s="62"/>
      <c r="AE9" s="62" t="s">
        <v>95</v>
      </c>
      <c r="AF9" s="62"/>
      <c r="AG9" s="62"/>
      <c r="AH9" s="62" t="s">
        <v>95</v>
      </c>
      <c r="AI9" s="62"/>
      <c r="AJ9" s="62"/>
      <c r="AK9" s="62"/>
      <c r="AL9" s="62"/>
      <c r="AM9" s="62"/>
    </row>
    <row r="10" spans="1:41">
      <c r="B10" s="55"/>
      <c r="C10" s="45"/>
      <c r="F10" s="46"/>
      <c r="O10" s="55">
        <v>1</v>
      </c>
      <c r="P10" s="63" t="s">
        <v>96</v>
      </c>
      <c r="Q10">
        <v>10</v>
      </c>
      <c r="S10" s="99"/>
      <c r="T10" s="99"/>
      <c r="V10" s="45"/>
      <c r="W10" s="45"/>
      <c r="Y10" s="45"/>
      <c r="Z10" s="45"/>
      <c r="AB10" s="55">
        <v>1</v>
      </c>
      <c r="AC10" s="64" t="s">
        <v>96</v>
      </c>
      <c r="AD10" s="55" t="s">
        <v>97</v>
      </c>
      <c r="AE10" s="97"/>
      <c r="AF10" s="97"/>
      <c r="AG10" s="56"/>
      <c r="AH10" s="97"/>
      <c r="AI10" s="97"/>
      <c r="AJ10" s="56"/>
    </row>
    <row r="11" spans="1:41">
      <c r="B11" s="55">
        <v>1</v>
      </c>
      <c r="C11" s="64" t="s">
        <v>96</v>
      </c>
      <c r="D11" s="55" t="s">
        <v>97</v>
      </c>
      <c r="E11" s="98"/>
      <c r="F11" s="98"/>
      <c r="H11" s="98"/>
      <c r="I11" s="98"/>
      <c r="K11" s="98"/>
      <c r="L11" s="98"/>
      <c r="M11" s="46"/>
      <c r="O11" s="55">
        <v>11</v>
      </c>
      <c r="P11" s="63" t="s">
        <v>96</v>
      </c>
      <c r="Q11">
        <v>50</v>
      </c>
      <c r="S11" s="99"/>
      <c r="T11" s="99"/>
      <c r="V11" s="45"/>
      <c r="W11" s="45"/>
      <c r="Y11" s="45"/>
      <c r="Z11" s="45"/>
      <c r="AB11" s="55">
        <v>101</v>
      </c>
      <c r="AC11" s="64" t="s">
        <v>96</v>
      </c>
      <c r="AD11" s="55" t="s">
        <v>98</v>
      </c>
      <c r="AE11" s="97"/>
      <c r="AF11" s="97"/>
      <c r="AG11" s="56"/>
      <c r="AH11" s="97"/>
      <c r="AI11" s="97"/>
      <c r="AJ11" s="56"/>
      <c r="AK11" s="56"/>
      <c r="AL11" s="56"/>
      <c r="AM11" s="56"/>
    </row>
    <row r="12" spans="1:41">
      <c r="B12" s="55">
        <v>101</v>
      </c>
      <c r="C12" s="64" t="s">
        <v>96</v>
      </c>
      <c r="D12" s="55" t="s">
        <v>98</v>
      </c>
      <c r="E12" s="98"/>
      <c r="F12" s="98"/>
      <c r="H12" s="98"/>
      <c r="I12" s="98"/>
      <c r="K12" s="98"/>
      <c r="L12" s="98"/>
      <c r="M12" s="46"/>
      <c r="O12" s="55">
        <v>51</v>
      </c>
      <c r="P12" s="63" t="s">
        <v>96</v>
      </c>
      <c r="Q12">
        <v>100</v>
      </c>
      <c r="S12" s="99"/>
      <c r="T12" s="99"/>
      <c r="V12" s="45"/>
      <c r="W12" s="45"/>
      <c r="Y12" s="45"/>
      <c r="Z12" s="45"/>
      <c r="AB12" s="15" t="s">
        <v>99</v>
      </c>
      <c r="AC12" s="64"/>
      <c r="AD12" s="55"/>
      <c r="AE12" s="97"/>
      <c r="AF12" s="97"/>
      <c r="AG12" s="56"/>
      <c r="AH12" s="97"/>
      <c r="AI12" s="97"/>
      <c r="AJ12" s="56"/>
      <c r="AK12" s="56"/>
      <c r="AL12" s="56"/>
      <c r="AM12" s="56"/>
    </row>
    <row r="13" spans="1:41">
      <c r="B13" s="55">
        <v>501</v>
      </c>
      <c r="C13" s="64" t="s">
        <v>96</v>
      </c>
      <c r="D13" s="55" t="s">
        <v>100</v>
      </c>
      <c r="E13" s="98"/>
      <c r="F13" s="98"/>
      <c r="H13" s="98"/>
      <c r="I13" s="98"/>
      <c r="K13" s="98"/>
      <c r="L13" s="98"/>
      <c r="M13" s="46"/>
      <c r="O13" s="55" t="s">
        <v>101</v>
      </c>
      <c r="S13" s="99"/>
      <c r="T13" s="99"/>
      <c r="U13" s="46"/>
      <c r="V13" s="45"/>
      <c r="W13" s="45"/>
      <c r="X13" s="46"/>
      <c r="Y13" s="45"/>
      <c r="Z13" s="45"/>
      <c r="AB13" s="15"/>
      <c r="AC13" s="64"/>
      <c r="AD13" s="55"/>
      <c r="AE13" s="65"/>
      <c r="AF13" s="65"/>
      <c r="AG13" s="56"/>
      <c r="AH13" s="65"/>
      <c r="AI13" s="65"/>
      <c r="AJ13" s="56"/>
      <c r="AK13" s="56"/>
      <c r="AL13" s="56"/>
      <c r="AM13" s="56"/>
    </row>
    <row r="14" spans="1:41" ht="14.7" customHeight="1">
      <c r="B14" s="55" t="s">
        <v>102</v>
      </c>
      <c r="C14" s="64"/>
      <c r="D14" s="55"/>
      <c r="E14" s="98"/>
      <c r="F14" s="98"/>
      <c r="H14" s="98"/>
      <c r="I14" s="98"/>
      <c r="K14" s="98"/>
      <c r="L14" s="98"/>
      <c r="M14" s="46"/>
      <c r="O14" s="55"/>
      <c r="T14" s="46"/>
      <c r="AB14" s="51" t="s">
        <v>103</v>
      </c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30"/>
      <c r="AO14" s="30"/>
    </row>
    <row r="15" spans="1:41">
      <c r="B15" s="49"/>
      <c r="C15" s="45"/>
      <c r="F15" s="46"/>
      <c r="O15" s="51" t="s">
        <v>104</v>
      </c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B15" s="55"/>
      <c r="AC15" s="45"/>
      <c r="AF15" s="46"/>
      <c r="AG15" s="56"/>
      <c r="AH15" s="56"/>
      <c r="AI15" s="56"/>
      <c r="AJ15" s="56"/>
      <c r="AK15" s="56"/>
      <c r="AL15" s="56"/>
      <c r="AM15" s="56"/>
      <c r="AN15" s="30"/>
      <c r="AO15" s="30"/>
    </row>
    <row r="16" spans="1:41" ht="12.75" customHeight="1">
      <c r="A16" s="6" t="s">
        <v>105</v>
      </c>
      <c r="B16" s="6" t="s">
        <v>106</v>
      </c>
      <c r="C16" s="45"/>
      <c r="F16" s="46"/>
      <c r="U16" s="46"/>
      <c r="V16" s="45"/>
      <c r="W16" s="45"/>
      <c r="X16" s="46"/>
      <c r="Y16" s="45"/>
      <c r="Z16" s="45"/>
      <c r="AB16" s="62" t="s">
        <v>89</v>
      </c>
      <c r="AC16" s="62"/>
      <c r="AD16" s="62"/>
      <c r="AE16" s="62" t="s">
        <v>107</v>
      </c>
      <c r="AF16" s="62"/>
      <c r="AG16" s="62"/>
      <c r="AH16" s="62" t="s">
        <v>107</v>
      </c>
      <c r="AI16" s="62"/>
      <c r="AJ16" s="62"/>
      <c r="AK16" s="62" t="s">
        <v>108</v>
      </c>
      <c r="AL16" s="62"/>
      <c r="AM16" s="62"/>
      <c r="AN16" s="30"/>
      <c r="AO16" s="30"/>
    </row>
    <row r="17" spans="1:41" ht="12.75" customHeight="1">
      <c r="B17" s="6" t="s">
        <v>109</v>
      </c>
      <c r="C17" s="45"/>
      <c r="F17" s="46"/>
      <c r="O17" s="61" t="s">
        <v>89</v>
      </c>
      <c r="P17" s="57"/>
      <c r="Q17" s="57"/>
      <c r="R17" s="57"/>
      <c r="S17" s="57" t="s">
        <v>110</v>
      </c>
      <c r="T17" s="59"/>
      <c r="U17" s="57"/>
      <c r="V17" s="57"/>
      <c r="W17" s="57"/>
      <c r="X17" s="57"/>
      <c r="Y17" s="57"/>
      <c r="Z17" s="57"/>
      <c r="AB17" s="62"/>
      <c r="AC17" s="62"/>
      <c r="AD17" s="62"/>
      <c r="AE17" s="62" t="s">
        <v>111</v>
      </c>
      <c r="AF17" s="62"/>
      <c r="AG17" s="62"/>
      <c r="AH17" s="62" t="s">
        <v>112</v>
      </c>
      <c r="AI17" s="62"/>
      <c r="AJ17" s="62"/>
      <c r="AK17" s="62"/>
      <c r="AL17" s="62"/>
      <c r="AM17" s="62"/>
      <c r="AN17" s="30"/>
      <c r="AO17" s="30"/>
    </row>
    <row r="18" spans="1:41" ht="12.75" customHeight="1">
      <c r="A18" s="6" t="s">
        <v>113</v>
      </c>
      <c r="B18" s="6" t="s">
        <v>114</v>
      </c>
      <c r="C18" s="45"/>
      <c r="F18" s="46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B18" s="55">
        <v>1</v>
      </c>
      <c r="AC18" s="64" t="s">
        <v>96</v>
      </c>
      <c r="AD18" s="55" t="s">
        <v>97</v>
      </c>
      <c r="AE18" s="97"/>
      <c r="AF18" s="97"/>
      <c r="AG18" s="56"/>
      <c r="AH18" s="97"/>
      <c r="AI18" s="97"/>
      <c r="AJ18" s="56"/>
      <c r="AK18" s="97"/>
      <c r="AL18" s="97"/>
      <c r="AN18" s="30"/>
      <c r="AO18" s="30"/>
    </row>
    <row r="19" spans="1:41" ht="14.25" customHeight="1">
      <c r="A19" s="6" t="s">
        <v>115</v>
      </c>
      <c r="B19" s="66" t="s">
        <v>116</v>
      </c>
      <c r="C19" s="45"/>
      <c r="F19" s="46"/>
      <c r="O19" s="55">
        <v>1</v>
      </c>
      <c r="P19" s="64" t="s">
        <v>96</v>
      </c>
      <c r="Q19" s="55" t="s">
        <v>97</v>
      </c>
      <c r="S19" s="101"/>
      <c r="T19" s="101"/>
      <c r="U19" s="45"/>
      <c r="V19" s="45"/>
      <c r="W19" s="45"/>
      <c r="X19" s="45"/>
      <c r="Y19" s="45"/>
      <c r="Z19" s="45"/>
      <c r="AB19" s="55">
        <v>101</v>
      </c>
      <c r="AC19" s="64" t="s">
        <v>96</v>
      </c>
      <c r="AD19" s="55" t="s">
        <v>98</v>
      </c>
      <c r="AE19" s="97"/>
      <c r="AF19" s="97"/>
      <c r="AG19" s="56"/>
      <c r="AH19" s="97"/>
      <c r="AI19" s="97"/>
      <c r="AJ19" s="56"/>
      <c r="AK19" s="97"/>
      <c r="AL19" s="97"/>
      <c r="AM19" s="56"/>
      <c r="AN19" s="30"/>
      <c r="AO19" s="30"/>
    </row>
    <row r="20" spans="1:41" ht="14.25" customHeight="1">
      <c r="B20" s="66" t="s">
        <v>117</v>
      </c>
      <c r="C20" s="45"/>
      <c r="F20" s="46"/>
      <c r="O20" s="55">
        <v>101</v>
      </c>
      <c r="P20" s="64" t="s">
        <v>96</v>
      </c>
      <c r="Q20" s="55" t="s">
        <v>98</v>
      </c>
      <c r="S20" s="100"/>
      <c r="T20" s="100"/>
      <c r="AB20" s="55">
        <v>501</v>
      </c>
      <c r="AC20" s="64" t="s">
        <v>96</v>
      </c>
      <c r="AD20" s="55" t="s">
        <v>100</v>
      </c>
      <c r="AE20" s="97"/>
      <c r="AF20" s="97"/>
      <c r="AG20" s="56"/>
      <c r="AH20" s="97"/>
      <c r="AI20" s="97"/>
      <c r="AJ20" s="56"/>
      <c r="AK20" s="97"/>
      <c r="AL20" s="97"/>
      <c r="AM20" s="56"/>
      <c r="AN20" s="30"/>
      <c r="AO20" s="30"/>
    </row>
    <row r="21" spans="1:41" ht="14.25" customHeight="1">
      <c r="B21" s="6" t="s">
        <v>118</v>
      </c>
      <c r="C21" s="45"/>
      <c r="F21" s="46"/>
      <c r="O21" s="15" t="s">
        <v>99</v>
      </c>
      <c r="P21" s="67"/>
      <c r="Q21" s="55"/>
      <c r="S21" s="100"/>
      <c r="T21" s="100"/>
      <c r="U21" s="45"/>
      <c r="V21" s="45"/>
      <c r="W21" s="45"/>
      <c r="X21" s="45"/>
      <c r="Y21" s="45"/>
      <c r="Z21" s="45"/>
      <c r="AB21" s="55" t="s">
        <v>102</v>
      </c>
      <c r="AC21" s="45"/>
      <c r="AE21" s="97"/>
      <c r="AF21" s="97"/>
      <c r="AG21" s="56"/>
      <c r="AH21" s="97"/>
      <c r="AI21" s="97"/>
      <c r="AJ21" s="56"/>
      <c r="AK21" s="97"/>
      <c r="AL21" s="97"/>
      <c r="AM21" s="56"/>
      <c r="AN21" s="30"/>
      <c r="AO21" s="30"/>
    </row>
    <row r="22" spans="1:41" ht="12.75" customHeight="1">
      <c r="B22" s="6" t="s">
        <v>119</v>
      </c>
      <c r="C22" s="45"/>
      <c r="F22" s="46"/>
      <c r="U22" s="45"/>
      <c r="V22" s="45"/>
      <c r="W22" s="45"/>
      <c r="X22" s="45"/>
      <c r="Y22" s="45"/>
      <c r="Z22" s="45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</row>
    <row r="23" spans="1:41">
      <c r="B23" s="68" t="s">
        <v>120</v>
      </c>
      <c r="C23" s="45"/>
      <c r="F23" s="46"/>
      <c r="O23" s="51" t="s">
        <v>121</v>
      </c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</row>
    <row r="24" spans="1:41" ht="13.2" customHeight="1">
      <c r="B24" s="66" t="s">
        <v>122</v>
      </c>
      <c r="C24" s="45"/>
      <c r="F24" s="46"/>
      <c r="U24" s="45"/>
      <c r="V24" s="45"/>
      <c r="W24" s="45"/>
      <c r="X24" s="45"/>
      <c r="Y24" s="45"/>
      <c r="Z24" s="45"/>
      <c r="AB24" s="51" t="s">
        <v>123</v>
      </c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30"/>
      <c r="AO24" s="30"/>
    </row>
    <row r="25" spans="1:41" ht="12.75" customHeight="1">
      <c r="B25" s="66" t="s">
        <v>124</v>
      </c>
      <c r="C25" s="45"/>
      <c r="F25" s="46"/>
      <c r="O25" s="61" t="s">
        <v>87</v>
      </c>
      <c r="P25" s="57"/>
      <c r="Q25" s="57"/>
      <c r="R25" s="57"/>
      <c r="S25" s="57" t="s">
        <v>88</v>
      </c>
      <c r="T25" s="59"/>
      <c r="U25" s="57"/>
      <c r="V25" s="57" t="s">
        <v>125</v>
      </c>
      <c r="W25" s="57"/>
      <c r="X25" s="57"/>
      <c r="Y25" s="57"/>
      <c r="Z25" s="57"/>
      <c r="AB25" s="55"/>
      <c r="AC25" s="45"/>
      <c r="AF25" s="46"/>
      <c r="AG25" s="56"/>
      <c r="AH25" s="56"/>
      <c r="AI25" s="56"/>
      <c r="AJ25" s="56"/>
      <c r="AK25" s="56"/>
      <c r="AL25" s="56"/>
      <c r="AM25" s="56"/>
      <c r="AN25" s="30"/>
      <c r="AO25" s="30"/>
    </row>
    <row r="26" spans="1:41" ht="12.75" customHeight="1">
      <c r="B26" s="66" t="s">
        <v>126</v>
      </c>
      <c r="C26" s="45"/>
      <c r="F26" s="46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B26" s="62" t="s">
        <v>89</v>
      </c>
      <c r="AC26" s="62"/>
      <c r="AD26" s="62"/>
      <c r="AE26" s="62" t="s">
        <v>127</v>
      </c>
      <c r="AF26" s="62"/>
      <c r="AG26" s="62"/>
      <c r="AH26" s="62" t="s">
        <v>128</v>
      </c>
      <c r="AI26" s="62"/>
      <c r="AJ26" s="62"/>
      <c r="AK26" s="62" t="s">
        <v>129</v>
      </c>
      <c r="AL26" s="62"/>
      <c r="AM26" s="62"/>
      <c r="AN26" s="30"/>
      <c r="AO26" s="30"/>
    </row>
    <row r="27" spans="1:41" ht="12.75" customHeight="1">
      <c r="B27" s="49"/>
      <c r="C27" s="45"/>
      <c r="F27" s="46"/>
      <c r="O27" s="55">
        <v>1</v>
      </c>
      <c r="P27" s="63" t="s">
        <v>96</v>
      </c>
      <c r="Q27" s="69">
        <v>10</v>
      </c>
      <c r="S27" s="101"/>
      <c r="T27" s="101"/>
      <c r="U27" s="45"/>
      <c r="V27" s="101"/>
      <c r="W27" s="101"/>
      <c r="X27" s="45"/>
      <c r="Y27" s="45"/>
      <c r="Z27" s="45"/>
      <c r="AB27" s="62"/>
      <c r="AC27" s="62"/>
      <c r="AD27" s="62"/>
      <c r="AE27" s="62" t="s">
        <v>130</v>
      </c>
      <c r="AF27" s="62"/>
      <c r="AG27" s="62"/>
      <c r="AH27" s="62" t="s">
        <v>130</v>
      </c>
      <c r="AI27" s="62"/>
      <c r="AJ27" s="62"/>
      <c r="AK27" s="62" t="s">
        <v>130</v>
      </c>
      <c r="AL27" s="62"/>
      <c r="AM27" s="62"/>
      <c r="AN27" s="30"/>
      <c r="AO27" s="30"/>
    </row>
    <row r="28" spans="1:41">
      <c r="B28" s="51" t="s">
        <v>131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O28" s="55" t="s">
        <v>132</v>
      </c>
      <c r="P28" s="63"/>
      <c r="S28" s="100"/>
      <c r="T28" s="100"/>
      <c r="U28" s="45"/>
      <c r="V28" s="100"/>
      <c r="W28" s="100"/>
      <c r="X28" s="45"/>
      <c r="Y28" s="45"/>
      <c r="Z28" s="45"/>
      <c r="AB28" s="55">
        <v>1</v>
      </c>
      <c r="AC28" s="64" t="s">
        <v>96</v>
      </c>
      <c r="AD28" s="55" t="s">
        <v>97</v>
      </c>
      <c r="AE28" s="97"/>
      <c r="AF28" s="97"/>
      <c r="AG28" s="56"/>
      <c r="AH28" s="97"/>
      <c r="AI28" s="97"/>
      <c r="AJ28" s="56"/>
      <c r="AK28" s="97"/>
      <c r="AL28" s="97"/>
      <c r="AN28" s="30"/>
      <c r="AO28" s="30"/>
    </row>
    <row r="29" spans="1:41" ht="12.75" customHeight="1">
      <c r="B29" s="55"/>
      <c r="C29" s="45"/>
      <c r="E29" s="69"/>
      <c r="F29" s="46"/>
      <c r="H29" s="69"/>
      <c r="I29" s="46"/>
      <c r="K29" s="69"/>
      <c r="L29" s="46"/>
      <c r="M29" s="46"/>
      <c r="O29" s="55"/>
      <c r="T29" s="46"/>
      <c r="AB29" s="55">
        <v>101</v>
      </c>
      <c r="AC29" s="64" t="s">
        <v>96</v>
      </c>
      <c r="AD29" s="55" t="s">
        <v>98</v>
      </c>
      <c r="AE29" s="97"/>
      <c r="AF29" s="97"/>
      <c r="AG29" s="56"/>
      <c r="AH29" s="97"/>
      <c r="AI29" s="97"/>
      <c r="AJ29" s="56"/>
      <c r="AK29" s="97"/>
      <c r="AL29" s="97"/>
      <c r="AM29" s="56"/>
      <c r="AN29" s="30"/>
      <c r="AO29" s="30"/>
    </row>
    <row r="30" spans="1:41">
      <c r="B30" s="61" t="s">
        <v>89</v>
      </c>
      <c r="C30" s="58"/>
      <c r="D30" s="57"/>
      <c r="E30" s="57" t="s">
        <v>133</v>
      </c>
      <c r="F30" s="59"/>
      <c r="G30" s="57"/>
      <c r="H30" s="57" t="s">
        <v>134</v>
      </c>
      <c r="I30" s="57"/>
      <c r="J30" s="57"/>
      <c r="K30" s="57" t="s">
        <v>135</v>
      </c>
      <c r="L30" s="57"/>
      <c r="M30" s="57"/>
      <c r="O30" s="51" t="s">
        <v>136</v>
      </c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B30" s="55">
        <v>501</v>
      </c>
      <c r="AC30" s="64" t="s">
        <v>96</v>
      </c>
      <c r="AD30" s="55" t="s">
        <v>100</v>
      </c>
      <c r="AE30" s="97"/>
      <c r="AF30" s="97"/>
      <c r="AG30" s="56"/>
      <c r="AH30" s="97"/>
      <c r="AI30" s="97"/>
      <c r="AJ30" s="56"/>
      <c r="AK30" s="97"/>
      <c r="AL30" s="97"/>
      <c r="AM30" s="56"/>
      <c r="AN30" s="30"/>
      <c r="AO30" s="30"/>
    </row>
    <row r="31" spans="1:41" ht="12.75" customHeight="1">
      <c r="B31" s="61"/>
      <c r="C31" s="58"/>
      <c r="D31" s="57"/>
      <c r="E31" s="57" t="s">
        <v>137</v>
      </c>
      <c r="F31" s="59"/>
      <c r="G31" s="57"/>
      <c r="H31" s="57" t="s">
        <v>137</v>
      </c>
      <c r="I31" s="57"/>
      <c r="J31" s="57"/>
      <c r="K31" s="57" t="s">
        <v>137</v>
      </c>
      <c r="L31" s="57"/>
      <c r="M31" s="57"/>
      <c r="U31" s="46"/>
      <c r="V31" s="45"/>
      <c r="W31" s="45"/>
      <c r="X31" s="46"/>
      <c r="AB31" s="55" t="s">
        <v>102</v>
      </c>
      <c r="AC31" s="45"/>
      <c r="AE31" s="97"/>
      <c r="AF31" s="97"/>
      <c r="AG31" s="56"/>
      <c r="AH31" s="97"/>
      <c r="AI31" s="97"/>
      <c r="AJ31" s="56"/>
      <c r="AK31" s="97"/>
      <c r="AL31" s="97"/>
      <c r="AM31" s="56"/>
      <c r="AN31" s="30"/>
      <c r="AO31" s="30"/>
    </row>
    <row r="32" spans="1:41" ht="14.25" customHeight="1">
      <c r="B32" s="55">
        <v>1</v>
      </c>
      <c r="C32" s="64" t="s">
        <v>96</v>
      </c>
      <c r="D32" s="55" t="s">
        <v>97</v>
      </c>
      <c r="E32" s="99"/>
      <c r="F32" s="99"/>
      <c r="H32" s="98"/>
      <c r="I32" s="98"/>
      <c r="K32" s="98"/>
      <c r="L32" s="98"/>
      <c r="M32" s="46"/>
      <c r="O32" s="61" t="s">
        <v>138</v>
      </c>
      <c r="P32" s="57"/>
      <c r="Q32" s="57"/>
      <c r="R32" s="57"/>
      <c r="S32" s="57" t="s">
        <v>139</v>
      </c>
      <c r="T32" s="59"/>
      <c r="U32" s="57"/>
      <c r="V32" s="57" t="s">
        <v>140</v>
      </c>
      <c r="W32" s="57"/>
      <c r="X32" s="57"/>
      <c r="Y32" s="57"/>
      <c r="Z32" s="57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</row>
    <row r="33" spans="1:41" ht="14.25" customHeight="1">
      <c r="B33" s="55">
        <v>101</v>
      </c>
      <c r="C33" s="64" t="s">
        <v>96</v>
      </c>
      <c r="D33" s="55" t="s">
        <v>98</v>
      </c>
      <c r="E33" s="99"/>
      <c r="F33" s="99"/>
      <c r="H33" s="98"/>
      <c r="I33" s="98"/>
      <c r="K33" s="98"/>
      <c r="L33" s="98"/>
      <c r="M33" s="46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B33" s="51" t="s">
        <v>141</v>
      </c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30"/>
      <c r="AO33" s="30"/>
    </row>
    <row r="34" spans="1:41" ht="14.25" customHeight="1">
      <c r="B34" s="55">
        <v>501</v>
      </c>
      <c r="C34" s="64" t="s">
        <v>96</v>
      </c>
      <c r="D34" s="55" t="s">
        <v>100</v>
      </c>
      <c r="E34" s="99"/>
      <c r="F34" s="99"/>
      <c r="H34" s="98"/>
      <c r="I34" s="98"/>
      <c r="K34" s="98"/>
      <c r="L34" s="98"/>
      <c r="M34" s="46"/>
      <c r="O34" s="55">
        <v>1</v>
      </c>
      <c r="P34" s="64" t="s">
        <v>96</v>
      </c>
      <c r="Q34" s="70" t="s">
        <v>142</v>
      </c>
      <c r="S34" s="97"/>
      <c r="T34" s="97"/>
      <c r="U34" s="45"/>
      <c r="V34" s="97"/>
      <c r="W34" s="97"/>
      <c r="X34" s="45"/>
      <c r="AB34" s="55"/>
      <c r="AC34" s="45"/>
      <c r="AF34" s="46"/>
      <c r="AG34" s="56"/>
      <c r="AH34" s="56"/>
      <c r="AI34" s="56"/>
      <c r="AJ34" s="56"/>
      <c r="AK34" s="56"/>
      <c r="AL34" s="56"/>
      <c r="AM34" s="56"/>
      <c r="AN34" s="30"/>
      <c r="AO34" s="30"/>
    </row>
    <row r="35" spans="1:41" ht="14.25" customHeight="1">
      <c r="B35" s="55" t="s">
        <v>102</v>
      </c>
      <c r="C35" s="45"/>
      <c r="E35" s="99"/>
      <c r="F35" s="99"/>
      <c r="H35" s="98"/>
      <c r="I35" s="98"/>
      <c r="K35" s="98"/>
      <c r="L35" s="98"/>
      <c r="M35" s="46"/>
      <c r="O35" s="55">
        <v>101</v>
      </c>
      <c r="P35" s="64" t="s">
        <v>96</v>
      </c>
      <c r="Q35" s="70" t="s">
        <v>143</v>
      </c>
      <c r="S35" s="97"/>
      <c r="T35" s="97"/>
      <c r="V35" s="97"/>
      <c r="W35" s="97"/>
      <c r="AB35" s="62" t="s">
        <v>89</v>
      </c>
      <c r="AC35" s="62"/>
      <c r="AD35" s="62"/>
      <c r="AE35" s="62" t="s">
        <v>127</v>
      </c>
      <c r="AF35" s="62"/>
      <c r="AG35" s="62"/>
      <c r="AH35" s="62" t="s">
        <v>128</v>
      </c>
      <c r="AI35" s="62"/>
      <c r="AJ35" s="62"/>
      <c r="AK35" s="62" t="s">
        <v>129</v>
      </c>
      <c r="AL35" s="62"/>
      <c r="AM35" s="62"/>
      <c r="AN35" s="30"/>
      <c r="AO35" s="30"/>
    </row>
    <row r="36" spans="1:41" ht="12.75" customHeight="1">
      <c r="A36" s="6"/>
      <c r="O36" s="15" t="s">
        <v>144</v>
      </c>
      <c r="P36" s="67"/>
      <c r="Q36" s="55"/>
      <c r="S36" s="97"/>
      <c r="T36" s="97"/>
      <c r="U36" s="45"/>
      <c r="V36" s="97"/>
      <c r="W36" s="97"/>
      <c r="X36" s="45"/>
      <c r="AB36" s="62"/>
      <c r="AC36" s="62"/>
      <c r="AD36" s="62"/>
      <c r="AE36" s="62" t="s">
        <v>130</v>
      </c>
      <c r="AF36" s="62"/>
      <c r="AG36" s="62"/>
      <c r="AH36" s="62" t="s">
        <v>130</v>
      </c>
      <c r="AI36" s="62"/>
      <c r="AJ36" s="62"/>
      <c r="AK36" s="62" t="s">
        <v>130</v>
      </c>
      <c r="AL36" s="62"/>
      <c r="AM36" s="62"/>
      <c r="AN36" s="30"/>
      <c r="AO36" s="30"/>
    </row>
    <row r="37" spans="1:41" ht="12.75" customHeight="1">
      <c r="A37" s="6" t="s">
        <v>105</v>
      </c>
      <c r="B37" s="56" t="s">
        <v>145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O37" s="55"/>
      <c r="T37" s="46"/>
      <c r="AB37" s="55">
        <v>1</v>
      </c>
      <c r="AC37" s="64" t="s">
        <v>96</v>
      </c>
      <c r="AD37" s="55" t="s">
        <v>97</v>
      </c>
      <c r="AE37" s="97"/>
      <c r="AF37" s="97"/>
      <c r="AG37" s="56"/>
      <c r="AH37" s="97"/>
      <c r="AI37" s="97"/>
      <c r="AJ37" s="56"/>
      <c r="AK37" s="97"/>
      <c r="AL37" s="97"/>
      <c r="AN37" s="30"/>
      <c r="AO37" s="30"/>
    </row>
    <row r="38" spans="1:41">
      <c r="A38" s="6"/>
      <c r="B38" s="56" t="s">
        <v>146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O38" s="51" t="s">
        <v>147</v>
      </c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B38" s="55">
        <v>101</v>
      </c>
      <c r="AC38" s="64" t="s">
        <v>96</v>
      </c>
      <c r="AD38" s="55" t="s">
        <v>98</v>
      </c>
      <c r="AE38" s="97"/>
      <c r="AF38" s="97"/>
      <c r="AG38" s="56"/>
      <c r="AH38" s="97"/>
      <c r="AI38" s="97"/>
      <c r="AJ38" s="56"/>
      <c r="AK38" s="97"/>
      <c r="AL38" s="97"/>
      <c r="AM38" s="56"/>
      <c r="AN38" s="30"/>
      <c r="AO38" s="30"/>
    </row>
    <row r="39" spans="1:41" ht="14.4">
      <c r="A39" s="6" t="s">
        <v>113</v>
      </c>
      <c r="B39" s="56" t="s">
        <v>148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O39" s="15"/>
      <c r="P39" s="6"/>
      <c r="Q39" s="6"/>
      <c r="R39" s="6"/>
      <c r="S39" s="6"/>
      <c r="T39" s="24"/>
      <c r="U39" s="6"/>
      <c r="V39" s="71"/>
      <c r="X39" s="6"/>
      <c r="Y39" s="71"/>
      <c r="AB39" s="55">
        <v>501</v>
      </c>
      <c r="AC39" s="64" t="s">
        <v>96</v>
      </c>
      <c r="AD39" s="55" t="s">
        <v>100</v>
      </c>
      <c r="AE39" s="97"/>
      <c r="AF39" s="97"/>
      <c r="AG39" s="56"/>
      <c r="AH39" s="97"/>
      <c r="AI39" s="97"/>
      <c r="AJ39" s="56"/>
      <c r="AK39" s="97"/>
      <c r="AL39" s="97"/>
      <c r="AM39" s="56"/>
      <c r="AN39" s="30"/>
      <c r="AO39" s="30"/>
    </row>
    <row r="40" spans="1:41" ht="14.4">
      <c r="A40" s="6"/>
      <c r="B40" s="56" t="s">
        <v>149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O40" s="15" t="s">
        <v>150</v>
      </c>
      <c r="P40" s="6"/>
      <c r="Q40" s="6"/>
      <c r="R40" s="6"/>
      <c r="S40" s="70"/>
      <c r="T40" s="24"/>
      <c r="U40" s="6"/>
      <c r="V40" s="71"/>
      <c r="X40" s="6"/>
      <c r="Y40" s="71"/>
      <c r="AB40" s="55" t="s">
        <v>102</v>
      </c>
      <c r="AC40" s="45"/>
      <c r="AE40" s="97"/>
      <c r="AF40" s="97"/>
      <c r="AG40" s="56"/>
      <c r="AH40" s="97"/>
      <c r="AI40" s="97"/>
      <c r="AJ40" s="56"/>
      <c r="AK40" s="97"/>
      <c r="AL40" s="97"/>
      <c r="AM40" s="56"/>
      <c r="AN40" s="30"/>
      <c r="AO40" s="30"/>
    </row>
    <row r="41" spans="1:41" ht="14.4">
      <c r="A41" s="6" t="s">
        <v>115</v>
      </c>
      <c r="B41" s="56" t="s">
        <v>151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O41" s="15">
        <v>1</v>
      </c>
      <c r="P41" s="67" t="s">
        <v>96</v>
      </c>
      <c r="Q41" s="15" t="s">
        <v>152</v>
      </c>
      <c r="R41" s="6"/>
      <c r="S41" s="101"/>
      <c r="T41" s="101"/>
      <c r="U41" s="6"/>
      <c r="V41" s="71"/>
      <c r="X41" s="6"/>
      <c r="Y41" s="71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</row>
    <row r="42" spans="1:41" ht="14.4">
      <c r="A42" s="6"/>
      <c r="B42" s="56" t="s">
        <v>153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O42" s="15">
        <v>26</v>
      </c>
      <c r="P42" s="67" t="s">
        <v>96</v>
      </c>
      <c r="Q42" s="15" t="s">
        <v>154</v>
      </c>
      <c r="R42" s="6"/>
      <c r="S42" s="100"/>
      <c r="T42" s="100"/>
      <c r="U42" s="6"/>
      <c r="V42" s="71"/>
      <c r="X42" s="6"/>
      <c r="Y42" s="71"/>
      <c r="AB42" s="51" t="s">
        <v>155</v>
      </c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30"/>
      <c r="AO42" s="30"/>
    </row>
    <row r="43" spans="1:41" ht="14.4">
      <c r="A43" s="6"/>
      <c r="B43" s="56" t="s">
        <v>156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O43" s="15">
        <v>151</v>
      </c>
      <c r="P43" s="72" t="s">
        <v>96</v>
      </c>
      <c r="Q43" s="15" t="s">
        <v>157</v>
      </c>
      <c r="R43" s="6"/>
      <c r="S43" s="100"/>
      <c r="T43" s="100"/>
      <c r="U43" s="6"/>
      <c r="V43" s="71"/>
      <c r="X43" s="6"/>
      <c r="Y43" s="71"/>
      <c r="AB43" s="55"/>
      <c r="AC43" s="45"/>
      <c r="AF43" s="46"/>
      <c r="AG43" s="56"/>
      <c r="AH43" s="56"/>
      <c r="AI43" s="56"/>
      <c r="AJ43" s="56"/>
      <c r="AK43" s="56"/>
      <c r="AL43" s="56"/>
      <c r="AM43" s="56"/>
      <c r="AN43" s="30"/>
      <c r="AO43" s="30"/>
    </row>
    <row r="44" spans="1:41" ht="14.4"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O44" s="15">
        <v>351</v>
      </c>
      <c r="P44" s="72"/>
      <c r="Q44" s="6" t="s">
        <v>158</v>
      </c>
      <c r="R44" s="6"/>
      <c r="S44" s="100"/>
      <c r="T44" s="100"/>
      <c r="U44" s="6"/>
      <c r="V44" s="71"/>
      <c r="X44" s="6"/>
      <c r="Y44" s="71"/>
      <c r="AB44" s="62" t="s">
        <v>89</v>
      </c>
      <c r="AC44" s="62"/>
      <c r="AD44" s="62"/>
      <c r="AE44" s="62" t="s">
        <v>127</v>
      </c>
      <c r="AF44" s="62"/>
      <c r="AG44" s="62"/>
      <c r="AH44" s="62" t="s">
        <v>128</v>
      </c>
      <c r="AI44" s="62"/>
      <c r="AJ44" s="62"/>
      <c r="AK44" s="62" t="s">
        <v>129</v>
      </c>
      <c r="AL44" s="62"/>
      <c r="AM44" s="62"/>
      <c r="AN44" s="30"/>
      <c r="AO44" s="30"/>
    </row>
    <row r="45" spans="1:41">
      <c r="B45" s="51" t="s">
        <v>159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O45" s="55"/>
      <c r="T45" s="46"/>
      <c r="AB45" s="62"/>
      <c r="AC45" s="62"/>
      <c r="AD45" s="62"/>
      <c r="AE45" s="62" t="s">
        <v>130</v>
      </c>
      <c r="AF45" s="62"/>
      <c r="AG45" s="62"/>
      <c r="AH45" s="62" t="s">
        <v>130</v>
      </c>
      <c r="AI45" s="62"/>
      <c r="AJ45" s="62"/>
      <c r="AK45" s="62" t="s">
        <v>130</v>
      </c>
      <c r="AL45" s="62"/>
      <c r="AM45" s="62"/>
      <c r="AN45" s="30"/>
      <c r="AO45" s="30"/>
    </row>
    <row r="46" spans="1:41">
      <c r="B46" s="55"/>
      <c r="C46" s="45"/>
      <c r="F46" s="46"/>
      <c r="O46" s="51" t="s">
        <v>160</v>
      </c>
      <c r="P46" s="11"/>
      <c r="Q46" s="11"/>
      <c r="R46" s="11"/>
      <c r="S46" s="11"/>
      <c r="T46" s="53"/>
      <c r="U46" s="11"/>
      <c r="V46" s="11"/>
      <c r="W46" s="11"/>
      <c r="X46" s="11"/>
      <c r="Y46" s="11"/>
      <c r="Z46" s="11"/>
      <c r="AB46" s="55">
        <v>1</v>
      </c>
      <c r="AC46" s="64" t="s">
        <v>96</v>
      </c>
      <c r="AD46" s="55" t="s">
        <v>97</v>
      </c>
      <c r="AE46" s="97"/>
      <c r="AF46" s="97"/>
      <c r="AG46" s="56"/>
      <c r="AH46" s="97"/>
      <c r="AI46" s="97"/>
      <c r="AJ46" s="56"/>
      <c r="AK46" s="97"/>
      <c r="AL46" s="97"/>
      <c r="AN46" s="30"/>
      <c r="AO46" s="30"/>
    </row>
    <row r="47" spans="1:41" ht="14.25" customHeight="1">
      <c r="B47" s="62" t="s">
        <v>89</v>
      </c>
      <c r="C47" s="62"/>
      <c r="D47" s="62"/>
      <c r="E47" s="62" t="s">
        <v>161</v>
      </c>
      <c r="F47" s="62"/>
      <c r="G47" s="62"/>
      <c r="H47" s="62" t="s">
        <v>162</v>
      </c>
      <c r="I47" s="62"/>
      <c r="J47" s="62"/>
      <c r="K47" s="62" t="s">
        <v>163</v>
      </c>
      <c r="L47" s="62"/>
      <c r="M47" s="62"/>
      <c r="O47" s="50"/>
      <c r="T47" s="46"/>
      <c r="AB47" s="55">
        <v>101</v>
      </c>
      <c r="AC47" s="64" t="s">
        <v>96</v>
      </c>
      <c r="AD47" s="55" t="s">
        <v>98</v>
      </c>
      <c r="AE47" s="97"/>
      <c r="AF47" s="97"/>
      <c r="AG47" s="56"/>
      <c r="AH47" s="97"/>
      <c r="AI47" s="97"/>
      <c r="AJ47" s="56"/>
      <c r="AK47" s="97"/>
      <c r="AL47" s="97"/>
      <c r="AM47" s="56"/>
      <c r="AN47" s="30"/>
      <c r="AO47" s="30"/>
    </row>
    <row r="48" spans="1:41" ht="12.75" customHeight="1">
      <c r="B48" s="62"/>
      <c r="C48" s="62"/>
      <c r="D48" s="62"/>
      <c r="E48" s="62" t="s">
        <v>164</v>
      </c>
      <c r="F48" s="62"/>
      <c r="G48" s="62"/>
      <c r="H48" s="62" t="s">
        <v>165</v>
      </c>
      <c r="I48" s="62"/>
      <c r="J48" s="62"/>
      <c r="K48" s="62"/>
      <c r="L48" s="62"/>
      <c r="M48" s="62"/>
      <c r="O48" s="57"/>
      <c r="P48" s="57"/>
      <c r="Q48" s="57"/>
      <c r="R48" s="57"/>
      <c r="S48" s="57" t="s">
        <v>166</v>
      </c>
      <c r="T48" s="57"/>
      <c r="U48" s="57"/>
      <c r="V48" s="57" t="s">
        <v>167</v>
      </c>
      <c r="W48" s="57"/>
      <c r="X48" s="57"/>
      <c r="Y48" s="60" t="s">
        <v>168</v>
      </c>
      <c r="Z48" s="57"/>
      <c r="AB48" s="55">
        <v>501</v>
      </c>
      <c r="AC48" s="64" t="s">
        <v>96</v>
      </c>
      <c r="AD48" s="55" t="s">
        <v>100</v>
      </c>
      <c r="AE48" s="97"/>
      <c r="AF48" s="97"/>
      <c r="AG48" s="56"/>
      <c r="AH48" s="97"/>
      <c r="AI48" s="97"/>
      <c r="AJ48" s="56"/>
      <c r="AK48" s="97"/>
      <c r="AL48" s="97"/>
      <c r="AM48" s="56"/>
      <c r="AN48" s="30"/>
      <c r="AO48" s="30"/>
    </row>
    <row r="49" spans="1:41" ht="14.7" customHeight="1">
      <c r="A49" s="6"/>
      <c r="B49" s="55">
        <v>1</v>
      </c>
      <c r="C49" s="64" t="s">
        <v>96</v>
      </c>
      <c r="D49" s="55" t="s">
        <v>97</v>
      </c>
      <c r="E49" s="98"/>
      <c r="F49" s="98"/>
      <c r="H49" s="98"/>
      <c r="I49" s="98"/>
      <c r="K49" s="98"/>
      <c r="L49" s="98"/>
      <c r="O49" s="61" t="s">
        <v>89</v>
      </c>
      <c r="P49" s="57"/>
      <c r="Q49" s="57"/>
      <c r="R49" s="57"/>
      <c r="S49" s="60" t="s">
        <v>169</v>
      </c>
      <c r="T49" s="57"/>
      <c r="U49" s="60"/>
      <c r="V49" s="60" t="s">
        <v>169</v>
      </c>
      <c r="W49" s="57"/>
      <c r="X49" s="57"/>
      <c r="Y49" s="60" t="s">
        <v>170</v>
      </c>
      <c r="Z49" s="57"/>
      <c r="AB49" s="55" t="s">
        <v>102</v>
      </c>
      <c r="AC49" s="45"/>
      <c r="AE49" s="97"/>
      <c r="AF49" s="97"/>
      <c r="AG49" s="56"/>
      <c r="AH49" s="97"/>
      <c r="AI49" s="97"/>
      <c r="AJ49" s="56"/>
      <c r="AK49" s="97"/>
      <c r="AL49" s="97"/>
      <c r="AM49" s="56"/>
      <c r="AN49" s="30"/>
      <c r="AO49" s="30"/>
    </row>
    <row r="50" spans="1:41" ht="14.25" customHeight="1">
      <c r="A50" s="6"/>
      <c r="B50" s="55">
        <v>101</v>
      </c>
      <c r="C50" s="64" t="s">
        <v>96</v>
      </c>
      <c r="D50" s="55" t="s">
        <v>98</v>
      </c>
      <c r="E50" s="98"/>
      <c r="F50" s="98"/>
      <c r="H50" s="98"/>
      <c r="I50" s="98"/>
      <c r="K50" s="98"/>
      <c r="L50" s="98"/>
      <c r="O50" s="55"/>
      <c r="S50" s="6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</row>
    <row r="51" spans="1:41" ht="14.25" customHeight="1">
      <c r="A51" s="6"/>
      <c r="B51" s="55">
        <v>501</v>
      </c>
      <c r="C51" s="64" t="s">
        <v>96</v>
      </c>
      <c r="D51" s="55" t="s">
        <v>100</v>
      </c>
      <c r="E51" s="98"/>
      <c r="F51" s="98"/>
      <c r="H51" s="98"/>
      <c r="I51" s="98"/>
      <c r="K51" s="98"/>
      <c r="L51" s="98"/>
      <c r="O51" s="55">
        <v>1</v>
      </c>
      <c r="P51" s="64" t="s">
        <v>96</v>
      </c>
      <c r="Q51" s="55" t="s">
        <v>97</v>
      </c>
      <c r="S51" s="99"/>
      <c r="T51" s="99"/>
      <c r="V51" s="99"/>
      <c r="W51" s="99"/>
      <c r="Y51" s="99"/>
      <c r="Z51" s="99"/>
      <c r="AB51" s="51" t="s">
        <v>171</v>
      </c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30"/>
      <c r="AO51" s="30"/>
    </row>
    <row r="52" spans="1:41" ht="14.25" customHeight="1">
      <c r="B52" s="55" t="s">
        <v>102</v>
      </c>
      <c r="C52" s="45"/>
      <c r="E52" s="98"/>
      <c r="F52" s="98"/>
      <c r="H52" s="98"/>
      <c r="I52" s="98"/>
      <c r="K52" s="98"/>
      <c r="L52" s="98"/>
      <c r="O52" s="55">
        <v>101</v>
      </c>
      <c r="P52" s="64" t="s">
        <v>96</v>
      </c>
      <c r="Q52" s="55" t="s">
        <v>98</v>
      </c>
      <c r="S52" s="99"/>
      <c r="T52" s="99"/>
      <c r="V52" s="99"/>
      <c r="W52" s="99"/>
      <c r="Y52" s="99"/>
      <c r="Z52" s="99"/>
      <c r="AB52" s="55"/>
      <c r="AC52" s="45"/>
      <c r="AF52" s="46"/>
      <c r="AG52" s="56"/>
      <c r="AH52" s="56"/>
      <c r="AI52" s="56"/>
      <c r="AJ52" s="56"/>
      <c r="AK52" s="56"/>
      <c r="AL52" s="56"/>
      <c r="AM52" s="56"/>
      <c r="AN52" s="30"/>
      <c r="AO52" s="30"/>
    </row>
    <row r="53" spans="1:41" ht="14.25" customHeight="1">
      <c r="O53" s="55">
        <v>501</v>
      </c>
      <c r="P53" s="64" t="s">
        <v>96</v>
      </c>
      <c r="Q53" s="55" t="s">
        <v>97</v>
      </c>
      <c r="S53" s="99"/>
      <c r="T53" s="99"/>
      <c r="V53" s="99"/>
      <c r="W53" s="99"/>
      <c r="Y53" s="99"/>
      <c r="Z53" s="99"/>
      <c r="AB53" s="62" t="s">
        <v>89</v>
      </c>
      <c r="AC53" s="62"/>
      <c r="AD53" s="62"/>
      <c r="AE53" s="62" t="s">
        <v>107</v>
      </c>
      <c r="AF53" s="62"/>
      <c r="AG53" s="62"/>
      <c r="AH53" s="62" t="s">
        <v>108</v>
      </c>
      <c r="AI53" s="62"/>
      <c r="AJ53" s="62"/>
      <c r="AK53" s="62"/>
      <c r="AL53" s="62"/>
      <c r="AM53" s="62"/>
      <c r="AN53" s="30"/>
      <c r="AO53" s="30"/>
    </row>
    <row r="54" spans="1:41">
      <c r="B54" s="51" t="s">
        <v>172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O54" s="55" t="s">
        <v>102</v>
      </c>
      <c r="P54" s="45"/>
      <c r="S54" s="99"/>
      <c r="T54" s="99"/>
      <c r="V54" s="99"/>
      <c r="W54" s="99"/>
      <c r="Y54" s="99"/>
      <c r="Z54" s="99"/>
      <c r="AB54" s="62"/>
      <c r="AC54" s="62"/>
      <c r="AD54" s="62"/>
      <c r="AE54" s="62" t="s">
        <v>111</v>
      </c>
      <c r="AF54" s="62"/>
      <c r="AG54" s="62"/>
      <c r="AH54" s="62"/>
      <c r="AI54" s="62"/>
      <c r="AJ54" s="62"/>
      <c r="AK54" s="62"/>
      <c r="AL54" s="62"/>
      <c r="AM54" s="62"/>
      <c r="AN54" s="30"/>
      <c r="AO54" s="30"/>
    </row>
    <row r="55" spans="1:41" ht="12.75" customHeight="1">
      <c r="B55" s="55"/>
      <c r="C55" s="45"/>
      <c r="F55" s="46"/>
      <c r="G55" s="56"/>
      <c r="H55" s="56"/>
      <c r="I55" s="56"/>
      <c r="J55" s="56"/>
      <c r="K55" s="56"/>
      <c r="L55" s="56"/>
      <c r="M55" s="56"/>
      <c r="O55" s="55"/>
      <c r="T55" s="46"/>
      <c r="AB55" s="55">
        <v>1</v>
      </c>
      <c r="AC55" s="64" t="s">
        <v>96</v>
      </c>
      <c r="AD55" s="55" t="s">
        <v>97</v>
      </c>
      <c r="AE55" s="97"/>
      <c r="AF55" s="97"/>
      <c r="AG55" s="56"/>
      <c r="AH55" s="97"/>
      <c r="AI55" s="97"/>
      <c r="AJ55" s="56"/>
      <c r="AK55" s="56"/>
      <c r="AL55" s="56"/>
      <c r="AN55" s="30"/>
      <c r="AO55" s="30"/>
    </row>
    <row r="56" spans="1:41" ht="14.25" customHeight="1">
      <c r="A56" s="6"/>
      <c r="B56" s="62" t="s">
        <v>89</v>
      </c>
      <c r="C56" s="62"/>
      <c r="D56" s="62"/>
      <c r="E56" s="62" t="s">
        <v>173</v>
      </c>
      <c r="F56" s="62"/>
      <c r="G56" s="62"/>
      <c r="H56" s="62" t="s">
        <v>173</v>
      </c>
      <c r="I56" s="62"/>
      <c r="J56" s="62"/>
      <c r="K56" s="62" t="s">
        <v>173</v>
      </c>
      <c r="L56" s="62"/>
      <c r="M56" s="62"/>
      <c r="O56" t="s">
        <v>174</v>
      </c>
      <c r="T56" s="46"/>
      <c r="AB56" s="55">
        <v>101</v>
      </c>
      <c r="AC56" s="64" t="s">
        <v>96</v>
      </c>
      <c r="AD56" s="55" t="s">
        <v>98</v>
      </c>
      <c r="AE56" s="97"/>
      <c r="AF56" s="97"/>
      <c r="AG56" s="56"/>
      <c r="AH56" s="97"/>
      <c r="AI56" s="97"/>
      <c r="AJ56" s="56"/>
      <c r="AK56" s="56"/>
      <c r="AL56" s="56"/>
      <c r="AM56" s="56"/>
      <c r="AN56" s="30"/>
      <c r="AO56" s="30"/>
    </row>
    <row r="57" spans="1:41" ht="12.75" customHeight="1">
      <c r="A57" s="6"/>
      <c r="B57" s="62"/>
      <c r="C57" s="62"/>
      <c r="D57" s="62"/>
      <c r="E57" s="62" t="s">
        <v>175</v>
      </c>
      <c r="F57" s="62"/>
      <c r="G57" s="62"/>
      <c r="H57" s="62" t="s">
        <v>176</v>
      </c>
      <c r="I57" s="62"/>
      <c r="J57" s="62"/>
      <c r="K57" s="62" t="s">
        <v>177</v>
      </c>
      <c r="L57" s="62"/>
      <c r="M57" s="62"/>
      <c r="O57" t="s">
        <v>178</v>
      </c>
      <c r="T57" s="46"/>
      <c r="AB57" s="55">
        <v>501</v>
      </c>
      <c r="AC57" s="64" t="s">
        <v>96</v>
      </c>
      <c r="AD57" s="55" t="s">
        <v>100</v>
      </c>
      <c r="AE57" s="97"/>
      <c r="AF57" s="97"/>
      <c r="AG57" s="56"/>
      <c r="AH57" s="97"/>
      <c r="AI57" s="97"/>
      <c r="AJ57" s="56"/>
      <c r="AK57" s="56"/>
      <c r="AL57" s="56"/>
      <c r="AM57" s="56"/>
      <c r="AN57" s="30"/>
      <c r="AO57" s="30"/>
    </row>
    <row r="58" spans="1:41" ht="14.25" customHeight="1">
      <c r="A58" s="6"/>
      <c r="B58" s="55">
        <v>1</v>
      </c>
      <c r="C58" s="64" t="s">
        <v>96</v>
      </c>
      <c r="D58" s="55" t="s">
        <v>97</v>
      </c>
      <c r="E58" s="99"/>
      <c r="F58" s="99"/>
      <c r="G58" s="56"/>
      <c r="H58" s="99"/>
      <c r="I58" s="99"/>
      <c r="J58" s="56"/>
      <c r="K58" s="99"/>
      <c r="L58" s="99"/>
      <c r="O58" s="55"/>
      <c r="T58" s="46"/>
      <c r="AB58" s="55" t="s">
        <v>102</v>
      </c>
      <c r="AC58" s="45"/>
      <c r="AE58" s="97"/>
      <c r="AF58" s="97"/>
      <c r="AG58" s="56"/>
      <c r="AH58" s="97"/>
      <c r="AI58" s="97"/>
      <c r="AJ58" s="56"/>
      <c r="AK58" s="56"/>
      <c r="AL58" s="56"/>
      <c r="AM58" s="56"/>
      <c r="AN58" s="30"/>
      <c r="AO58" s="30"/>
    </row>
    <row r="59" spans="1:41">
      <c r="A59" s="6"/>
      <c r="B59" s="55">
        <v>101</v>
      </c>
      <c r="C59" s="64" t="s">
        <v>96</v>
      </c>
      <c r="D59" s="55" t="s">
        <v>98</v>
      </c>
      <c r="E59" s="99"/>
      <c r="F59" s="99"/>
      <c r="G59" s="56"/>
      <c r="H59" s="99"/>
      <c r="I59" s="99"/>
      <c r="J59" s="56"/>
      <c r="K59" s="99"/>
      <c r="L59" s="99"/>
      <c r="M59" s="56"/>
      <c r="O59" s="51" t="s">
        <v>179</v>
      </c>
      <c r="P59" s="51"/>
      <c r="Q59" s="51"/>
      <c r="R59" s="51"/>
      <c r="S59" s="51"/>
      <c r="T59" s="51"/>
      <c r="U59" s="51"/>
      <c r="V59" s="51"/>
      <c r="W59" s="54"/>
      <c r="X59" s="54"/>
      <c r="Y59" s="54"/>
      <c r="Z59" s="54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4.25" customHeight="1">
      <c r="A60" s="6"/>
      <c r="B60" s="55">
        <v>501</v>
      </c>
      <c r="C60" s="64" t="s">
        <v>96</v>
      </c>
      <c r="D60" s="55" t="s">
        <v>100</v>
      </c>
      <c r="E60" s="99"/>
      <c r="F60" s="99"/>
      <c r="G60" s="56"/>
      <c r="H60" s="99"/>
      <c r="I60" s="99"/>
      <c r="J60" s="56"/>
      <c r="K60" s="99"/>
      <c r="L60" s="99"/>
      <c r="M60" s="56"/>
      <c r="O60" s="55"/>
      <c r="P60" s="45"/>
      <c r="R60" s="69"/>
      <c r="S60" s="46"/>
      <c r="U60" s="69"/>
      <c r="V60" s="46"/>
      <c r="X60" s="69"/>
      <c r="Y60" s="46"/>
      <c r="Z60" s="46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4.25" customHeight="1">
      <c r="B61" s="55" t="s">
        <v>102</v>
      </c>
      <c r="C61" s="45"/>
      <c r="E61" s="99"/>
      <c r="F61" s="99"/>
      <c r="G61" s="56"/>
      <c r="H61" s="99"/>
      <c r="I61" s="99"/>
      <c r="J61" s="56"/>
      <c r="K61" s="99"/>
      <c r="L61" s="99"/>
      <c r="M61" s="56"/>
      <c r="O61" s="61" t="s">
        <v>89</v>
      </c>
      <c r="P61" s="58"/>
      <c r="Q61" s="57"/>
      <c r="R61" s="57" t="s">
        <v>180</v>
      </c>
      <c r="S61" s="59"/>
      <c r="T61" s="57"/>
      <c r="U61" s="57" t="s">
        <v>181</v>
      </c>
      <c r="V61" s="57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2.75" customHeight="1"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O62" s="61"/>
      <c r="P62" s="58"/>
      <c r="Q62" s="57"/>
      <c r="R62" s="57"/>
      <c r="S62" s="59"/>
      <c r="T62" s="57"/>
      <c r="U62" s="57"/>
      <c r="V62" s="57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>
      <c r="B63" s="51" t="s">
        <v>182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O63" s="55">
        <v>1</v>
      </c>
      <c r="P63" s="64" t="s">
        <v>96</v>
      </c>
      <c r="Q63" s="55" t="s">
        <v>97</v>
      </c>
      <c r="R63" s="97"/>
      <c r="S63" s="97"/>
      <c r="U63" s="97"/>
      <c r="V63" s="97"/>
      <c r="X63" s="73"/>
      <c r="Y63" s="73"/>
      <c r="Z63" s="46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4.25" customHeight="1">
      <c r="O64" s="55">
        <v>101</v>
      </c>
      <c r="P64" s="64" t="s">
        <v>96</v>
      </c>
      <c r="Q64" s="55" t="s">
        <v>98</v>
      </c>
      <c r="R64" s="97"/>
      <c r="S64" s="97"/>
      <c r="U64" s="97"/>
      <c r="V64" s="97"/>
      <c r="X64" s="73"/>
      <c r="Y64" s="73"/>
      <c r="Z64" s="46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2:41" ht="14.25" customHeight="1">
      <c r="B65" s="55" t="s">
        <v>183</v>
      </c>
      <c r="C65" s="64"/>
      <c r="D65" s="55" t="s">
        <v>184</v>
      </c>
      <c r="F65" s="97"/>
      <c r="G65" s="97"/>
      <c r="O65" s="55">
        <v>501</v>
      </c>
      <c r="P65" s="64" t="s">
        <v>96</v>
      </c>
      <c r="Q65" s="55" t="s">
        <v>100</v>
      </c>
      <c r="R65" s="97"/>
      <c r="S65" s="97"/>
      <c r="U65" s="97"/>
      <c r="V65" s="97"/>
      <c r="X65" s="73"/>
      <c r="Y65" s="73"/>
      <c r="Z65" s="46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2:41" ht="14.25" customHeight="1">
      <c r="B66" s="55" t="s">
        <v>183</v>
      </c>
      <c r="C66" s="64"/>
      <c r="D66" s="55" t="s">
        <v>185</v>
      </c>
      <c r="F66" s="97"/>
      <c r="G66" s="97"/>
      <c r="J66" s="46"/>
      <c r="M66" s="46"/>
      <c r="O66" s="55" t="s">
        <v>102</v>
      </c>
      <c r="P66" s="45"/>
      <c r="R66" s="97"/>
      <c r="S66" s="97"/>
      <c r="U66" s="97"/>
      <c r="V66" s="97"/>
      <c r="X66" s="73"/>
      <c r="Y66" s="73"/>
      <c r="Z66" s="46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2:41" ht="12.75" customHeight="1">
      <c r="B67" s="55" t="s">
        <v>183</v>
      </c>
      <c r="C67" s="64"/>
      <c r="D67" s="55" t="s">
        <v>186</v>
      </c>
      <c r="F67" s="97"/>
      <c r="G67" s="97"/>
      <c r="O67" s="55"/>
      <c r="T67" s="46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2:41" ht="12.75" customHeight="1">
      <c r="B68" s="55"/>
      <c r="C68" s="45"/>
      <c r="F68" s="46"/>
      <c r="G68" s="46"/>
      <c r="H68" s="46"/>
      <c r="I68" s="46"/>
      <c r="O68" s="55"/>
      <c r="T68" s="46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2:41" ht="12.75" customHeight="1">
      <c r="B69" s="55"/>
      <c r="C69" s="45"/>
      <c r="F69" s="46"/>
      <c r="G69" s="46"/>
      <c r="O69" s="55"/>
      <c r="T69" s="46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2:41" ht="12.75" customHeight="1">
      <c r="B70" s="55"/>
      <c r="C70" s="45"/>
      <c r="F70" s="46"/>
      <c r="G70" s="46"/>
      <c r="O70" s="55"/>
      <c r="T70" s="46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2:41" ht="12.75" customHeight="1">
      <c r="B71" s="55"/>
      <c r="C71" s="45"/>
      <c r="F71" s="46"/>
      <c r="G71" s="46"/>
      <c r="O71" s="55"/>
      <c r="T71" s="46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2:41" ht="12.75" customHeight="1">
      <c r="B72" s="55"/>
      <c r="C72" s="45"/>
      <c r="F72" s="46"/>
      <c r="G72" s="46"/>
      <c r="O72" s="55"/>
      <c r="T72" s="46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</sheetData>
  <mergeCells count="154">
    <mergeCell ref="F67:G67"/>
    <mergeCell ref="F66:G66"/>
    <mergeCell ref="R66:S66"/>
    <mergeCell ref="U66:V66"/>
    <mergeCell ref="F65:G65"/>
    <mergeCell ref="R65:S65"/>
    <mergeCell ref="U65:V65"/>
    <mergeCell ref="R63:S63"/>
    <mergeCell ref="U63:V63"/>
    <mergeCell ref="R64:S64"/>
    <mergeCell ref="U64:V64"/>
    <mergeCell ref="E61:F61"/>
    <mergeCell ref="H61:I61"/>
    <mergeCell ref="K61:L61"/>
    <mergeCell ref="E60:F60"/>
    <mergeCell ref="H60:I60"/>
    <mergeCell ref="K60:L60"/>
    <mergeCell ref="E59:F59"/>
    <mergeCell ref="H59:I59"/>
    <mergeCell ref="K59:L59"/>
    <mergeCell ref="AE57:AF57"/>
    <mergeCell ref="AH57:AI57"/>
    <mergeCell ref="E58:F58"/>
    <mergeCell ref="H58:I58"/>
    <mergeCell ref="K58:L58"/>
    <mergeCell ref="AE58:AF58"/>
    <mergeCell ref="AH58:AI58"/>
    <mergeCell ref="AE55:AF55"/>
    <mergeCell ref="AH55:AI55"/>
    <mergeCell ref="AE56:AF56"/>
    <mergeCell ref="AH56:AI56"/>
    <mergeCell ref="S54:T54"/>
    <mergeCell ref="V54:W54"/>
    <mergeCell ref="Y54:Z54"/>
    <mergeCell ref="S53:T53"/>
    <mergeCell ref="V53:W53"/>
    <mergeCell ref="Y53:Z53"/>
    <mergeCell ref="E52:F52"/>
    <mergeCell ref="H52:I52"/>
    <mergeCell ref="K52:L52"/>
    <mergeCell ref="S52:T52"/>
    <mergeCell ref="V52:W52"/>
    <mergeCell ref="Y52:Z52"/>
    <mergeCell ref="E51:F51"/>
    <mergeCell ref="H51:I51"/>
    <mergeCell ref="K51:L51"/>
    <mergeCell ref="S51:T51"/>
    <mergeCell ref="V51:W51"/>
    <mergeCell ref="Y51:Z51"/>
    <mergeCell ref="E50:F50"/>
    <mergeCell ref="H50:I50"/>
    <mergeCell ref="K50:L50"/>
    <mergeCell ref="E49:F49"/>
    <mergeCell ref="H49:I49"/>
    <mergeCell ref="K49:L49"/>
    <mergeCell ref="AE49:AF49"/>
    <mergeCell ref="AH49:AI49"/>
    <mergeCell ref="AK49:AL49"/>
    <mergeCell ref="AE48:AF48"/>
    <mergeCell ref="AH48:AI48"/>
    <mergeCell ref="AK48:AL48"/>
    <mergeCell ref="AE47:AF47"/>
    <mergeCell ref="AH47:AI47"/>
    <mergeCell ref="AK47:AL47"/>
    <mergeCell ref="S44:T44"/>
    <mergeCell ref="AE46:AF46"/>
    <mergeCell ref="AH46:AI46"/>
    <mergeCell ref="AK46:AL46"/>
    <mergeCell ref="S41:T41"/>
    <mergeCell ref="S42:T42"/>
    <mergeCell ref="S43:T43"/>
    <mergeCell ref="AE40:AF40"/>
    <mergeCell ref="AH40:AI40"/>
    <mergeCell ref="AK40:AL40"/>
    <mergeCell ref="AE39:AF39"/>
    <mergeCell ref="AH39:AI39"/>
    <mergeCell ref="AK39:AL39"/>
    <mergeCell ref="AE38:AF38"/>
    <mergeCell ref="AH38:AI38"/>
    <mergeCell ref="AK38:AL38"/>
    <mergeCell ref="AE37:AF37"/>
    <mergeCell ref="AH37:AI37"/>
    <mergeCell ref="AK37:AL37"/>
    <mergeCell ref="S36:T36"/>
    <mergeCell ref="V36:W36"/>
    <mergeCell ref="E35:F35"/>
    <mergeCell ref="H35:I35"/>
    <mergeCell ref="K35:L35"/>
    <mergeCell ref="S35:T35"/>
    <mergeCell ref="V35:W35"/>
    <mergeCell ref="E34:F34"/>
    <mergeCell ref="H34:I34"/>
    <mergeCell ref="K34:L34"/>
    <mergeCell ref="S34:T34"/>
    <mergeCell ref="V34:W34"/>
    <mergeCell ref="E33:F33"/>
    <mergeCell ref="H33:I33"/>
    <mergeCell ref="K33:L33"/>
    <mergeCell ref="E32:F32"/>
    <mergeCell ref="H32:I32"/>
    <mergeCell ref="K32:L32"/>
    <mergeCell ref="AE31:AF31"/>
    <mergeCell ref="AH31:AI31"/>
    <mergeCell ref="AK31:AL31"/>
    <mergeCell ref="AE30:AF30"/>
    <mergeCell ref="AH30:AI30"/>
    <mergeCell ref="AK30:AL30"/>
    <mergeCell ref="AE29:AF29"/>
    <mergeCell ref="AH29:AI29"/>
    <mergeCell ref="AK29:AL29"/>
    <mergeCell ref="S28:T28"/>
    <mergeCell ref="V28:W28"/>
    <mergeCell ref="AE28:AF28"/>
    <mergeCell ref="AH28:AI28"/>
    <mergeCell ref="AK28:AL28"/>
    <mergeCell ref="S27:T27"/>
    <mergeCell ref="V27:W27"/>
    <mergeCell ref="S21:T21"/>
    <mergeCell ref="AE21:AF21"/>
    <mergeCell ref="AH21:AI21"/>
    <mergeCell ref="AK21:AL21"/>
    <mergeCell ref="S20:T20"/>
    <mergeCell ref="AE20:AF20"/>
    <mergeCell ref="AH20:AI20"/>
    <mergeCell ref="AK20:AL20"/>
    <mergeCell ref="S19:T19"/>
    <mergeCell ref="AE19:AF19"/>
    <mergeCell ref="AH19:AI19"/>
    <mergeCell ref="AK19:AL19"/>
    <mergeCell ref="AE18:AF18"/>
    <mergeCell ref="AH18:AI18"/>
    <mergeCell ref="AK18:AL18"/>
    <mergeCell ref="E14:F14"/>
    <mergeCell ref="H14:I14"/>
    <mergeCell ref="K14:L14"/>
    <mergeCell ref="E13:F13"/>
    <mergeCell ref="H13:I13"/>
    <mergeCell ref="K13:L13"/>
    <mergeCell ref="S13:T13"/>
    <mergeCell ref="E12:F12"/>
    <mergeCell ref="H12:I12"/>
    <mergeCell ref="K12:L12"/>
    <mergeCell ref="S12:T12"/>
    <mergeCell ref="AE12:AF12"/>
    <mergeCell ref="AH12:AI12"/>
    <mergeCell ref="E11:F11"/>
    <mergeCell ref="H11:I11"/>
    <mergeCell ref="K11:L11"/>
    <mergeCell ref="S11:T11"/>
    <mergeCell ref="AE11:AF11"/>
    <mergeCell ref="AH11:AI11"/>
    <mergeCell ref="S10:T10"/>
    <mergeCell ref="AE10:AF10"/>
    <mergeCell ref="AH10:AI10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  <headerFooter>
    <oddFooter>&amp;LChristian Huygens College - CSG&amp;R&amp;A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A8C96-52E3-4A29-9D6B-12E1367D5EAF}">
  <dimension ref="A1:AO72"/>
  <sheetViews>
    <sheetView zoomScale="80" zoomScaleNormal="80" workbookViewId="0">
      <selection activeCell="E51" sqref="E51:F51"/>
    </sheetView>
  </sheetViews>
  <sheetFormatPr defaultRowHeight="13.2"/>
  <cols>
    <col min="1" max="1" width="3.109375" customWidth="1"/>
    <col min="2" max="13" width="9.109375" customWidth="1"/>
    <col min="14" max="14" width="2.44140625" customWidth="1"/>
    <col min="15" max="26" width="9.109375" customWidth="1"/>
    <col min="27" max="27" width="2.44140625" customWidth="1"/>
    <col min="28" max="40" width="9.109375" customWidth="1"/>
    <col min="216" max="255" width="0" hidden="1" customWidth="1"/>
    <col min="256" max="256" width="3.109375" bestFit="1" customWidth="1"/>
    <col min="269" max="269" width="4.33203125" customWidth="1"/>
    <col min="282" max="282" width="2.88671875" customWidth="1"/>
    <col min="472" max="511" width="0" hidden="1" customWidth="1"/>
    <col min="512" max="512" width="3.109375" bestFit="1" customWidth="1"/>
    <col min="525" max="525" width="4.33203125" customWidth="1"/>
    <col min="538" max="538" width="2.88671875" customWidth="1"/>
    <col min="728" max="767" width="0" hidden="1" customWidth="1"/>
    <col min="768" max="768" width="3.109375" bestFit="1" customWidth="1"/>
    <col min="781" max="781" width="4.33203125" customWidth="1"/>
    <col min="794" max="794" width="2.88671875" customWidth="1"/>
    <col min="984" max="1023" width="0" hidden="1" customWidth="1"/>
    <col min="1024" max="1024" width="3.109375" bestFit="1" customWidth="1"/>
    <col min="1037" max="1037" width="4.33203125" customWidth="1"/>
    <col min="1050" max="1050" width="2.88671875" customWidth="1"/>
    <col min="1240" max="1279" width="0" hidden="1" customWidth="1"/>
    <col min="1280" max="1280" width="3.109375" bestFit="1" customWidth="1"/>
    <col min="1293" max="1293" width="4.33203125" customWidth="1"/>
    <col min="1306" max="1306" width="2.88671875" customWidth="1"/>
    <col min="1496" max="1535" width="0" hidden="1" customWidth="1"/>
    <col min="1536" max="1536" width="3.109375" bestFit="1" customWidth="1"/>
    <col min="1549" max="1549" width="4.33203125" customWidth="1"/>
    <col min="1562" max="1562" width="2.88671875" customWidth="1"/>
    <col min="1752" max="1791" width="0" hidden="1" customWidth="1"/>
    <col min="1792" max="1792" width="3.109375" bestFit="1" customWidth="1"/>
    <col min="1805" max="1805" width="4.33203125" customWidth="1"/>
    <col min="1818" max="1818" width="2.88671875" customWidth="1"/>
    <col min="2008" max="2047" width="0" hidden="1" customWidth="1"/>
    <col min="2048" max="2048" width="3.109375" bestFit="1" customWidth="1"/>
    <col min="2061" max="2061" width="4.33203125" customWidth="1"/>
    <col min="2074" max="2074" width="2.88671875" customWidth="1"/>
    <col min="2264" max="2303" width="0" hidden="1" customWidth="1"/>
    <col min="2304" max="2304" width="3.109375" bestFit="1" customWidth="1"/>
    <col min="2317" max="2317" width="4.33203125" customWidth="1"/>
    <col min="2330" max="2330" width="2.88671875" customWidth="1"/>
    <col min="2520" max="2559" width="0" hidden="1" customWidth="1"/>
    <col min="2560" max="2560" width="3.109375" bestFit="1" customWidth="1"/>
    <col min="2573" max="2573" width="4.33203125" customWidth="1"/>
    <col min="2586" max="2586" width="2.88671875" customWidth="1"/>
    <col min="2776" max="2815" width="0" hidden="1" customWidth="1"/>
    <col min="2816" max="2816" width="3.109375" bestFit="1" customWidth="1"/>
    <col min="2829" max="2829" width="4.33203125" customWidth="1"/>
    <col min="2842" max="2842" width="2.88671875" customWidth="1"/>
    <col min="3032" max="3071" width="0" hidden="1" customWidth="1"/>
    <col min="3072" max="3072" width="3.109375" bestFit="1" customWidth="1"/>
    <col min="3085" max="3085" width="4.33203125" customWidth="1"/>
    <col min="3098" max="3098" width="2.88671875" customWidth="1"/>
    <col min="3288" max="3327" width="0" hidden="1" customWidth="1"/>
    <col min="3328" max="3328" width="3.109375" bestFit="1" customWidth="1"/>
    <col min="3341" max="3341" width="4.33203125" customWidth="1"/>
    <col min="3354" max="3354" width="2.88671875" customWidth="1"/>
    <col min="3544" max="3583" width="0" hidden="1" customWidth="1"/>
    <col min="3584" max="3584" width="3.109375" bestFit="1" customWidth="1"/>
    <col min="3597" max="3597" width="4.33203125" customWidth="1"/>
    <col min="3610" max="3610" width="2.88671875" customWidth="1"/>
    <col min="3800" max="3839" width="0" hidden="1" customWidth="1"/>
    <col min="3840" max="3840" width="3.109375" bestFit="1" customWidth="1"/>
    <col min="3853" max="3853" width="4.33203125" customWidth="1"/>
    <col min="3866" max="3866" width="2.88671875" customWidth="1"/>
    <col min="4056" max="4095" width="0" hidden="1" customWidth="1"/>
    <col min="4096" max="4096" width="3.109375" bestFit="1" customWidth="1"/>
    <col min="4109" max="4109" width="4.33203125" customWidth="1"/>
    <col min="4122" max="4122" width="2.88671875" customWidth="1"/>
    <col min="4312" max="4351" width="0" hidden="1" customWidth="1"/>
    <col min="4352" max="4352" width="3.109375" bestFit="1" customWidth="1"/>
    <col min="4365" max="4365" width="4.33203125" customWidth="1"/>
    <col min="4378" max="4378" width="2.88671875" customWidth="1"/>
    <col min="4568" max="4607" width="0" hidden="1" customWidth="1"/>
    <col min="4608" max="4608" width="3.109375" bestFit="1" customWidth="1"/>
    <col min="4621" max="4621" width="4.33203125" customWidth="1"/>
    <col min="4634" max="4634" width="2.88671875" customWidth="1"/>
    <col min="4824" max="4863" width="0" hidden="1" customWidth="1"/>
    <col min="4864" max="4864" width="3.109375" bestFit="1" customWidth="1"/>
    <col min="4877" max="4877" width="4.33203125" customWidth="1"/>
    <col min="4890" max="4890" width="2.88671875" customWidth="1"/>
    <col min="5080" max="5119" width="0" hidden="1" customWidth="1"/>
    <col min="5120" max="5120" width="3.109375" bestFit="1" customWidth="1"/>
    <col min="5133" max="5133" width="4.33203125" customWidth="1"/>
    <col min="5146" max="5146" width="2.88671875" customWidth="1"/>
    <col min="5336" max="5375" width="0" hidden="1" customWidth="1"/>
    <col min="5376" max="5376" width="3.109375" bestFit="1" customWidth="1"/>
    <col min="5389" max="5389" width="4.33203125" customWidth="1"/>
    <col min="5402" max="5402" width="2.88671875" customWidth="1"/>
    <col min="5592" max="5631" width="0" hidden="1" customWidth="1"/>
    <col min="5632" max="5632" width="3.109375" bestFit="1" customWidth="1"/>
    <col min="5645" max="5645" width="4.33203125" customWidth="1"/>
    <col min="5658" max="5658" width="2.88671875" customWidth="1"/>
    <col min="5848" max="5887" width="0" hidden="1" customWidth="1"/>
    <col min="5888" max="5888" width="3.109375" bestFit="1" customWidth="1"/>
    <col min="5901" max="5901" width="4.33203125" customWidth="1"/>
    <col min="5914" max="5914" width="2.88671875" customWidth="1"/>
    <col min="6104" max="6143" width="0" hidden="1" customWidth="1"/>
    <col min="6144" max="6144" width="3.109375" bestFit="1" customWidth="1"/>
    <col min="6157" max="6157" width="4.33203125" customWidth="1"/>
    <col min="6170" max="6170" width="2.88671875" customWidth="1"/>
    <col min="6360" max="6399" width="0" hidden="1" customWidth="1"/>
    <col min="6400" max="6400" width="3.109375" bestFit="1" customWidth="1"/>
    <col min="6413" max="6413" width="4.33203125" customWidth="1"/>
    <col min="6426" max="6426" width="2.88671875" customWidth="1"/>
    <col min="6616" max="6655" width="0" hidden="1" customWidth="1"/>
    <col min="6656" max="6656" width="3.109375" bestFit="1" customWidth="1"/>
    <col min="6669" max="6669" width="4.33203125" customWidth="1"/>
    <col min="6682" max="6682" width="2.88671875" customWidth="1"/>
    <col min="6872" max="6911" width="0" hidden="1" customWidth="1"/>
    <col min="6912" max="6912" width="3.109375" bestFit="1" customWidth="1"/>
    <col min="6925" max="6925" width="4.33203125" customWidth="1"/>
    <col min="6938" max="6938" width="2.88671875" customWidth="1"/>
    <col min="7128" max="7167" width="0" hidden="1" customWidth="1"/>
    <col min="7168" max="7168" width="3.109375" bestFit="1" customWidth="1"/>
    <col min="7181" max="7181" width="4.33203125" customWidth="1"/>
    <col min="7194" max="7194" width="2.88671875" customWidth="1"/>
    <col min="7384" max="7423" width="0" hidden="1" customWidth="1"/>
    <col min="7424" max="7424" width="3.109375" bestFit="1" customWidth="1"/>
    <col min="7437" max="7437" width="4.33203125" customWidth="1"/>
    <col min="7450" max="7450" width="2.88671875" customWidth="1"/>
    <col min="7640" max="7679" width="0" hidden="1" customWidth="1"/>
    <col min="7680" max="7680" width="3.109375" bestFit="1" customWidth="1"/>
    <col min="7693" max="7693" width="4.33203125" customWidth="1"/>
    <col min="7706" max="7706" width="2.88671875" customWidth="1"/>
    <col min="7896" max="7935" width="0" hidden="1" customWidth="1"/>
    <col min="7936" max="7936" width="3.109375" bestFit="1" customWidth="1"/>
    <col min="7949" max="7949" width="4.33203125" customWidth="1"/>
    <col min="7962" max="7962" width="2.88671875" customWidth="1"/>
    <col min="8152" max="8191" width="0" hidden="1" customWidth="1"/>
    <col min="8192" max="8192" width="3.109375" bestFit="1" customWidth="1"/>
    <col min="8205" max="8205" width="4.33203125" customWidth="1"/>
    <col min="8218" max="8218" width="2.88671875" customWidth="1"/>
    <col min="8408" max="8447" width="0" hidden="1" customWidth="1"/>
    <col min="8448" max="8448" width="3.109375" bestFit="1" customWidth="1"/>
    <col min="8461" max="8461" width="4.33203125" customWidth="1"/>
    <col min="8474" max="8474" width="2.88671875" customWidth="1"/>
    <col min="8664" max="8703" width="0" hidden="1" customWidth="1"/>
    <col min="8704" max="8704" width="3.109375" bestFit="1" customWidth="1"/>
    <col min="8717" max="8717" width="4.33203125" customWidth="1"/>
    <col min="8730" max="8730" width="2.88671875" customWidth="1"/>
    <col min="8920" max="8959" width="0" hidden="1" customWidth="1"/>
    <col min="8960" max="8960" width="3.109375" bestFit="1" customWidth="1"/>
    <col min="8973" max="8973" width="4.33203125" customWidth="1"/>
    <col min="8986" max="8986" width="2.88671875" customWidth="1"/>
    <col min="9176" max="9215" width="0" hidden="1" customWidth="1"/>
    <col min="9216" max="9216" width="3.109375" bestFit="1" customWidth="1"/>
    <col min="9229" max="9229" width="4.33203125" customWidth="1"/>
    <col min="9242" max="9242" width="2.88671875" customWidth="1"/>
    <col min="9432" max="9471" width="0" hidden="1" customWidth="1"/>
    <col min="9472" max="9472" width="3.109375" bestFit="1" customWidth="1"/>
    <col min="9485" max="9485" width="4.33203125" customWidth="1"/>
    <col min="9498" max="9498" width="2.88671875" customWidth="1"/>
    <col min="9688" max="9727" width="0" hidden="1" customWidth="1"/>
    <col min="9728" max="9728" width="3.109375" bestFit="1" customWidth="1"/>
    <col min="9741" max="9741" width="4.33203125" customWidth="1"/>
    <col min="9754" max="9754" width="2.88671875" customWidth="1"/>
    <col min="9944" max="9983" width="0" hidden="1" customWidth="1"/>
    <col min="9984" max="9984" width="3.109375" bestFit="1" customWidth="1"/>
    <col min="9997" max="9997" width="4.33203125" customWidth="1"/>
    <col min="10010" max="10010" width="2.88671875" customWidth="1"/>
    <col min="10200" max="10239" width="0" hidden="1" customWidth="1"/>
    <col min="10240" max="10240" width="3.109375" bestFit="1" customWidth="1"/>
    <col min="10253" max="10253" width="4.33203125" customWidth="1"/>
    <col min="10266" max="10266" width="2.88671875" customWidth="1"/>
    <col min="10456" max="10495" width="0" hidden="1" customWidth="1"/>
    <col min="10496" max="10496" width="3.109375" bestFit="1" customWidth="1"/>
    <col min="10509" max="10509" width="4.33203125" customWidth="1"/>
    <col min="10522" max="10522" width="2.88671875" customWidth="1"/>
    <col min="10712" max="10751" width="0" hidden="1" customWidth="1"/>
    <col min="10752" max="10752" width="3.109375" bestFit="1" customWidth="1"/>
    <col min="10765" max="10765" width="4.33203125" customWidth="1"/>
    <col min="10778" max="10778" width="2.88671875" customWidth="1"/>
    <col min="10968" max="11007" width="0" hidden="1" customWidth="1"/>
    <col min="11008" max="11008" width="3.109375" bestFit="1" customWidth="1"/>
    <col min="11021" max="11021" width="4.33203125" customWidth="1"/>
    <col min="11034" max="11034" width="2.88671875" customWidth="1"/>
    <col min="11224" max="11263" width="0" hidden="1" customWidth="1"/>
    <col min="11264" max="11264" width="3.109375" bestFit="1" customWidth="1"/>
    <col min="11277" max="11277" width="4.33203125" customWidth="1"/>
    <col min="11290" max="11290" width="2.88671875" customWidth="1"/>
    <col min="11480" max="11519" width="0" hidden="1" customWidth="1"/>
    <col min="11520" max="11520" width="3.109375" bestFit="1" customWidth="1"/>
    <col min="11533" max="11533" width="4.33203125" customWidth="1"/>
    <col min="11546" max="11546" width="2.88671875" customWidth="1"/>
    <col min="11736" max="11775" width="0" hidden="1" customWidth="1"/>
    <col min="11776" max="11776" width="3.109375" bestFit="1" customWidth="1"/>
    <col min="11789" max="11789" width="4.33203125" customWidth="1"/>
    <col min="11802" max="11802" width="2.88671875" customWidth="1"/>
    <col min="11992" max="12031" width="0" hidden="1" customWidth="1"/>
    <col min="12032" max="12032" width="3.109375" bestFit="1" customWidth="1"/>
    <col min="12045" max="12045" width="4.33203125" customWidth="1"/>
    <col min="12058" max="12058" width="2.88671875" customWidth="1"/>
    <col min="12248" max="12287" width="0" hidden="1" customWidth="1"/>
    <col min="12288" max="12288" width="3.109375" bestFit="1" customWidth="1"/>
    <col min="12301" max="12301" width="4.33203125" customWidth="1"/>
    <col min="12314" max="12314" width="2.88671875" customWidth="1"/>
    <col min="12504" max="12543" width="0" hidden="1" customWidth="1"/>
    <col min="12544" max="12544" width="3.109375" bestFit="1" customWidth="1"/>
    <col min="12557" max="12557" width="4.33203125" customWidth="1"/>
    <col min="12570" max="12570" width="2.88671875" customWidth="1"/>
    <col min="12760" max="12799" width="0" hidden="1" customWidth="1"/>
    <col min="12800" max="12800" width="3.109375" bestFit="1" customWidth="1"/>
    <col min="12813" max="12813" width="4.33203125" customWidth="1"/>
    <col min="12826" max="12826" width="2.88671875" customWidth="1"/>
    <col min="13016" max="13055" width="0" hidden="1" customWidth="1"/>
    <col min="13056" max="13056" width="3.109375" bestFit="1" customWidth="1"/>
    <col min="13069" max="13069" width="4.33203125" customWidth="1"/>
    <col min="13082" max="13082" width="2.88671875" customWidth="1"/>
    <col min="13272" max="13311" width="0" hidden="1" customWidth="1"/>
    <col min="13312" max="13312" width="3.109375" bestFit="1" customWidth="1"/>
    <col min="13325" max="13325" width="4.33203125" customWidth="1"/>
    <col min="13338" max="13338" width="2.88671875" customWidth="1"/>
    <col min="13528" max="13567" width="0" hidden="1" customWidth="1"/>
    <col min="13568" max="13568" width="3.109375" bestFit="1" customWidth="1"/>
    <col min="13581" max="13581" width="4.33203125" customWidth="1"/>
    <col min="13594" max="13594" width="2.88671875" customWidth="1"/>
    <col min="13784" max="13823" width="0" hidden="1" customWidth="1"/>
    <col min="13824" max="13824" width="3.109375" bestFit="1" customWidth="1"/>
    <col min="13837" max="13837" width="4.33203125" customWidth="1"/>
    <col min="13850" max="13850" width="2.88671875" customWidth="1"/>
    <col min="14040" max="14079" width="0" hidden="1" customWidth="1"/>
    <col min="14080" max="14080" width="3.109375" bestFit="1" customWidth="1"/>
    <col min="14093" max="14093" width="4.33203125" customWidth="1"/>
    <col min="14106" max="14106" width="2.88671875" customWidth="1"/>
    <col min="14296" max="14335" width="0" hidden="1" customWidth="1"/>
    <col min="14336" max="14336" width="3.109375" bestFit="1" customWidth="1"/>
    <col min="14349" max="14349" width="4.33203125" customWidth="1"/>
    <col min="14362" max="14362" width="2.88671875" customWidth="1"/>
    <col min="14552" max="14591" width="0" hidden="1" customWidth="1"/>
    <col min="14592" max="14592" width="3.109375" bestFit="1" customWidth="1"/>
    <col min="14605" max="14605" width="4.33203125" customWidth="1"/>
    <col min="14618" max="14618" width="2.88671875" customWidth="1"/>
    <col min="14808" max="14847" width="0" hidden="1" customWidth="1"/>
    <col min="14848" max="14848" width="3.109375" bestFit="1" customWidth="1"/>
    <col min="14861" max="14861" width="4.33203125" customWidth="1"/>
    <col min="14874" max="14874" width="2.88671875" customWidth="1"/>
    <col min="15064" max="15103" width="0" hidden="1" customWidth="1"/>
    <col min="15104" max="15104" width="3.109375" bestFit="1" customWidth="1"/>
    <col min="15117" max="15117" width="4.33203125" customWidth="1"/>
    <col min="15130" max="15130" width="2.88671875" customWidth="1"/>
    <col min="15320" max="15359" width="0" hidden="1" customWidth="1"/>
    <col min="15360" max="15360" width="3.109375" bestFit="1" customWidth="1"/>
    <col min="15373" max="15373" width="4.33203125" customWidth="1"/>
    <col min="15386" max="15386" width="2.88671875" customWidth="1"/>
    <col min="15576" max="15615" width="0" hidden="1" customWidth="1"/>
    <col min="15616" max="15616" width="3.109375" bestFit="1" customWidth="1"/>
    <col min="15629" max="15629" width="4.33203125" customWidth="1"/>
    <col min="15642" max="15642" width="2.88671875" customWidth="1"/>
    <col min="15832" max="15871" width="0" hidden="1" customWidth="1"/>
    <col min="15872" max="15872" width="3.109375" bestFit="1" customWidth="1"/>
    <col min="15885" max="15885" width="4.33203125" customWidth="1"/>
    <col min="15898" max="15898" width="2.88671875" customWidth="1"/>
    <col min="16088" max="16127" width="0" hidden="1" customWidth="1"/>
    <col min="16128" max="16128" width="3.109375" bestFit="1" customWidth="1"/>
    <col min="16141" max="16141" width="4.33203125" customWidth="1"/>
    <col min="16154" max="16154" width="2.88671875" customWidth="1"/>
  </cols>
  <sheetData>
    <row r="1" spans="1:4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41">
      <c r="B2" s="15"/>
      <c r="C2" s="45"/>
      <c r="F2" s="46"/>
      <c r="O2" s="15"/>
      <c r="T2" s="46"/>
      <c r="AB2" s="15"/>
      <c r="AG2" s="46"/>
    </row>
    <row r="3" spans="1:41">
      <c r="F3" s="47"/>
      <c r="T3" s="46"/>
      <c r="AG3" s="46"/>
    </row>
    <row r="4" spans="1:41">
      <c r="B4" s="48" t="s">
        <v>189</v>
      </c>
      <c r="C4" s="45"/>
      <c r="F4" s="46"/>
      <c r="O4" s="48" t="s">
        <v>189</v>
      </c>
      <c r="T4" s="46"/>
      <c r="AB4" s="48" t="s">
        <v>189</v>
      </c>
      <c r="AG4" s="46"/>
    </row>
    <row r="5" spans="1:41">
      <c r="B5" s="49"/>
      <c r="C5" s="45"/>
      <c r="F5" s="46"/>
      <c r="O5" s="50"/>
      <c r="T5" s="46"/>
      <c r="AB5" s="50"/>
      <c r="AG5" s="46"/>
    </row>
    <row r="6" spans="1:41">
      <c r="B6" s="51" t="s">
        <v>81</v>
      </c>
      <c r="C6" s="52"/>
      <c r="D6" s="11"/>
      <c r="E6" s="11"/>
      <c r="F6" s="53"/>
      <c r="G6" s="11"/>
      <c r="H6" s="11"/>
      <c r="I6" s="11"/>
      <c r="J6" s="11"/>
      <c r="K6" s="11"/>
      <c r="L6" s="11"/>
      <c r="M6" s="11"/>
      <c r="O6" s="51" t="s">
        <v>82</v>
      </c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B6" s="51" t="s">
        <v>83</v>
      </c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</row>
    <row r="7" spans="1:41">
      <c r="B7" s="50"/>
      <c r="C7" s="45"/>
      <c r="F7" s="46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B7" s="55"/>
      <c r="AC7" s="45"/>
      <c r="AF7" s="46"/>
      <c r="AG7" s="56"/>
      <c r="AH7" s="56"/>
      <c r="AI7" s="56"/>
      <c r="AJ7" s="56"/>
      <c r="AK7" s="56"/>
      <c r="AL7" s="56"/>
      <c r="AM7" s="56"/>
    </row>
    <row r="8" spans="1:41">
      <c r="B8" s="57"/>
      <c r="C8" s="58"/>
      <c r="D8" s="57"/>
      <c r="E8" s="57" t="s">
        <v>84</v>
      </c>
      <c r="F8" s="59"/>
      <c r="G8" s="57"/>
      <c r="H8" s="57" t="s">
        <v>85</v>
      </c>
      <c r="I8" s="57"/>
      <c r="J8" s="57"/>
      <c r="K8" s="60" t="s">
        <v>86</v>
      </c>
      <c r="L8" s="57"/>
      <c r="M8" s="57"/>
      <c r="O8" s="61" t="s">
        <v>87</v>
      </c>
      <c r="P8" s="57"/>
      <c r="Q8" s="57"/>
      <c r="R8" s="57"/>
      <c r="S8" s="57" t="s">
        <v>88</v>
      </c>
      <c r="T8" s="59"/>
      <c r="U8" s="57"/>
      <c r="V8" s="57"/>
      <c r="W8" s="57"/>
      <c r="X8" s="57"/>
      <c r="Y8" s="57"/>
      <c r="Z8" s="57"/>
      <c r="AB8" s="62" t="s">
        <v>89</v>
      </c>
      <c r="AC8" s="62"/>
      <c r="AD8" s="62"/>
      <c r="AE8" s="62" t="s">
        <v>90</v>
      </c>
      <c r="AF8" s="62"/>
      <c r="AG8" s="62"/>
      <c r="AH8" s="62" t="s">
        <v>91</v>
      </c>
      <c r="AI8" s="62"/>
      <c r="AJ8" s="62"/>
      <c r="AK8" s="62"/>
      <c r="AL8" s="62"/>
      <c r="AM8" s="62"/>
    </row>
    <row r="9" spans="1:41">
      <c r="B9" s="61" t="s">
        <v>89</v>
      </c>
      <c r="C9" s="58"/>
      <c r="D9" s="57"/>
      <c r="E9" s="60" t="s">
        <v>92</v>
      </c>
      <c r="F9" s="59"/>
      <c r="G9" s="57"/>
      <c r="H9" s="60" t="s">
        <v>93</v>
      </c>
      <c r="I9" s="57"/>
      <c r="J9" s="57"/>
      <c r="K9" s="60" t="s">
        <v>94</v>
      </c>
      <c r="L9" s="57"/>
      <c r="M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B9" s="62"/>
      <c r="AC9" s="62"/>
      <c r="AD9" s="62"/>
      <c r="AE9" s="62" t="s">
        <v>95</v>
      </c>
      <c r="AF9" s="62"/>
      <c r="AG9" s="62"/>
      <c r="AH9" s="62" t="s">
        <v>95</v>
      </c>
      <c r="AI9" s="62"/>
      <c r="AJ9" s="62"/>
      <c r="AK9" s="62"/>
      <c r="AL9" s="62"/>
      <c r="AM9" s="62"/>
    </row>
    <row r="10" spans="1:41">
      <c r="B10" s="55"/>
      <c r="C10" s="45"/>
      <c r="F10" s="46"/>
      <c r="O10" s="55">
        <v>1</v>
      </c>
      <c r="P10" s="63" t="s">
        <v>96</v>
      </c>
      <c r="Q10">
        <v>10</v>
      </c>
      <c r="S10" s="99"/>
      <c r="T10" s="99"/>
      <c r="V10" s="45"/>
      <c r="W10" s="45"/>
      <c r="Y10" s="45"/>
      <c r="Z10" s="45"/>
      <c r="AB10" s="55">
        <v>1</v>
      </c>
      <c r="AC10" s="64" t="s">
        <v>96</v>
      </c>
      <c r="AD10" s="55" t="s">
        <v>97</v>
      </c>
      <c r="AE10" s="97"/>
      <c r="AF10" s="97"/>
      <c r="AG10" s="56"/>
      <c r="AH10" s="97"/>
      <c r="AI10" s="97"/>
      <c r="AJ10" s="56"/>
    </row>
    <row r="11" spans="1:41">
      <c r="B11" s="55">
        <v>1</v>
      </c>
      <c r="C11" s="64" t="s">
        <v>96</v>
      </c>
      <c r="D11" s="55" t="s">
        <v>97</v>
      </c>
      <c r="E11" s="98"/>
      <c r="F11" s="98"/>
      <c r="H11" s="98"/>
      <c r="I11" s="98"/>
      <c r="K11" s="98"/>
      <c r="L11" s="98"/>
      <c r="M11" s="46"/>
      <c r="O11" s="55">
        <v>11</v>
      </c>
      <c r="P11" s="63" t="s">
        <v>96</v>
      </c>
      <c r="Q11">
        <v>50</v>
      </c>
      <c r="S11" s="99"/>
      <c r="T11" s="99"/>
      <c r="V11" s="45"/>
      <c r="W11" s="45"/>
      <c r="Y11" s="45"/>
      <c r="Z11" s="45"/>
      <c r="AB11" s="55">
        <v>101</v>
      </c>
      <c r="AC11" s="64" t="s">
        <v>96</v>
      </c>
      <c r="AD11" s="55" t="s">
        <v>98</v>
      </c>
      <c r="AE11" s="97"/>
      <c r="AF11" s="97"/>
      <c r="AG11" s="56"/>
      <c r="AH11" s="97"/>
      <c r="AI11" s="97"/>
      <c r="AJ11" s="56"/>
      <c r="AK11" s="56"/>
      <c r="AL11" s="56"/>
      <c r="AM11" s="56"/>
    </row>
    <row r="12" spans="1:41">
      <c r="B12" s="55">
        <v>101</v>
      </c>
      <c r="C12" s="64" t="s">
        <v>96</v>
      </c>
      <c r="D12" s="55" t="s">
        <v>98</v>
      </c>
      <c r="E12" s="98"/>
      <c r="F12" s="98"/>
      <c r="H12" s="98"/>
      <c r="I12" s="98"/>
      <c r="K12" s="98"/>
      <c r="L12" s="98"/>
      <c r="M12" s="46"/>
      <c r="O12" s="55">
        <v>51</v>
      </c>
      <c r="P12" s="63" t="s">
        <v>96</v>
      </c>
      <c r="Q12">
        <v>100</v>
      </c>
      <c r="S12" s="99"/>
      <c r="T12" s="99"/>
      <c r="V12" s="45"/>
      <c r="W12" s="45"/>
      <c r="Y12" s="45"/>
      <c r="Z12" s="45"/>
      <c r="AB12" s="15" t="s">
        <v>99</v>
      </c>
      <c r="AC12" s="64"/>
      <c r="AD12" s="55"/>
      <c r="AE12" s="97"/>
      <c r="AF12" s="97"/>
      <c r="AG12" s="56"/>
      <c r="AH12" s="97"/>
      <c r="AI12" s="97"/>
      <c r="AJ12" s="56"/>
      <c r="AK12" s="56"/>
      <c r="AL12" s="56"/>
      <c r="AM12" s="56"/>
    </row>
    <row r="13" spans="1:41">
      <c r="B13" s="55">
        <v>501</v>
      </c>
      <c r="C13" s="64" t="s">
        <v>96</v>
      </c>
      <c r="D13" s="55" t="s">
        <v>100</v>
      </c>
      <c r="E13" s="98"/>
      <c r="F13" s="98"/>
      <c r="H13" s="98"/>
      <c r="I13" s="98"/>
      <c r="K13" s="98"/>
      <c r="L13" s="98"/>
      <c r="M13" s="46"/>
      <c r="O13" s="55" t="s">
        <v>101</v>
      </c>
      <c r="S13" s="99"/>
      <c r="T13" s="99"/>
      <c r="U13" s="46"/>
      <c r="V13" s="45"/>
      <c r="W13" s="45"/>
      <c r="X13" s="46"/>
      <c r="Y13" s="45"/>
      <c r="Z13" s="45"/>
      <c r="AB13" s="15"/>
      <c r="AC13" s="64"/>
      <c r="AD13" s="55"/>
      <c r="AE13" s="65"/>
      <c r="AF13" s="65"/>
      <c r="AG13" s="56"/>
      <c r="AH13" s="65"/>
      <c r="AI13" s="65"/>
      <c r="AJ13" s="56"/>
      <c r="AK13" s="56"/>
      <c r="AL13" s="56"/>
      <c r="AM13" s="56"/>
    </row>
    <row r="14" spans="1:41" ht="14.7" customHeight="1">
      <c r="B14" s="55" t="s">
        <v>102</v>
      </c>
      <c r="C14" s="64"/>
      <c r="D14" s="55"/>
      <c r="E14" s="98"/>
      <c r="F14" s="98"/>
      <c r="H14" s="98"/>
      <c r="I14" s="98"/>
      <c r="K14" s="98"/>
      <c r="L14" s="98"/>
      <c r="M14" s="46"/>
      <c r="O14" s="55"/>
      <c r="T14" s="46"/>
      <c r="AB14" s="51" t="s">
        <v>103</v>
      </c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30"/>
      <c r="AO14" s="30"/>
    </row>
    <row r="15" spans="1:41">
      <c r="B15" s="49"/>
      <c r="C15" s="45"/>
      <c r="F15" s="46"/>
      <c r="O15" s="51" t="s">
        <v>104</v>
      </c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B15" s="55"/>
      <c r="AC15" s="45"/>
      <c r="AF15" s="46"/>
      <c r="AG15" s="56"/>
      <c r="AH15" s="56"/>
      <c r="AI15" s="56"/>
      <c r="AJ15" s="56"/>
      <c r="AK15" s="56"/>
      <c r="AL15" s="56"/>
      <c r="AM15" s="56"/>
      <c r="AN15" s="30"/>
      <c r="AO15" s="30"/>
    </row>
    <row r="16" spans="1:41" ht="12.75" customHeight="1">
      <c r="A16" s="6" t="s">
        <v>105</v>
      </c>
      <c r="B16" s="6" t="s">
        <v>106</v>
      </c>
      <c r="C16" s="45"/>
      <c r="F16" s="46"/>
      <c r="U16" s="46"/>
      <c r="V16" s="45"/>
      <c r="W16" s="45"/>
      <c r="X16" s="46"/>
      <c r="Y16" s="45"/>
      <c r="Z16" s="45"/>
      <c r="AB16" s="62" t="s">
        <v>89</v>
      </c>
      <c r="AC16" s="62"/>
      <c r="AD16" s="62"/>
      <c r="AE16" s="62" t="s">
        <v>107</v>
      </c>
      <c r="AF16" s="62"/>
      <c r="AG16" s="62"/>
      <c r="AH16" s="62" t="s">
        <v>107</v>
      </c>
      <c r="AI16" s="62"/>
      <c r="AJ16" s="62"/>
      <c r="AK16" s="62" t="s">
        <v>108</v>
      </c>
      <c r="AL16" s="62"/>
      <c r="AM16" s="62"/>
      <c r="AN16" s="30"/>
      <c r="AO16" s="30"/>
    </row>
    <row r="17" spans="1:41" ht="12.75" customHeight="1">
      <c r="B17" s="6" t="s">
        <v>109</v>
      </c>
      <c r="C17" s="45"/>
      <c r="F17" s="46"/>
      <c r="O17" s="61" t="s">
        <v>89</v>
      </c>
      <c r="P17" s="57"/>
      <c r="Q17" s="57"/>
      <c r="R17" s="57"/>
      <c r="S17" s="57" t="s">
        <v>110</v>
      </c>
      <c r="T17" s="59"/>
      <c r="U17" s="57"/>
      <c r="V17" s="57"/>
      <c r="W17" s="57"/>
      <c r="X17" s="57"/>
      <c r="Y17" s="57"/>
      <c r="Z17" s="57"/>
      <c r="AB17" s="62"/>
      <c r="AC17" s="62"/>
      <c r="AD17" s="62"/>
      <c r="AE17" s="62" t="s">
        <v>111</v>
      </c>
      <c r="AF17" s="62"/>
      <c r="AG17" s="62"/>
      <c r="AH17" s="62" t="s">
        <v>112</v>
      </c>
      <c r="AI17" s="62"/>
      <c r="AJ17" s="62"/>
      <c r="AK17" s="62"/>
      <c r="AL17" s="62"/>
      <c r="AM17" s="62"/>
      <c r="AN17" s="30"/>
      <c r="AO17" s="30"/>
    </row>
    <row r="18" spans="1:41" ht="12.75" customHeight="1">
      <c r="A18" s="6" t="s">
        <v>113</v>
      </c>
      <c r="B18" s="6" t="s">
        <v>114</v>
      </c>
      <c r="C18" s="45"/>
      <c r="F18" s="46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B18" s="55">
        <v>1</v>
      </c>
      <c r="AC18" s="64" t="s">
        <v>96</v>
      </c>
      <c r="AD18" s="55" t="s">
        <v>97</v>
      </c>
      <c r="AE18" s="97"/>
      <c r="AF18" s="97"/>
      <c r="AG18" s="56"/>
      <c r="AH18" s="97"/>
      <c r="AI18" s="97"/>
      <c r="AJ18" s="56"/>
      <c r="AK18" s="97"/>
      <c r="AL18" s="97"/>
      <c r="AN18" s="30"/>
      <c r="AO18" s="30"/>
    </row>
    <row r="19" spans="1:41" ht="14.25" customHeight="1">
      <c r="A19" s="6" t="s">
        <v>115</v>
      </c>
      <c r="B19" s="66" t="s">
        <v>116</v>
      </c>
      <c r="C19" s="45"/>
      <c r="F19" s="46"/>
      <c r="O19" s="55">
        <v>1</v>
      </c>
      <c r="P19" s="64" t="s">
        <v>96</v>
      </c>
      <c r="Q19" s="55" t="s">
        <v>97</v>
      </c>
      <c r="S19" s="101"/>
      <c r="T19" s="101"/>
      <c r="U19" s="45"/>
      <c r="V19" s="45"/>
      <c r="W19" s="45"/>
      <c r="X19" s="45"/>
      <c r="Y19" s="45"/>
      <c r="Z19" s="45"/>
      <c r="AB19" s="55">
        <v>101</v>
      </c>
      <c r="AC19" s="64" t="s">
        <v>96</v>
      </c>
      <c r="AD19" s="55" t="s">
        <v>98</v>
      </c>
      <c r="AE19" s="97"/>
      <c r="AF19" s="97"/>
      <c r="AG19" s="56"/>
      <c r="AH19" s="97"/>
      <c r="AI19" s="97"/>
      <c r="AJ19" s="56"/>
      <c r="AK19" s="97"/>
      <c r="AL19" s="97"/>
      <c r="AM19" s="56"/>
      <c r="AN19" s="30"/>
      <c r="AO19" s="30"/>
    </row>
    <row r="20" spans="1:41" ht="14.25" customHeight="1">
      <c r="B20" s="66" t="s">
        <v>117</v>
      </c>
      <c r="C20" s="45"/>
      <c r="F20" s="46"/>
      <c r="O20" s="55">
        <v>101</v>
      </c>
      <c r="P20" s="64" t="s">
        <v>96</v>
      </c>
      <c r="Q20" s="55" t="s">
        <v>98</v>
      </c>
      <c r="S20" s="100"/>
      <c r="T20" s="100"/>
      <c r="AB20" s="55">
        <v>501</v>
      </c>
      <c r="AC20" s="64" t="s">
        <v>96</v>
      </c>
      <c r="AD20" s="55" t="s">
        <v>100</v>
      </c>
      <c r="AE20" s="97"/>
      <c r="AF20" s="97"/>
      <c r="AG20" s="56"/>
      <c r="AH20" s="97"/>
      <c r="AI20" s="97"/>
      <c r="AJ20" s="56"/>
      <c r="AK20" s="97"/>
      <c r="AL20" s="97"/>
      <c r="AM20" s="56"/>
      <c r="AN20" s="30"/>
      <c r="AO20" s="30"/>
    </row>
    <row r="21" spans="1:41" ht="14.25" customHeight="1">
      <c r="B21" s="6" t="s">
        <v>118</v>
      </c>
      <c r="C21" s="45"/>
      <c r="F21" s="46"/>
      <c r="O21" s="15" t="s">
        <v>99</v>
      </c>
      <c r="P21" s="67"/>
      <c r="Q21" s="55"/>
      <c r="S21" s="100"/>
      <c r="T21" s="100"/>
      <c r="U21" s="45"/>
      <c r="V21" s="45"/>
      <c r="W21" s="45"/>
      <c r="X21" s="45"/>
      <c r="Y21" s="45"/>
      <c r="Z21" s="45"/>
      <c r="AB21" s="55" t="s">
        <v>102</v>
      </c>
      <c r="AC21" s="45"/>
      <c r="AE21" s="97"/>
      <c r="AF21" s="97"/>
      <c r="AG21" s="56"/>
      <c r="AH21" s="97"/>
      <c r="AI21" s="97"/>
      <c r="AJ21" s="56"/>
      <c r="AK21" s="97"/>
      <c r="AL21" s="97"/>
      <c r="AM21" s="56"/>
      <c r="AN21" s="30"/>
      <c r="AO21" s="30"/>
    </row>
    <row r="22" spans="1:41" ht="12.75" customHeight="1">
      <c r="B22" s="6" t="s">
        <v>119</v>
      </c>
      <c r="C22" s="45"/>
      <c r="F22" s="46"/>
      <c r="U22" s="45"/>
      <c r="V22" s="45"/>
      <c r="W22" s="45"/>
      <c r="X22" s="45"/>
      <c r="Y22" s="45"/>
      <c r="Z22" s="45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</row>
    <row r="23" spans="1:41">
      <c r="B23" s="68" t="s">
        <v>120</v>
      </c>
      <c r="C23" s="45"/>
      <c r="F23" s="46"/>
      <c r="O23" s="51" t="s">
        <v>121</v>
      </c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</row>
    <row r="24" spans="1:41" ht="13.2" customHeight="1">
      <c r="B24" s="66" t="s">
        <v>122</v>
      </c>
      <c r="C24" s="45"/>
      <c r="F24" s="46"/>
      <c r="U24" s="45"/>
      <c r="V24" s="45"/>
      <c r="W24" s="45"/>
      <c r="X24" s="45"/>
      <c r="Y24" s="45"/>
      <c r="Z24" s="45"/>
      <c r="AB24" s="51" t="s">
        <v>123</v>
      </c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30"/>
      <c r="AO24" s="30"/>
    </row>
    <row r="25" spans="1:41" ht="12.75" customHeight="1">
      <c r="B25" s="66" t="s">
        <v>124</v>
      </c>
      <c r="C25" s="45"/>
      <c r="F25" s="46"/>
      <c r="O25" s="61" t="s">
        <v>87</v>
      </c>
      <c r="P25" s="57"/>
      <c r="Q25" s="57"/>
      <c r="R25" s="57"/>
      <c r="S25" s="57" t="s">
        <v>88</v>
      </c>
      <c r="T25" s="59"/>
      <c r="U25" s="57"/>
      <c r="V25" s="57" t="s">
        <v>125</v>
      </c>
      <c r="W25" s="57"/>
      <c r="X25" s="57"/>
      <c r="Y25" s="57"/>
      <c r="Z25" s="57"/>
      <c r="AB25" s="55"/>
      <c r="AC25" s="45"/>
      <c r="AF25" s="46"/>
      <c r="AG25" s="56"/>
      <c r="AH25" s="56"/>
      <c r="AI25" s="56"/>
      <c r="AJ25" s="56"/>
      <c r="AK25" s="56"/>
      <c r="AL25" s="56"/>
      <c r="AM25" s="56"/>
      <c r="AN25" s="30"/>
      <c r="AO25" s="30"/>
    </row>
    <row r="26" spans="1:41" ht="12.75" customHeight="1">
      <c r="B26" s="66" t="s">
        <v>126</v>
      </c>
      <c r="C26" s="45"/>
      <c r="F26" s="46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B26" s="62" t="s">
        <v>89</v>
      </c>
      <c r="AC26" s="62"/>
      <c r="AD26" s="62"/>
      <c r="AE26" s="62" t="s">
        <v>127</v>
      </c>
      <c r="AF26" s="62"/>
      <c r="AG26" s="62"/>
      <c r="AH26" s="62" t="s">
        <v>128</v>
      </c>
      <c r="AI26" s="62"/>
      <c r="AJ26" s="62"/>
      <c r="AK26" s="62" t="s">
        <v>129</v>
      </c>
      <c r="AL26" s="62"/>
      <c r="AM26" s="62"/>
      <c r="AN26" s="30"/>
      <c r="AO26" s="30"/>
    </row>
    <row r="27" spans="1:41" ht="12.75" customHeight="1">
      <c r="B27" s="49"/>
      <c r="C27" s="45"/>
      <c r="F27" s="46"/>
      <c r="O27" s="55">
        <v>1</v>
      </c>
      <c r="P27" s="63" t="s">
        <v>96</v>
      </c>
      <c r="Q27" s="69">
        <v>10</v>
      </c>
      <c r="S27" s="101"/>
      <c r="T27" s="101"/>
      <c r="U27" s="45"/>
      <c r="V27" s="101"/>
      <c r="W27" s="101"/>
      <c r="X27" s="45"/>
      <c r="Y27" s="45"/>
      <c r="Z27" s="45"/>
      <c r="AB27" s="62"/>
      <c r="AC27" s="62"/>
      <c r="AD27" s="62"/>
      <c r="AE27" s="62" t="s">
        <v>130</v>
      </c>
      <c r="AF27" s="62"/>
      <c r="AG27" s="62"/>
      <c r="AH27" s="62" t="s">
        <v>130</v>
      </c>
      <c r="AI27" s="62"/>
      <c r="AJ27" s="62"/>
      <c r="AK27" s="62" t="s">
        <v>130</v>
      </c>
      <c r="AL27" s="62"/>
      <c r="AM27" s="62"/>
      <c r="AN27" s="30"/>
      <c r="AO27" s="30"/>
    </row>
    <row r="28" spans="1:41">
      <c r="B28" s="51" t="s">
        <v>131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O28" s="55" t="s">
        <v>132</v>
      </c>
      <c r="P28" s="63"/>
      <c r="S28" s="100"/>
      <c r="T28" s="100"/>
      <c r="U28" s="45"/>
      <c r="V28" s="100"/>
      <c r="W28" s="100"/>
      <c r="X28" s="45"/>
      <c r="Y28" s="45"/>
      <c r="Z28" s="45"/>
      <c r="AB28" s="55">
        <v>1</v>
      </c>
      <c r="AC28" s="64" t="s">
        <v>96</v>
      </c>
      <c r="AD28" s="55" t="s">
        <v>97</v>
      </c>
      <c r="AE28" s="97"/>
      <c r="AF28" s="97"/>
      <c r="AG28" s="56"/>
      <c r="AH28" s="97"/>
      <c r="AI28" s="97"/>
      <c r="AJ28" s="56"/>
      <c r="AK28" s="97"/>
      <c r="AL28" s="97"/>
      <c r="AN28" s="30"/>
      <c r="AO28" s="30"/>
    </row>
    <row r="29" spans="1:41" ht="12.75" customHeight="1">
      <c r="B29" s="55"/>
      <c r="C29" s="45"/>
      <c r="E29" s="69"/>
      <c r="F29" s="46"/>
      <c r="H29" s="69"/>
      <c r="I29" s="46"/>
      <c r="K29" s="69"/>
      <c r="L29" s="46"/>
      <c r="M29" s="46"/>
      <c r="O29" s="55"/>
      <c r="T29" s="46"/>
      <c r="AB29" s="55">
        <v>101</v>
      </c>
      <c r="AC29" s="64" t="s">
        <v>96</v>
      </c>
      <c r="AD29" s="55" t="s">
        <v>98</v>
      </c>
      <c r="AE29" s="97"/>
      <c r="AF29" s="97"/>
      <c r="AG29" s="56"/>
      <c r="AH29" s="97"/>
      <c r="AI29" s="97"/>
      <c r="AJ29" s="56"/>
      <c r="AK29" s="97"/>
      <c r="AL29" s="97"/>
      <c r="AM29" s="56"/>
      <c r="AN29" s="30"/>
      <c r="AO29" s="30"/>
    </row>
    <row r="30" spans="1:41">
      <c r="B30" s="61" t="s">
        <v>89</v>
      </c>
      <c r="C30" s="58"/>
      <c r="D30" s="57"/>
      <c r="E30" s="57" t="s">
        <v>133</v>
      </c>
      <c r="F30" s="59"/>
      <c r="G30" s="57"/>
      <c r="H30" s="57" t="s">
        <v>134</v>
      </c>
      <c r="I30" s="57"/>
      <c r="J30" s="57"/>
      <c r="K30" s="57" t="s">
        <v>135</v>
      </c>
      <c r="L30" s="57"/>
      <c r="M30" s="57"/>
      <c r="O30" s="51" t="s">
        <v>136</v>
      </c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B30" s="55">
        <v>501</v>
      </c>
      <c r="AC30" s="64" t="s">
        <v>96</v>
      </c>
      <c r="AD30" s="55" t="s">
        <v>100</v>
      </c>
      <c r="AE30" s="97"/>
      <c r="AF30" s="97"/>
      <c r="AG30" s="56"/>
      <c r="AH30" s="97"/>
      <c r="AI30" s="97"/>
      <c r="AJ30" s="56"/>
      <c r="AK30" s="97"/>
      <c r="AL30" s="97"/>
      <c r="AM30" s="56"/>
      <c r="AN30" s="30"/>
      <c r="AO30" s="30"/>
    </row>
    <row r="31" spans="1:41" ht="12.75" customHeight="1">
      <c r="B31" s="61"/>
      <c r="C31" s="58"/>
      <c r="D31" s="57"/>
      <c r="E31" s="57" t="s">
        <v>137</v>
      </c>
      <c r="F31" s="59"/>
      <c r="G31" s="57"/>
      <c r="H31" s="57" t="s">
        <v>137</v>
      </c>
      <c r="I31" s="57"/>
      <c r="J31" s="57"/>
      <c r="K31" s="57" t="s">
        <v>137</v>
      </c>
      <c r="L31" s="57"/>
      <c r="M31" s="57"/>
      <c r="U31" s="46"/>
      <c r="V31" s="45"/>
      <c r="W31" s="45"/>
      <c r="X31" s="46"/>
      <c r="AB31" s="55" t="s">
        <v>102</v>
      </c>
      <c r="AC31" s="45"/>
      <c r="AE31" s="97"/>
      <c r="AF31" s="97"/>
      <c r="AG31" s="56"/>
      <c r="AH31" s="97"/>
      <c r="AI31" s="97"/>
      <c r="AJ31" s="56"/>
      <c r="AK31" s="97"/>
      <c r="AL31" s="97"/>
      <c r="AM31" s="56"/>
      <c r="AN31" s="30"/>
      <c r="AO31" s="30"/>
    </row>
    <row r="32" spans="1:41" ht="14.25" customHeight="1">
      <c r="B32" s="55">
        <v>1</v>
      </c>
      <c r="C32" s="64" t="s">
        <v>96</v>
      </c>
      <c r="D32" s="55" t="s">
        <v>97</v>
      </c>
      <c r="E32" s="99"/>
      <c r="F32" s="99"/>
      <c r="H32" s="98"/>
      <c r="I32" s="98"/>
      <c r="K32" s="98"/>
      <c r="L32" s="98"/>
      <c r="M32" s="46"/>
      <c r="O32" s="61" t="s">
        <v>138</v>
      </c>
      <c r="P32" s="57"/>
      <c r="Q32" s="57"/>
      <c r="R32" s="57"/>
      <c r="S32" s="57" t="s">
        <v>139</v>
      </c>
      <c r="T32" s="59"/>
      <c r="U32" s="57"/>
      <c r="V32" s="57" t="s">
        <v>140</v>
      </c>
      <c r="W32" s="57"/>
      <c r="X32" s="57"/>
      <c r="Y32" s="57"/>
      <c r="Z32" s="57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</row>
    <row r="33" spans="1:41" ht="14.25" customHeight="1">
      <c r="B33" s="55">
        <v>101</v>
      </c>
      <c r="C33" s="64" t="s">
        <v>96</v>
      </c>
      <c r="D33" s="55" t="s">
        <v>98</v>
      </c>
      <c r="E33" s="99"/>
      <c r="F33" s="99"/>
      <c r="H33" s="98"/>
      <c r="I33" s="98"/>
      <c r="K33" s="98"/>
      <c r="L33" s="98"/>
      <c r="M33" s="46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B33" s="51" t="s">
        <v>141</v>
      </c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30"/>
      <c r="AO33" s="30"/>
    </row>
    <row r="34" spans="1:41" ht="14.25" customHeight="1">
      <c r="B34" s="55">
        <v>501</v>
      </c>
      <c r="C34" s="64" t="s">
        <v>96</v>
      </c>
      <c r="D34" s="55" t="s">
        <v>100</v>
      </c>
      <c r="E34" s="99"/>
      <c r="F34" s="99"/>
      <c r="H34" s="98"/>
      <c r="I34" s="98"/>
      <c r="K34" s="98"/>
      <c r="L34" s="98"/>
      <c r="M34" s="46"/>
      <c r="O34" s="55">
        <v>1</v>
      </c>
      <c r="P34" s="64" t="s">
        <v>96</v>
      </c>
      <c r="Q34" s="70" t="s">
        <v>142</v>
      </c>
      <c r="S34" s="97"/>
      <c r="T34" s="97"/>
      <c r="U34" s="45"/>
      <c r="V34" s="97"/>
      <c r="W34" s="97"/>
      <c r="X34" s="45"/>
      <c r="AB34" s="55"/>
      <c r="AC34" s="45"/>
      <c r="AF34" s="46"/>
      <c r="AG34" s="56"/>
      <c r="AH34" s="56"/>
      <c r="AI34" s="56"/>
      <c r="AJ34" s="56"/>
      <c r="AK34" s="56"/>
      <c r="AL34" s="56"/>
      <c r="AM34" s="56"/>
      <c r="AN34" s="30"/>
      <c r="AO34" s="30"/>
    </row>
    <row r="35" spans="1:41" ht="14.25" customHeight="1">
      <c r="B35" s="55" t="s">
        <v>102</v>
      </c>
      <c r="C35" s="45"/>
      <c r="E35" s="99"/>
      <c r="F35" s="99"/>
      <c r="H35" s="98"/>
      <c r="I35" s="98"/>
      <c r="K35" s="98"/>
      <c r="L35" s="98"/>
      <c r="M35" s="46"/>
      <c r="O35" s="55">
        <v>101</v>
      </c>
      <c r="P35" s="64" t="s">
        <v>96</v>
      </c>
      <c r="Q35" s="70" t="s">
        <v>143</v>
      </c>
      <c r="S35" s="97"/>
      <c r="T35" s="97"/>
      <c r="V35" s="97"/>
      <c r="W35" s="97"/>
      <c r="AB35" s="62" t="s">
        <v>89</v>
      </c>
      <c r="AC35" s="62"/>
      <c r="AD35" s="62"/>
      <c r="AE35" s="62" t="s">
        <v>127</v>
      </c>
      <c r="AF35" s="62"/>
      <c r="AG35" s="62"/>
      <c r="AH35" s="62" t="s">
        <v>128</v>
      </c>
      <c r="AI35" s="62"/>
      <c r="AJ35" s="62"/>
      <c r="AK35" s="62" t="s">
        <v>129</v>
      </c>
      <c r="AL35" s="62"/>
      <c r="AM35" s="62"/>
      <c r="AN35" s="30"/>
      <c r="AO35" s="30"/>
    </row>
    <row r="36" spans="1:41" ht="12.75" customHeight="1">
      <c r="A36" s="6"/>
      <c r="O36" s="15" t="s">
        <v>144</v>
      </c>
      <c r="P36" s="67"/>
      <c r="Q36" s="55"/>
      <c r="S36" s="97"/>
      <c r="T36" s="97"/>
      <c r="U36" s="45"/>
      <c r="V36" s="97"/>
      <c r="W36" s="97"/>
      <c r="X36" s="45"/>
      <c r="AB36" s="62"/>
      <c r="AC36" s="62"/>
      <c r="AD36" s="62"/>
      <c r="AE36" s="62" t="s">
        <v>130</v>
      </c>
      <c r="AF36" s="62"/>
      <c r="AG36" s="62"/>
      <c r="AH36" s="62" t="s">
        <v>130</v>
      </c>
      <c r="AI36" s="62"/>
      <c r="AJ36" s="62"/>
      <c r="AK36" s="62" t="s">
        <v>130</v>
      </c>
      <c r="AL36" s="62"/>
      <c r="AM36" s="62"/>
      <c r="AN36" s="30"/>
      <c r="AO36" s="30"/>
    </row>
    <row r="37" spans="1:41" ht="12.75" customHeight="1">
      <c r="A37" s="6" t="s">
        <v>105</v>
      </c>
      <c r="B37" s="56" t="s">
        <v>145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O37" s="55"/>
      <c r="T37" s="46"/>
      <c r="AB37" s="55">
        <v>1</v>
      </c>
      <c r="AC37" s="64" t="s">
        <v>96</v>
      </c>
      <c r="AD37" s="55" t="s">
        <v>97</v>
      </c>
      <c r="AE37" s="97"/>
      <c r="AF37" s="97"/>
      <c r="AG37" s="56"/>
      <c r="AH37" s="97"/>
      <c r="AI37" s="97"/>
      <c r="AJ37" s="56"/>
      <c r="AK37" s="97"/>
      <c r="AL37" s="97"/>
      <c r="AN37" s="30"/>
      <c r="AO37" s="30"/>
    </row>
    <row r="38" spans="1:41">
      <c r="A38" s="6"/>
      <c r="B38" s="56" t="s">
        <v>146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O38" s="51" t="s">
        <v>147</v>
      </c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B38" s="55">
        <v>101</v>
      </c>
      <c r="AC38" s="64" t="s">
        <v>96</v>
      </c>
      <c r="AD38" s="55" t="s">
        <v>98</v>
      </c>
      <c r="AE38" s="97"/>
      <c r="AF38" s="97"/>
      <c r="AG38" s="56"/>
      <c r="AH38" s="97"/>
      <c r="AI38" s="97"/>
      <c r="AJ38" s="56"/>
      <c r="AK38" s="97"/>
      <c r="AL38" s="97"/>
      <c r="AM38" s="56"/>
      <c r="AN38" s="30"/>
      <c r="AO38" s="30"/>
    </row>
    <row r="39" spans="1:41" ht="14.4">
      <c r="A39" s="6" t="s">
        <v>113</v>
      </c>
      <c r="B39" s="56" t="s">
        <v>148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O39" s="15"/>
      <c r="P39" s="6"/>
      <c r="Q39" s="6"/>
      <c r="R39" s="6"/>
      <c r="S39" s="6"/>
      <c r="T39" s="24"/>
      <c r="U39" s="6"/>
      <c r="V39" s="71"/>
      <c r="X39" s="6"/>
      <c r="Y39" s="71"/>
      <c r="AB39" s="55">
        <v>501</v>
      </c>
      <c r="AC39" s="64" t="s">
        <v>96</v>
      </c>
      <c r="AD39" s="55" t="s">
        <v>100</v>
      </c>
      <c r="AE39" s="97"/>
      <c r="AF39" s="97"/>
      <c r="AG39" s="56"/>
      <c r="AH39" s="97"/>
      <c r="AI39" s="97"/>
      <c r="AJ39" s="56"/>
      <c r="AK39" s="97"/>
      <c r="AL39" s="97"/>
      <c r="AM39" s="56"/>
      <c r="AN39" s="30"/>
      <c r="AO39" s="30"/>
    </row>
    <row r="40" spans="1:41" ht="14.4">
      <c r="A40" s="6"/>
      <c r="B40" s="56" t="s">
        <v>149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O40" s="15" t="s">
        <v>150</v>
      </c>
      <c r="P40" s="6"/>
      <c r="Q40" s="6"/>
      <c r="R40" s="6"/>
      <c r="S40" s="70"/>
      <c r="T40" s="24"/>
      <c r="U40" s="6"/>
      <c r="V40" s="71"/>
      <c r="X40" s="6"/>
      <c r="Y40" s="71"/>
      <c r="AB40" s="55" t="s">
        <v>102</v>
      </c>
      <c r="AC40" s="45"/>
      <c r="AE40" s="97"/>
      <c r="AF40" s="97"/>
      <c r="AG40" s="56"/>
      <c r="AH40" s="97"/>
      <c r="AI40" s="97"/>
      <c r="AJ40" s="56"/>
      <c r="AK40" s="97"/>
      <c r="AL40" s="97"/>
      <c r="AM40" s="56"/>
      <c r="AN40" s="30"/>
      <c r="AO40" s="30"/>
    </row>
    <row r="41" spans="1:41" ht="14.4">
      <c r="A41" s="6" t="s">
        <v>115</v>
      </c>
      <c r="B41" s="56" t="s">
        <v>151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O41" s="15">
        <v>1</v>
      </c>
      <c r="P41" s="67" t="s">
        <v>96</v>
      </c>
      <c r="Q41" s="15" t="s">
        <v>152</v>
      </c>
      <c r="R41" s="6"/>
      <c r="S41" s="101"/>
      <c r="T41" s="101"/>
      <c r="U41" s="6"/>
      <c r="V41" s="71"/>
      <c r="X41" s="6"/>
      <c r="Y41" s="71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</row>
    <row r="42" spans="1:41" ht="14.4">
      <c r="A42" s="6"/>
      <c r="B42" s="56" t="s">
        <v>153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O42" s="15">
        <v>26</v>
      </c>
      <c r="P42" s="67" t="s">
        <v>96</v>
      </c>
      <c r="Q42" s="15" t="s">
        <v>154</v>
      </c>
      <c r="R42" s="6"/>
      <c r="S42" s="100"/>
      <c r="T42" s="100"/>
      <c r="U42" s="6"/>
      <c r="V42" s="71"/>
      <c r="X42" s="6"/>
      <c r="Y42" s="71"/>
      <c r="AB42" s="51" t="s">
        <v>155</v>
      </c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30"/>
      <c r="AO42" s="30"/>
    </row>
    <row r="43" spans="1:41" ht="14.4">
      <c r="A43" s="6"/>
      <c r="B43" s="56" t="s">
        <v>156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O43" s="15">
        <v>151</v>
      </c>
      <c r="P43" s="72" t="s">
        <v>96</v>
      </c>
      <c r="Q43" s="15" t="s">
        <v>157</v>
      </c>
      <c r="R43" s="6"/>
      <c r="S43" s="100"/>
      <c r="T43" s="100"/>
      <c r="U43" s="6"/>
      <c r="V43" s="71"/>
      <c r="X43" s="6"/>
      <c r="Y43" s="71"/>
      <c r="AB43" s="55"/>
      <c r="AC43" s="45"/>
      <c r="AF43" s="46"/>
      <c r="AG43" s="56"/>
      <c r="AH43" s="56"/>
      <c r="AI43" s="56"/>
      <c r="AJ43" s="56"/>
      <c r="AK43" s="56"/>
      <c r="AL43" s="56"/>
      <c r="AM43" s="56"/>
      <c r="AN43" s="30"/>
      <c r="AO43" s="30"/>
    </row>
    <row r="44" spans="1:41" ht="14.4"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O44" s="15">
        <v>351</v>
      </c>
      <c r="P44" s="72"/>
      <c r="Q44" s="6" t="s">
        <v>158</v>
      </c>
      <c r="R44" s="6"/>
      <c r="S44" s="100"/>
      <c r="T44" s="100"/>
      <c r="U44" s="6"/>
      <c r="V44" s="71"/>
      <c r="X44" s="6"/>
      <c r="Y44" s="71"/>
      <c r="AB44" s="62" t="s">
        <v>89</v>
      </c>
      <c r="AC44" s="62"/>
      <c r="AD44" s="62"/>
      <c r="AE44" s="62" t="s">
        <v>127</v>
      </c>
      <c r="AF44" s="62"/>
      <c r="AG44" s="62"/>
      <c r="AH44" s="62" t="s">
        <v>128</v>
      </c>
      <c r="AI44" s="62"/>
      <c r="AJ44" s="62"/>
      <c r="AK44" s="62" t="s">
        <v>129</v>
      </c>
      <c r="AL44" s="62"/>
      <c r="AM44" s="62"/>
      <c r="AN44" s="30"/>
      <c r="AO44" s="30"/>
    </row>
    <row r="45" spans="1:41">
      <c r="B45" s="51" t="s">
        <v>159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O45" s="55"/>
      <c r="T45" s="46"/>
      <c r="AB45" s="62"/>
      <c r="AC45" s="62"/>
      <c r="AD45" s="62"/>
      <c r="AE45" s="62" t="s">
        <v>130</v>
      </c>
      <c r="AF45" s="62"/>
      <c r="AG45" s="62"/>
      <c r="AH45" s="62" t="s">
        <v>130</v>
      </c>
      <c r="AI45" s="62"/>
      <c r="AJ45" s="62"/>
      <c r="AK45" s="62" t="s">
        <v>130</v>
      </c>
      <c r="AL45" s="62"/>
      <c r="AM45" s="62"/>
      <c r="AN45" s="30"/>
      <c r="AO45" s="30"/>
    </row>
    <row r="46" spans="1:41">
      <c r="B46" s="55"/>
      <c r="C46" s="45"/>
      <c r="F46" s="46"/>
      <c r="O46" s="51" t="s">
        <v>160</v>
      </c>
      <c r="P46" s="11"/>
      <c r="Q46" s="11"/>
      <c r="R46" s="11"/>
      <c r="S46" s="11"/>
      <c r="T46" s="53"/>
      <c r="U46" s="11"/>
      <c r="V46" s="11"/>
      <c r="W46" s="11"/>
      <c r="X46" s="11"/>
      <c r="Y46" s="11"/>
      <c r="Z46" s="11"/>
      <c r="AB46" s="55">
        <v>1</v>
      </c>
      <c r="AC46" s="64" t="s">
        <v>96</v>
      </c>
      <c r="AD46" s="55" t="s">
        <v>97</v>
      </c>
      <c r="AE46" s="97"/>
      <c r="AF46" s="97"/>
      <c r="AG46" s="56"/>
      <c r="AH46" s="97"/>
      <c r="AI46" s="97"/>
      <c r="AJ46" s="56"/>
      <c r="AK46" s="97"/>
      <c r="AL46" s="97"/>
      <c r="AN46" s="30"/>
      <c r="AO46" s="30"/>
    </row>
    <row r="47" spans="1:41" ht="14.25" customHeight="1">
      <c r="B47" s="62" t="s">
        <v>89</v>
      </c>
      <c r="C47" s="62"/>
      <c r="D47" s="62"/>
      <c r="E47" s="62" t="s">
        <v>161</v>
      </c>
      <c r="F47" s="62"/>
      <c r="G47" s="62"/>
      <c r="H47" s="62" t="s">
        <v>162</v>
      </c>
      <c r="I47" s="62"/>
      <c r="J47" s="62"/>
      <c r="K47" s="62" t="s">
        <v>163</v>
      </c>
      <c r="L47" s="62"/>
      <c r="M47" s="62"/>
      <c r="O47" s="50"/>
      <c r="T47" s="46"/>
      <c r="AB47" s="55">
        <v>101</v>
      </c>
      <c r="AC47" s="64" t="s">
        <v>96</v>
      </c>
      <c r="AD47" s="55" t="s">
        <v>98</v>
      </c>
      <c r="AE47" s="97"/>
      <c r="AF47" s="97"/>
      <c r="AG47" s="56"/>
      <c r="AH47" s="97"/>
      <c r="AI47" s="97"/>
      <c r="AJ47" s="56"/>
      <c r="AK47" s="97"/>
      <c r="AL47" s="97"/>
      <c r="AM47" s="56"/>
      <c r="AN47" s="30"/>
      <c r="AO47" s="30"/>
    </row>
    <row r="48" spans="1:41" ht="12.75" customHeight="1">
      <c r="B48" s="62"/>
      <c r="C48" s="62"/>
      <c r="D48" s="62"/>
      <c r="E48" s="62" t="s">
        <v>164</v>
      </c>
      <c r="F48" s="62"/>
      <c r="G48" s="62"/>
      <c r="H48" s="62" t="s">
        <v>165</v>
      </c>
      <c r="I48" s="62"/>
      <c r="J48" s="62"/>
      <c r="K48" s="62"/>
      <c r="L48" s="62"/>
      <c r="M48" s="62"/>
      <c r="O48" s="57"/>
      <c r="P48" s="57"/>
      <c r="Q48" s="57"/>
      <c r="R48" s="57"/>
      <c r="S48" s="57" t="s">
        <v>166</v>
      </c>
      <c r="T48" s="57"/>
      <c r="U48" s="57"/>
      <c r="V48" s="57" t="s">
        <v>167</v>
      </c>
      <c r="W48" s="57"/>
      <c r="X48" s="57"/>
      <c r="Y48" s="60" t="s">
        <v>168</v>
      </c>
      <c r="Z48" s="57"/>
      <c r="AB48" s="55">
        <v>501</v>
      </c>
      <c r="AC48" s="64" t="s">
        <v>96</v>
      </c>
      <c r="AD48" s="55" t="s">
        <v>100</v>
      </c>
      <c r="AE48" s="97"/>
      <c r="AF48" s="97"/>
      <c r="AG48" s="56"/>
      <c r="AH48" s="97"/>
      <c r="AI48" s="97"/>
      <c r="AJ48" s="56"/>
      <c r="AK48" s="97"/>
      <c r="AL48" s="97"/>
      <c r="AM48" s="56"/>
      <c r="AN48" s="30"/>
      <c r="AO48" s="30"/>
    </row>
    <row r="49" spans="1:41" ht="14.7" customHeight="1">
      <c r="A49" s="6"/>
      <c r="B49" s="55">
        <v>1</v>
      </c>
      <c r="C49" s="64" t="s">
        <v>96</v>
      </c>
      <c r="D49" s="55" t="s">
        <v>97</v>
      </c>
      <c r="E49" s="98"/>
      <c r="F49" s="98"/>
      <c r="H49" s="98"/>
      <c r="I49" s="98"/>
      <c r="K49" s="98"/>
      <c r="L49" s="98"/>
      <c r="O49" s="61" t="s">
        <v>89</v>
      </c>
      <c r="P49" s="57"/>
      <c r="Q49" s="57"/>
      <c r="R49" s="57"/>
      <c r="S49" s="60" t="s">
        <v>169</v>
      </c>
      <c r="T49" s="57"/>
      <c r="U49" s="60"/>
      <c r="V49" s="60" t="s">
        <v>169</v>
      </c>
      <c r="W49" s="57"/>
      <c r="X49" s="57"/>
      <c r="Y49" s="60" t="s">
        <v>170</v>
      </c>
      <c r="Z49" s="57"/>
      <c r="AB49" s="55" t="s">
        <v>102</v>
      </c>
      <c r="AC49" s="45"/>
      <c r="AE49" s="97"/>
      <c r="AF49" s="97"/>
      <c r="AG49" s="56"/>
      <c r="AH49" s="97"/>
      <c r="AI49" s="97"/>
      <c r="AJ49" s="56"/>
      <c r="AK49" s="97"/>
      <c r="AL49" s="97"/>
      <c r="AM49" s="56"/>
      <c r="AN49" s="30"/>
      <c r="AO49" s="30"/>
    </row>
    <row r="50" spans="1:41" ht="14.25" customHeight="1">
      <c r="A50" s="6"/>
      <c r="B50" s="55">
        <v>101</v>
      </c>
      <c r="C50" s="64" t="s">
        <v>96</v>
      </c>
      <c r="D50" s="55" t="s">
        <v>98</v>
      </c>
      <c r="E50" s="98"/>
      <c r="F50" s="98"/>
      <c r="H50" s="98"/>
      <c r="I50" s="98"/>
      <c r="K50" s="98"/>
      <c r="L50" s="98"/>
      <c r="O50" s="55"/>
      <c r="S50" s="6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</row>
    <row r="51" spans="1:41" ht="14.25" customHeight="1">
      <c r="A51" s="6"/>
      <c r="B51" s="55">
        <v>501</v>
      </c>
      <c r="C51" s="64" t="s">
        <v>96</v>
      </c>
      <c r="D51" s="55" t="s">
        <v>100</v>
      </c>
      <c r="E51" s="98"/>
      <c r="F51" s="98"/>
      <c r="H51" s="98"/>
      <c r="I51" s="98"/>
      <c r="K51" s="98"/>
      <c r="L51" s="98"/>
      <c r="O51" s="55">
        <v>1</v>
      </c>
      <c r="P51" s="64" t="s">
        <v>96</v>
      </c>
      <c r="Q51" s="55" t="s">
        <v>97</v>
      </c>
      <c r="S51" s="99"/>
      <c r="T51" s="99"/>
      <c r="V51" s="99"/>
      <c r="W51" s="99"/>
      <c r="Y51" s="99"/>
      <c r="Z51" s="99"/>
      <c r="AB51" s="51" t="s">
        <v>171</v>
      </c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30"/>
      <c r="AO51" s="30"/>
    </row>
    <row r="52" spans="1:41" ht="14.25" customHeight="1">
      <c r="B52" s="55" t="s">
        <v>102</v>
      </c>
      <c r="C52" s="45"/>
      <c r="E52" s="98"/>
      <c r="F52" s="98"/>
      <c r="H52" s="98"/>
      <c r="I52" s="98"/>
      <c r="K52" s="98"/>
      <c r="L52" s="98"/>
      <c r="O52" s="55">
        <v>101</v>
      </c>
      <c r="P52" s="64" t="s">
        <v>96</v>
      </c>
      <c r="Q52" s="55" t="s">
        <v>98</v>
      </c>
      <c r="S52" s="99"/>
      <c r="T52" s="99"/>
      <c r="V52" s="99"/>
      <c r="W52" s="99"/>
      <c r="Y52" s="99"/>
      <c r="Z52" s="99"/>
      <c r="AB52" s="55"/>
      <c r="AC52" s="45"/>
      <c r="AF52" s="46"/>
      <c r="AG52" s="56"/>
      <c r="AH52" s="56"/>
      <c r="AI52" s="56"/>
      <c r="AJ52" s="56"/>
      <c r="AK52" s="56"/>
      <c r="AL52" s="56"/>
      <c r="AM52" s="56"/>
      <c r="AN52" s="30"/>
      <c r="AO52" s="30"/>
    </row>
    <row r="53" spans="1:41" ht="14.25" customHeight="1">
      <c r="O53" s="55">
        <v>501</v>
      </c>
      <c r="P53" s="64" t="s">
        <v>96</v>
      </c>
      <c r="Q53" s="55" t="s">
        <v>97</v>
      </c>
      <c r="S53" s="99"/>
      <c r="T53" s="99"/>
      <c r="V53" s="99"/>
      <c r="W53" s="99"/>
      <c r="Y53" s="99"/>
      <c r="Z53" s="99"/>
      <c r="AB53" s="62" t="s">
        <v>89</v>
      </c>
      <c r="AC53" s="62"/>
      <c r="AD53" s="62"/>
      <c r="AE53" s="62" t="s">
        <v>107</v>
      </c>
      <c r="AF53" s="62"/>
      <c r="AG53" s="62"/>
      <c r="AH53" s="62" t="s">
        <v>108</v>
      </c>
      <c r="AI53" s="62"/>
      <c r="AJ53" s="62"/>
      <c r="AK53" s="62"/>
      <c r="AL53" s="62"/>
      <c r="AM53" s="62"/>
      <c r="AN53" s="30"/>
      <c r="AO53" s="30"/>
    </row>
    <row r="54" spans="1:41">
      <c r="B54" s="51" t="s">
        <v>172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O54" s="55" t="s">
        <v>102</v>
      </c>
      <c r="P54" s="45"/>
      <c r="S54" s="99"/>
      <c r="T54" s="99"/>
      <c r="V54" s="99"/>
      <c r="W54" s="99"/>
      <c r="Y54" s="99"/>
      <c r="Z54" s="99"/>
      <c r="AB54" s="62"/>
      <c r="AC54" s="62"/>
      <c r="AD54" s="62"/>
      <c r="AE54" s="62" t="s">
        <v>111</v>
      </c>
      <c r="AF54" s="62"/>
      <c r="AG54" s="62"/>
      <c r="AH54" s="62"/>
      <c r="AI54" s="62"/>
      <c r="AJ54" s="62"/>
      <c r="AK54" s="62"/>
      <c r="AL54" s="62"/>
      <c r="AM54" s="62"/>
      <c r="AN54" s="30"/>
      <c r="AO54" s="30"/>
    </row>
    <row r="55" spans="1:41" ht="12.75" customHeight="1">
      <c r="B55" s="55"/>
      <c r="C55" s="45"/>
      <c r="F55" s="46"/>
      <c r="G55" s="56"/>
      <c r="H55" s="56"/>
      <c r="I55" s="56"/>
      <c r="J55" s="56"/>
      <c r="K55" s="56"/>
      <c r="L55" s="56"/>
      <c r="M55" s="56"/>
      <c r="O55" s="55"/>
      <c r="T55" s="46"/>
      <c r="AB55" s="55">
        <v>1</v>
      </c>
      <c r="AC55" s="64" t="s">
        <v>96</v>
      </c>
      <c r="AD55" s="55" t="s">
        <v>97</v>
      </c>
      <c r="AE55" s="97"/>
      <c r="AF55" s="97"/>
      <c r="AG55" s="56"/>
      <c r="AH55" s="97"/>
      <c r="AI55" s="97"/>
      <c r="AJ55" s="56"/>
      <c r="AK55" s="56"/>
      <c r="AL55" s="56"/>
      <c r="AN55" s="30"/>
      <c r="AO55" s="30"/>
    </row>
    <row r="56" spans="1:41" ht="14.25" customHeight="1">
      <c r="A56" s="6"/>
      <c r="B56" s="62" t="s">
        <v>89</v>
      </c>
      <c r="C56" s="62"/>
      <c r="D56" s="62"/>
      <c r="E56" s="62" t="s">
        <v>173</v>
      </c>
      <c r="F56" s="62"/>
      <c r="G56" s="62"/>
      <c r="H56" s="62" t="s">
        <v>173</v>
      </c>
      <c r="I56" s="62"/>
      <c r="J56" s="62"/>
      <c r="K56" s="62" t="s">
        <v>173</v>
      </c>
      <c r="L56" s="62"/>
      <c r="M56" s="62"/>
      <c r="O56" t="s">
        <v>174</v>
      </c>
      <c r="T56" s="46"/>
      <c r="AB56" s="55">
        <v>101</v>
      </c>
      <c r="AC56" s="64" t="s">
        <v>96</v>
      </c>
      <c r="AD56" s="55" t="s">
        <v>98</v>
      </c>
      <c r="AE56" s="97"/>
      <c r="AF56" s="97"/>
      <c r="AG56" s="56"/>
      <c r="AH56" s="97"/>
      <c r="AI56" s="97"/>
      <c r="AJ56" s="56"/>
      <c r="AK56" s="56"/>
      <c r="AL56" s="56"/>
      <c r="AM56" s="56"/>
      <c r="AN56" s="30"/>
      <c r="AO56" s="30"/>
    </row>
    <row r="57" spans="1:41" ht="12.75" customHeight="1">
      <c r="A57" s="6"/>
      <c r="B57" s="62"/>
      <c r="C57" s="62"/>
      <c r="D57" s="62"/>
      <c r="E57" s="62" t="s">
        <v>175</v>
      </c>
      <c r="F57" s="62"/>
      <c r="G57" s="62"/>
      <c r="H57" s="62" t="s">
        <v>176</v>
      </c>
      <c r="I57" s="62"/>
      <c r="J57" s="62"/>
      <c r="K57" s="62" t="s">
        <v>177</v>
      </c>
      <c r="L57" s="62"/>
      <c r="M57" s="62"/>
      <c r="O57" t="s">
        <v>178</v>
      </c>
      <c r="T57" s="46"/>
      <c r="AB57" s="55">
        <v>501</v>
      </c>
      <c r="AC57" s="64" t="s">
        <v>96</v>
      </c>
      <c r="AD57" s="55" t="s">
        <v>100</v>
      </c>
      <c r="AE57" s="97"/>
      <c r="AF57" s="97"/>
      <c r="AG57" s="56"/>
      <c r="AH57" s="97"/>
      <c r="AI57" s="97"/>
      <c r="AJ57" s="56"/>
      <c r="AK57" s="56"/>
      <c r="AL57" s="56"/>
      <c r="AM57" s="56"/>
      <c r="AN57" s="30"/>
      <c r="AO57" s="30"/>
    </row>
    <row r="58" spans="1:41" ht="14.25" customHeight="1">
      <c r="A58" s="6"/>
      <c r="B58" s="55">
        <v>1</v>
      </c>
      <c r="C58" s="64" t="s">
        <v>96</v>
      </c>
      <c r="D58" s="55" t="s">
        <v>97</v>
      </c>
      <c r="E58" s="99"/>
      <c r="F58" s="99"/>
      <c r="G58" s="56"/>
      <c r="H58" s="99"/>
      <c r="I58" s="99"/>
      <c r="J58" s="56"/>
      <c r="K58" s="99"/>
      <c r="L58" s="99"/>
      <c r="O58" s="55"/>
      <c r="T58" s="46"/>
      <c r="AB58" s="55" t="s">
        <v>102</v>
      </c>
      <c r="AC58" s="45"/>
      <c r="AE58" s="97"/>
      <c r="AF58" s="97"/>
      <c r="AG58" s="56"/>
      <c r="AH58" s="97"/>
      <c r="AI58" s="97"/>
      <c r="AJ58" s="56"/>
      <c r="AK58" s="56"/>
      <c r="AL58" s="56"/>
      <c r="AM58" s="56"/>
      <c r="AN58" s="30"/>
      <c r="AO58" s="30"/>
    </row>
    <row r="59" spans="1:41">
      <c r="A59" s="6"/>
      <c r="B59" s="55">
        <v>101</v>
      </c>
      <c r="C59" s="64" t="s">
        <v>96</v>
      </c>
      <c r="D59" s="55" t="s">
        <v>98</v>
      </c>
      <c r="E59" s="99"/>
      <c r="F59" s="99"/>
      <c r="G59" s="56"/>
      <c r="H59" s="99"/>
      <c r="I59" s="99"/>
      <c r="J59" s="56"/>
      <c r="K59" s="99"/>
      <c r="L59" s="99"/>
      <c r="M59" s="56"/>
      <c r="O59" s="51" t="s">
        <v>179</v>
      </c>
      <c r="P59" s="51"/>
      <c r="Q59" s="51"/>
      <c r="R59" s="51"/>
      <c r="S59" s="51"/>
      <c r="T59" s="51"/>
      <c r="U59" s="51"/>
      <c r="V59" s="51"/>
      <c r="W59" s="54"/>
      <c r="X59" s="54"/>
      <c r="Y59" s="54"/>
      <c r="Z59" s="54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4.25" customHeight="1">
      <c r="A60" s="6"/>
      <c r="B60" s="55">
        <v>501</v>
      </c>
      <c r="C60" s="64" t="s">
        <v>96</v>
      </c>
      <c r="D60" s="55" t="s">
        <v>100</v>
      </c>
      <c r="E60" s="99"/>
      <c r="F60" s="99"/>
      <c r="G60" s="56"/>
      <c r="H60" s="99"/>
      <c r="I60" s="99"/>
      <c r="J60" s="56"/>
      <c r="K60" s="99"/>
      <c r="L60" s="99"/>
      <c r="M60" s="56"/>
      <c r="O60" s="55"/>
      <c r="P60" s="45"/>
      <c r="R60" s="69"/>
      <c r="S60" s="46"/>
      <c r="U60" s="69"/>
      <c r="V60" s="46"/>
      <c r="X60" s="69"/>
      <c r="Y60" s="46"/>
      <c r="Z60" s="46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4.25" customHeight="1">
      <c r="B61" s="55" t="s">
        <v>102</v>
      </c>
      <c r="C61" s="45"/>
      <c r="E61" s="99"/>
      <c r="F61" s="99"/>
      <c r="G61" s="56"/>
      <c r="H61" s="99"/>
      <c r="I61" s="99"/>
      <c r="J61" s="56"/>
      <c r="K61" s="99"/>
      <c r="L61" s="99"/>
      <c r="M61" s="56"/>
      <c r="O61" s="61" t="s">
        <v>89</v>
      </c>
      <c r="P61" s="58"/>
      <c r="Q61" s="57"/>
      <c r="R61" s="57" t="s">
        <v>180</v>
      </c>
      <c r="S61" s="59"/>
      <c r="T61" s="57"/>
      <c r="U61" s="57" t="s">
        <v>181</v>
      </c>
      <c r="V61" s="57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2.75" customHeight="1"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O62" s="61"/>
      <c r="P62" s="58"/>
      <c r="Q62" s="57"/>
      <c r="R62" s="57"/>
      <c r="S62" s="59"/>
      <c r="T62" s="57"/>
      <c r="U62" s="57"/>
      <c r="V62" s="57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>
      <c r="B63" s="51" t="s">
        <v>182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O63" s="55">
        <v>1</v>
      </c>
      <c r="P63" s="64" t="s">
        <v>96</v>
      </c>
      <c r="Q63" s="55" t="s">
        <v>97</v>
      </c>
      <c r="R63" s="97"/>
      <c r="S63" s="97"/>
      <c r="U63" s="97"/>
      <c r="V63" s="97"/>
      <c r="X63" s="73"/>
      <c r="Y63" s="73"/>
      <c r="Z63" s="46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4.25" customHeight="1">
      <c r="O64" s="55">
        <v>101</v>
      </c>
      <c r="P64" s="64" t="s">
        <v>96</v>
      </c>
      <c r="Q64" s="55" t="s">
        <v>98</v>
      </c>
      <c r="R64" s="97"/>
      <c r="S64" s="97"/>
      <c r="U64" s="97"/>
      <c r="V64" s="97"/>
      <c r="X64" s="73"/>
      <c r="Y64" s="73"/>
      <c r="Z64" s="46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2:41" ht="14.25" customHeight="1">
      <c r="B65" s="55" t="s">
        <v>183</v>
      </c>
      <c r="C65" s="64"/>
      <c r="D65" s="55" t="s">
        <v>184</v>
      </c>
      <c r="F65" s="97"/>
      <c r="G65" s="97"/>
      <c r="O65" s="55">
        <v>501</v>
      </c>
      <c r="P65" s="64" t="s">
        <v>96</v>
      </c>
      <c r="Q65" s="55" t="s">
        <v>100</v>
      </c>
      <c r="R65" s="97"/>
      <c r="S65" s="97"/>
      <c r="U65" s="97"/>
      <c r="V65" s="97"/>
      <c r="X65" s="73"/>
      <c r="Y65" s="73"/>
      <c r="Z65" s="46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2:41" ht="14.25" customHeight="1">
      <c r="B66" s="55" t="s">
        <v>183</v>
      </c>
      <c r="C66" s="64"/>
      <c r="D66" s="55" t="s">
        <v>185</v>
      </c>
      <c r="F66" s="97"/>
      <c r="G66" s="97"/>
      <c r="J66" s="46"/>
      <c r="M66" s="46"/>
      <c r="O66" s="55" t="s">
        <v>102</v>
      </c>
      <c r="P66" s="45"/>
      <c r="R66" s="97"/>
      <c r="S66" s="97"/>
      <c r="U66" s="97"/>
      <c r="V66" s="97"/>
      <c r="X66" s="73"/>
      <c r="Y66" s="73"/>
      <c r="Z66" s="46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2:41" ht="12.75" customHeight="1">
      <c r="B67" s="55" t="s">
        <v>183</v>
      </c>
      <c r="C67" s="64"/>
      <c r="D67" s="55" t="s">
        <v>186</v>
      </c>
      <c r="F67" s="97"/>
      <c r="G67" s="97"/>
      <c r="O67" s="55"/>
      <c r="T67" s="46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2:41" ht="12.75" customHeight="1">
      <c r="B68" s="55"/>
      <c r="C68" s="45"/>
      <c r="F68" s="46"/>
      <c r="G68" s="46"/>
      <c r="H68" s="46"/>
      <c r="I68" s="46"/>
      <c r="O68" s="55"/>
      <c r="T68" s="46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2:41" ht="12.75" customHeight="1">
      <c r="B69" s="55"/>
      <c r="C69" s="45"/>
      <c r="F69" s="46"/>
      <c r="G69" s="46"/>
      <c r="O69" s="55"/>
      <c r="T69" s="46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2:41" ht="12.75" customHeight="1">
      <c r="B70" s="55"/>
      <c r="C70" s="45"/>
      <c r="F70" s="46"/>
      <c r="G70" s="46"/>
      <c r="O70" s="55"/>
      <c r="T70" s="46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2:41" ht="12.75" customHeight="1">
      <c r="B71" s="55"/>
      <c r="C71" s="45"/>
      <c r="F71" s="46"/>
      <c r="G71" s="46"/>
      <c r="O71" s="55"/>
      <c r="T71" s="46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2:41" ht="12.75" customHeight="1">
      <c r="B72" s="55"/>
      <c r="C72" s="45"/>
      <c r="F72" s="46"/>
      <c r="G72" s="46"/>
      <c r="O72" s="55"/>
      <c r="T72" s="46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</sheetData>
  <mergeCells count="154">
    <mergeCell ref="AE57:AF57"/>
    <mergeCell ref="AH57:AI57"/>
    <mergeCell ref="AE58:AF58"/>
    <mergeCell ref="AH58:AI58"/>
    <mergeCell ref="AE49:AF49"/>
    <mergeCell ref="AH49:AI49"/>
    <mergeCell ref="AK49:AL49"/>
    <mergeCell ref="AE55:AF55"/>
    <mergeCell ref="AH55:AI55"/>
    <mergeCell ref="AE56:AF56"/>
    <mergeCell ref="AH56:AI56"/>
    <mergeCell ref="AE47:AF47"/>
    <mergeCell ref="AH47:AI47"/>
    <mergeCell ref="AK47:AL47"/>
    <mergeCell ref="AE48:AF48"/>
    <mergeCell ref="AH48:AI48"/>
    <mergeCell ref="AK48:AL48"/>
    <mergeCell ref="AE40:AF40"/>
    <mergeCell ref="AH40:AI40"/>
    <mergeCell ref="AK40:AL40"/>
    <mergeCell ref="AE46:AF46"/>
    <mergeCell ref="AH46:AI46"/>
    <mergeCell ref="AK46:AL46"/>
    <mergeCell ref="AE38:AF38"/>
    <mergeCell ref="AH38:AI38"/>
    <mergeCell ref="AK38:AL38"/>
    <mergeCell ref="AE39:AF39"/>
    <mergeCell ref="AH39:AI39"/>
    <mergeCell ref="AK39:AL39"/>
    <mergeCell ref="AE31:AF31"/>
    <mergeCell ref="AH31:AI31"/>
    <mergeCell ref="AK31:AL31"/>
    <mergeCell ref="AE37:AF37"/>
    <mergeCell ref="AH37:AI37"/>
    <mergeCell ref="AK37:AL37"/>
    <mergeCell ref="AE29:AF29"/>
    <mergeCell ref="AH29:AI29"/>
    <mergeCell ref="AK29:AL29"/>
    <mergeCell ref="AE30:AF30"/>
    <mergeCell ref="AH30:AI30"/>
    <mergeCell ref="AK30:AL30"/>
    <mergeCell ref="AK20:AL20"/>
    <mergeCell ref="AE21:AF21"/>
    <mergeCell ref="AH21:AI21"/>
    <mergeCell ref="AK21:AL21"/>
    <mergeCell ref="AE28:AF28"/>
    <mergeCell ref="AH28:AI28"/>
    <mergeCell ref="AK28:AL28"/>
    <mergeCell ref="F67:G67"/>
    <mergeCell ref="AE18:AF18"/>
    <mergeCell ref="AH18:AI18"/>
    <mergeCell ref="AK18:AL18"/>
    <mergeCell ref="AE19:AF19"/>
    <mergeCell ref="AH19:AI19"/>
    <mergeCell ref="AK19:AL19"/>
    <mergeCell ref="AE20:AF20"/>
    <mergeCell ref="AH20:AI20"/>
    <mergeCell ref="F66:G66"/>
    <mergeCell ref="R66:S66"/>
    <mergeCell ref="U66:V66"/>
    <mergeCell ref="F65:G65"/>
    <mergeCell ref="R65:S65"/>
    <mergeCell ref="U65:V65"/>
    <mergeCell ref="R63:S63"/>
    <mergeCell ref="U63:V63"/>
    <mergeCell ref="R64:S64"/>
    <mergeCell ref="U64:V64"/>
    <mergeCell ref="E61:F61"/>
    <mergeCell ref="H61:I61"/>
    <mergeCell ref="K61:L61"/>
    <mergeCell ref="E60:F60"/>
    <mergeCell ref="H60:I60"/>
    <mergeCell ref="K60:L60"/>
    <mergeCell ref="E59:F59"/>
    <mergeCell ref="H59:I59"/>
    <mergeCell ref="K59:L59"/>
    <mergeCell ref="E58:F58"/>
    <mergeCell ref="H58:I58"/>
    <mergeCell ref="K58:L58"/>
    <mergeCell ref="S54:T54"/>
    <mergeCell ref="V54:W54"/>
    <mergeCell ref="Y54:Z54"/>
    <mergeCell ref="S53:T53"/>
    <mergeCell ref="V53:W53"/>
    <mergeCell ref="Y53:Z53"/>
    <mergeCell ref="E52:F52"/>
    <mergeCell ref="H52:I52"/>
    <mergeCell ref="K52:L52"/>
    <mergeCell ref="S52:T52"/>
    <mergeCell ref="V52:W52"/>
    <mergeCell ref="Y52:Z52"/>
    <mergeCell ref="E51:F51"/>
    <mergeCell ref="H51:I51"/>
    <mergeCell ref="K51:L51"/>
    <mergeCell ref="S51:T51"/>
    <mergeCell ref="V51:W51"/>
    <mergeCell ref="Y51:Z51"/>
    <mergeCell ref="E50:F50"/>
    <mergeCell ref="H50:I50"/>
    <mergeCell ref="K50:L50"/>
    <mergeCell ref="S44:T44"/>
    <mergeCell ref="E49:F49"/>
    <mergeCell ref="H49:I49"/>
    <mergeCell ref="K49:L49"/>
    <mergeCell ref="S41:T41"/>
    <mergeCell ref="S42:T42"/>
    <mergeCell ref="S43:T43"/>
    <mergeCell ref="S36:T36"/>
    <mergeCell ref="V36:W36"/>
    <mergeCell ref="E35:F35"/>
    <mergeCell ref="H35:I35"/>
    <mergeCell ref="K35:L35"/>
    <mergeCell ref="S35:T35"/>
    <mergeCell ref="V35:W35"/>
    <mergeCell ref="E34:F34"/>
    <mergeCell ref="H34:I34"/>
    <mergeCell ref="K34:L34"/>
    <mergeCell ref="S34:T34"/>
    <mergeCell ref="V34:W34"/>
    <mergeCell ref="E33:F33"/>
    <mergeCell ref="H33:I33"/>
    <mergeCell ref="K33:L33"/>
    <mergeCell ref="E32:F32"/>
    <mergeCell ref="H32:I32"/>
    <mergeCell ref="K32:L32"/>
    <mergeCell ref="S27:T27"/>
    <mergeCell ref="V27:W27"/>
    <mergeCell ref="S28:T28"/>
    <mergeCell ref="V28:W28"/>
    <mergeCell ref="S19:T19"/>
    <mergeCell ref="S20:T20"/>
    <mergeCell ref="S21:T21"/>
    <mergeCell ref="E14:F14"/>
    <mergeCell ref="H14:I14"/>
    <mergeCell ref="K14:L14"/>
    <mergeCell ref="E13:F13"/>
    <mergeCell ref="H13:I13"/>
    <mergeCell ref="K13:L13"/>
    <mergeCell ref="S13:T13"/>
    <mergeCell ref="S10:T10"/>
    <mergeCell ref="AE10:AF10"/>
    <mergeCell ref="AH10:AI10"/>
    <mergeCell ref="E12:F12"/>
    <mergeCell ref="H12:I12"/>
    <mergeCell ref="K12:L12"/>
    <mergeCell ref="S12:T12"/>
    <mergeCell ref="AE12:AF12"/>
    <mergeCell ref="AH12:AI12"/>
    <mergeCell ref="E11:F11"/>
    <mergeCell ref="H11:I11"/>
    <mergeCell ref="K11:L11"/>
    <mergeCell ref="S11:T11"/>
    <mergeCell ref="AE11:AF11"/>
    <mergeCell ref="AH11:AI11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  <headerFooter>
    <oddFooter>&amp;LChristian Huygens College - CSG&amp;R&amp;A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</vt:i4>
      </vt:variant>
    </vt:vector>
  </HeadingPairs>
  <TitlesOfParts>
    <vt:vector size="7" baseType="lpstr">
      <vt:lpstr>Uurtariefopbouw Contract</vt:lpstr>
      <vt:lpstr>Uurtarieven Regiewerkzaamheden</vt:lpstr>
      <vt:lpstr>Prijzen Afroep Weekdagen</vt:lpstr>
      <vt:lpstr>Prijzen Afroep Avonduren</vt:lpstr>
      <vt:lpstr>Prijzen Afroep Weekenddagen</vt:lpstr>
      <vt:lpstr>Prijzen Afroep Feestdagen</vt:lpstr>
      <vt:lpstr>'Uurtariefopbouw Contract'!Afdrukbereik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Bakker</dc:creator>
  <cp:lastModifiedBy>Ryan van den Berg</cp:lastModifiedBy>
  <cp:lastPrinted>2024-03-18T11:01:45Z</cp:lastPrinted>
  <dcterms:created xsi:type="dcterms:W3CDTF">2023-03-01T12:27:14Z</dcterms:created>
  <dcterms:modified xsi:type="dcterms:W3CDTF">2024-03-18T11:02:28Z</dcterms:modified>
</cp:coreProperties>
</file>