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Onderhoud elementenverharding\5. Nota('s) van Inlichtingen\Gepubliceerde NvI's\NvI 3\"/>
    </mc:Choice>
  </mc:AlternateContent>
  <xr:revisionPtr revIDLastSave="0" documentId="13_ncr:1_{CA24B4B3-CE3D-44A1-AADC-20C109DD85DA}" xr6:coauthVersionLast="47" xr6:coauthVersionMax="47" xr10:uidLastSave="{00000000-0000-0000-0000-000000000000}"/>
  <bookViews>
    <workbookView xWindow="-120" yWindow="-120" windowWidth="29040" windowHeight="15840" xr2:uid="{CC932A0E-E2E1-42E0-89F8-54FD68AD0E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99" i="1" l="1"/>
  <c r="M600" i="1"/>
  <c r="L615" i="1" s="1"/>
  <c r="M601" i="1"/>
  <c r="M602" i="1"/>
  <c r="M603" i="1"/>
  <c r="M604" i="1"/>
  <c r="L88" i="1"/>
  <c r="L89" i="1"/>
  <c r="L90" i="1"/>
  <c r="L91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13" i="1"/>
  <c r="I598" i="1"/>
  <c r="I86" i="1"/>
  <c r="J87" i="1"/>
  <c r="L87" i="1" s="1"/>
  <c r="J88" i="1"/>
  <c r="J89" i="1"/>
  <c r="J90" i="1"/>
  <c r="J91" i="1"/>
  <c r="I249" i="1"/>
  <c r="J250" i="1"/>
  <c r="L250" i="1" s="1"/>
  <c r="G594" i="1"/>
  <c r="G595" i="1"/>
  <c r="B609" i="1"/>
  <c r="B607" i="1"/>
  <c r="L609" i="1"/>
  <c r="L607" i="1"/>
  <c r="J23" i="1"/>
  <c r="L23" i="1" s="1"/>
  <c r="I85" i="1"/>
  <c r="I84" i="1"/>
  <c r="F604" i="1"/>
  <c r="J604" i="1" s="1"/>
  <c r="L604" i="1" s="1"/>
  <c r="L599" i="1"/>
  <c r="L600" i="1"/>
  <c r="L601" i="1"/>
  <c r="L602" i="1"/>
  <c r="L603" i="1"/>
  <c r="L605" i="1"/>
  <c r="L606" i="1"/>
  <c r="L608" i="1"/>
  <c r="L610" i="1"/>
  <c r="L611" i="1"/>
  <c r="L612" i="1"/>
  <c r="L613" i="1"/>
  <c r="L614" i="1"/>
  <c r="L12" i="1"/>
  <c r="J598" i="1" l="1"/>
  <c r="L598" i="1" s="1"/>
  <c r="J249" i="1"/>
  <c r="L249" i="1" s="1"/>
  <c r="J86" i="1"/>
  <c r="L86" i="1" s="1"/>
  <c r="J85" i="1"/>
  <c r="L85" i="1" s="1"/>
  <c r="J84" i="1"/>
  <c r="L84" i="1" s="1"/>
  <c r="I250" i="1"/>
  <c r="I23" i="1"/>
  <c r="I16" i="1"/>
  <c r="J18" i="1"/>
  <c r="L18" i="1" s="1"/>
  <c r="J19" i="1"/>
  <c r="L19" i="1" s="1"/>
  <c r="J20" i="1"/>
  <c r="L20" i="1" s="1"/>
  <c r="J21" i="1"/>
  <c r="L21" i="1" s="1"/>
  <c r="J22" i="1"/>
  <c r="L22" i="1" s="1"/>
  <c r="J24" i="1"/>
  <c r="L24" i="1" s="1"/>
  <c r="J25" i="1"/>
  <c r="L25" i="1" s="1"/>
  <c r="J27" i="1"/>
  <c r="L27" i="1" s="1"/>
  <c r="I28" i="1"/>
  <c r="J29" i="1"/>
  <c r="L29" i="1" s="1"/>
  <c r="J33" i="1"/>
  <c r="L33" i="1" s="1"/>
  <c r="J37" i="1"/>
  <c r="L37" i="1" s="1"/>
  <c r="J38" i="1"/>
  <c r="L38" i="1" s="1"/>
  <c r="J39" i="1"/>
  <c r="L39" i="1" s="1"/>
  <c r="J40" i="1"/>
  <c r="L40" i="1" s="1"/>
  <c r="J41" i="1"/>
  <c r="L41" i="1" s="1"/>
  <c r="I43" i="1"/>
  <c r="J44" i="1"/>
  <c r="L44" i="1" s="1"/>
  <c r="I52" i="1"/>
  <c r="I53" i="1"/>
  <c r="I54" i="1"/>
  <c r="I55" i="1"/>
  <c r="I56" i="1"/>
  <c r="I57" i="1"/>
  <c r="I59" i="1"/>
  <c r="J60" i="1"/>
  <c r="L60" i="1" s="1"/>
  <c r="J61" i="1"/>
  <c r="L61" i="1" s="1"/>
  <c r="I67" i="1"/>
  <c r="J68" i="1"/>
  <c r="L68" i="1" s="1"/>
  <c r="I69" i="1"/>
  <c r="J70" i="1"/>
  <c r="L70" i="1" s="1"/>
  <c r="J71" i="1"/>
  <c r="L71" i="1" s="1"/>
  <c r="J72" i="1"/>
  <c r="L72" i="1" s="1"/>
  <c r="I73" i="1"/>
  <c r="J77" i="1"/>
  <c r="L77" i="1" s="1"/>
  <c r="I92" i="1"/>
  <c r="J94" i="1"/>
  <c r="L94" i="1" s="1"/>
  <c r="J95" i="1"/>
  <c r="L95" i="1" s="1"/>
  <c r="J103" i="1"/>
  <c r="L103" i="1" s="1"/>
  <c r="J104" i="1"/>
  <c r="L104" i="1" s="1"/>
  <c r="J105" i="1"/>
  <c r="L105" i="1" s="1"/>
  <c r="J106" i="1"/>
  <c r="L106" i="1" s="1"/>
  <c r="J107" i="1"/>
  <c r="L107" i="1" s="1"/>
  <c r="I108" i="1"/>
  <c r="I110" i="1"/>
  <c r="I111" i="1"/>
  <c r="I124" i="1"/>
  <c r="J125" i="1"/>
  <c r="L125" i="1" s="1"/>
  <c r="J135" i="1"/>
  <c r="L135" i="1" s="1"/>
  <c r="J136" i="1"/>
  <c r="L136" i="1" s="1"/>
  <c r="J138" i="1"/>
  <c r="L138" i="1" s="1"/>
  <c r="I144" i="1"/>
  <c r="I153" i="1"/>
  <c r="I154" i="1"/>
  <c r="J156" i="1"/>
  <c r="L156" i="1" s="1"/>
  <c r="I158" i="1"/>
  <c r="J159" i="1"/>
  <c r="L159" i="1" s="1"/>
  <c r="J167" i="1"/>
  <c r="L167" i="1" s="1"/>
  <c r="J168" i="1"/>
  <c r="L168" i="1" s="1"/>
  <c r="J169" i="1"/>
  <c r="L169" i="1" s="1"/>
  <c r="J170" i="1"/>
  <c r="L170" i="1" s="1"/>
  <c r="J171" i="1"/>
  <c r="L171" i="1" s="1"/>
  <c r="I172" i="1"/>
  <c r="J173" i="1"/>
  <c r="L173" i="1" s="1"/>
  <c r="I174" i="1"/>
  <c r="I175" i="1"/>
  <c r="I185" i="1"/>
  <c r="I187" i="1"/>
  <c r="J189" i="1"/>
  <c r="L189" i="1" s="1"/>
  <c r="J190" i="1"/>
  <c r="L190" i="1" s="1"/>
  <c r="J191" i="1"/>
  <c r="L191" i="1" s="1"/>
  <c r="J192" i="1"/>
  <c r="L192" i="1" s="1"/>
  <c r="J205" i="1"/>
  <c r="L205" i="1" s="1"/>
  <c r="J206" i="1"/>
  <c r="L206" i="1" s="1"/>
  <c r="J207" i="1"/>
  <c r="L207" i="1" s="1"/>
  <c r="J220" i="1"/>
  <c r="L220" i="1" s="1"/>
  <c r="I222" i="1"/>
  <c r="J223" i="1"/>
  <c r="L223" i="1" s="1"/>
  <c r="I231" i="1"/>
  <c r="I232" i="1"/>
  <c r="J233" i="1"/>
  <c r="L233" i="1" s="1"/>
  <c r="J234" i="1"/>
  <c r="L234" i="1" s="1"/>
  <c r="J235" i="1"/>
  <c r="L235" i="1" s="1"/>
  <c r="J239" i="1"/>
  <c r="L239" i="1" s="1"/>
  <c r="J246" i="1"/>
  <c r="L246" i="1" s="1"/>
  <c r="J247" i="1"/>
  <c r="L247" i="1" s="1"/>
  <c r="J248" i="1"/>
  <c r="L248" i="1" s="1"/>
  <c r="J251" i="1"/>
  <c r="L251" i="1" s="1"/>
  <c r="J252" i="1"/>
  <c r="L252" i="1" s="1"/>
  <c r="J253" i="1"/>
  <c r="L253" i="1" s="1"/>
  <c r="J254" i="1"/>
  <c r="L254" i="1" s="1"/>
  <c r="I256" i="1"/>
  <c r="J257" i="1"/>
  <c r="L257" i="1" s="1"/>
  <c r="I270" i="1"/>
  <c r="J271" i="1"/>
  <c r="L271" i="1" s="1"/>
  <c r="J272" i="1"/>
  <c r="L272" i="1" s="1"/>
  <c r="J273" i="1"/>
  <c r="L273" i="1" s="1"/>
  <c r="J274" i="1"/>
  <c r="L274" i="1" s="1"/>
  <c r="J282" i="1"/>
  <c r="L282" i="1" s="1"/>
  <c r="I283" i="1"/>
  <c r="J284" i="1"/>
  <c r="L284" i="1" s="1"/>
  <c r="J285" i="1"/>
  <c r="L285" i="1" s="1"/>
  <c r="J286" i="1"/>
  <c r="L286" i="1" s="1"/>
  <c r="J288" i="1"/>
  <c r="L288" i="1" s="1"/>
  <c r="J289" i="1"/>
  <c r="L289" i="1" s="1"/>
  <c r="I296" i="1"/>
  <c r="J297" i="1"/>
  <c r="L297" i="1" s="1"/>
  <c r="I298" i="1"/>
  <c r="J300" i="1"/>
  <c r="L300" i="1" s="1"/>
  <c r="J312" i="1"/>
  <c r="L312" i="1" s="1"/>
  <c r="J313" i="1"/>
  <c r="L313" i="1" s="1"/>
  <c r="J314" i="1"/>
  <c r="L314" i="1" s="1"/>
  <c r="J315" i="1"/>
  <c r="L315" i="1" s="1"/>
  <c r="J316" i="1"/>
  <c r="L316" i="1" s="1"/>
  <c r="J317" i="1"/>
  <c r="L317" i="1" s="1"/>
  <c r="I318" i="1"/>
  <c r="J319" i="1"/>
  <c r="L319" i="1" s="1"/>
  <c r="J320" i="1"/>
  <c r="L320" i="1" s="1"/>
  <c r="I321" i="1"/>
  <c r="J322" i="1"/>
  <c r="L322" i="1" s="1"/>
  <c r="I330" i="1"/>
  <c r="I332" i="1"/>
  <c r="J334" i="1"/>
  <c r="L334" i="1" s="1"/>
  <c r="I336" i="1"/>
  <c r="I337" i="1"/>
  <c r="J342" i="1"/>
  <c r="L342" i="1" s="1"/>
  <c r="J344" i="1"/>
  <c r="L344" i="1" s="1"/>
  <c r="J345" i="1"/>
  <c r="L345" i="1" s="1"/>
  <c r="I346" i="1"/>
  <c r="J347" i="1"/>
  <c r="L347" i="1" s="1"/>
  <c r="J348" i="1"/>
  <c r="L348" i="1" s="1"/>
  <c r="J349" i="1"/>
  <c r="L349" i="1" s="1"/>
  <c r="I350" i="1"/>
  <c r="J352" i="1"/>
  <c r="L352" i="1" s="1"/>
  <c r="J353" i="1"/>
  <c r="L353" i="1" s="1"/>
  <c r="J365" i="1"/>
  <c r="L365" i="1" s="1"/>
  <c r="J366" i="1"/>
  <c r="L366" i="1" s="1"/>
  <c r="J368" i="1"/>
  <c r="L368" i="1" s="1"/>
  <c r="J369" i="1"/>
  <c r="L369" i="1" s="1"/>
  <c r="I382" i="1"/>
  <c r="J383" i="1"/>
  <c r="L383" i="1" s="1"/>
  <c r="J384" i="1"/>
  <c r="L384" i="1" s="1"/>
  <c r="J385" i="1"/>
  <c r="L385" i="1" s="1"/>
  <c r="I393" i="1"/>
  <c r="I394" i="1"/>
  <c r="J395" i="1"/>
  <c r="L395" i="1" s="1"/>
  <c r="J396" i="1"/>
  <c r="L396" i="1" s="1"/>
  <c r="J400" i="1"/>
  <c r="L400" i="1" s="1"/>
  <c r="J401" i="1"/>
  <c r="L401" i="1" s="1"/>
  <c r="J406" i="1"/>
  <c r="L406" i="1" s="1"/>
  <c r="J408" i="1"/>
  <c r="L408" i="1" s="1"/>
  <c r="J409" i="1"/>
  <c r="L409" i="1" s="1"/>
  <c r="J410" i="1"/>
  <c r="L410" i="1" s="1"/>
  <c r="I411" i="1"/>
  <c r="J412" i="1"/>
  <c r="L412" i="1" s="1"/>
  <c r="J413" i="1"/>
  <c r="L413" i="1" s="1"/>
  <c r="J414" i="1"/>
  <c r="L414" i="1" s="1"/>
  <c r="J416" i="1"/>
  <c r="L416" i="1" s="1"/>
  <c r="J417" i="1"/>
  <c r="L417" i="1" s="1"/>
  <c r="I429" i="1"/>
  <c r="J430" i="1"/>
  <c r="L430" i="1" s="1"/>
  <c r="J431" i="1"/>
  <c r="L431" i="1" s="1"/>
  <c r="J432" i="1"/>
  <c r="L432" i="1" s="1"/>
  <c r="I433" i="1"/>
  <c r="J443" i="1"/>
  <c r="L443" i="1" s="1"/>
  <c r="I444" i="1"/>
  <c r="I445" i="1"/>
  <c r="J446" i="1"/>
  <c r="L446" i="1" s="1"/>
  <c r="I449" i="1"/>
  <c r="I450" i="1"/>
  <c r="I456" i="1"/>
  <c r="I457" i="1"/>
  <c r="I458" i="1"/>
  <c r="I459" i="1"/>
  <c r="I461" i="1"/>
  <c r="I462" i="1"/>
  <c r="I463" i="1"/>
  <c r="J464" i="1"/>
  <c r="L464" i="1" s="1"/>
  <c r="J465" i="1"/>
  <c r="L465" i="1" s="1"/>
  <c r="J472" i="1"/>
  <c r="L472" i="1" s="1"/>
  <c r="J475" i="1"/>
  <c r="L475" i="1" s="1"/>
  <c r="J477" i="1"/>
  <c r="L477" i="1" s="1"/>
  <c r="J478" i="1"/>
  <c r="L478" i="1" s="1"/>
  <c r="I480" i="1"/>
  <c r="I481" i="1"/>
  <c r="J482" i="1"/>
  <c r="L482" i="1" s="1"/>
  <c r="I491" i="1"/>
  <c r="I492" i="1"/>
  <c r="J493" i="1"/>
  <c r="L493" i="1" s="1"/>
  <c r="I494" i="1"/>
  <c r="I496" i="1"/>
  <c r="J497" i="1"/>
  <c r="L497" i="1" s="1"/>
  <c r="J498" i="1"/>
  <c r="L498" i="1" s="1"/>
  <c r="J502" i="1"/>
  <c r="L502" i="1" s="1"/>
  <c r="J504" i="1"/>
  <c r="L504" i="1" s="1"/>
  <c r="J505" i="1"/>
  <c r="L505" i="1" s="1"/>
  <c r="I506" i="1"/>
  <c r="J507" i="1"/>
  <c r="L507" i="1" s="1"/>
  <c r="I508" i="1"/>
  <c r="J509" i="1"/>
  <c r="L509" i="1" s="1"/>
  <c r="I510" i="1"/>
  <c r="J513" i="1"/>
  <c r="L513" i="1" s="1"/>
  <c r="J528" i="1"/>
  <c r="L528" i="1" s="1"/>
  <c r="J529" i="1"/>
  <c r="L529" i="1" s="1"/>
  <c r="J530" i="1"/>
  <c r="L530" i="1" s="1"/>
  <c r="J540" i="1"/>
  <c r="L540" i="1" s="1"/>
  <c r="J541" i="1"/>
  <c r="L541" i="1" s="1"/>
  <c r="J544" i="1"/>
  <c r="L544" i="1" s="1"/>
  <c r="J545" i="1"/>
  <c r="L545" i="1" s="1"/>
  <c r="J550" i="1"/>
  <c r="L550" i="1" s="1"/>
  <c r="J552" i="1"/>
  <c r="L552" i="1" s="1"/>
  <c r="I553" i="1"/>
  <c r="I555" i="1"/>
  <c r="J556" i="1"/>
  <c r="L556" i="1" s="1"/>
  <c r="J557" i="1"/>
  <c r="L557" i="1" s="1"/>
  <c r="I558" i="1"/>
  <c r="I560" i="1"/>
  <c r="J561" i="1"/>
  <c r="L561" i="1" s="1"/>
  <c r="J568" i="1"/>
  <c r="L568" i="1" s="1"/>
  <c r="J569" i="1"/>
  <c r="L569" i="1" s="1"/>
  <c r="J570" i="1"/>
  <c r="L570" i="1" s="1"/>
  <c r="J571" i="1"/>
  <c r="L571" i="1" s="1"/>
  <c r="J573" i="1"/>
  <c r="L573" i="1" s="1"/>
  <c r="J574" i="1"/>
  <c r="L574" i="1" s="1"/>
  <c r="J576" i="1"/>
  <c r="L576" i="1" s="1"/>
  <c r="J577" i="1"/>
  <c r="L577" i="1" s="1"/>
  <c r="I585" i="1"/>
  <c r="I586" i="1"/>
  <c r="J587" i="1"/>
  <c r="L587" i="1" s="1"/>
  <c r="I588" i="1"/>
  <c r="I589" i="1"/>
  <c r="I592" i="1"/>
  <c r="J593" i="1"/>
  <c r="L593" i="1" s="1"/>
  <c r="J594" i="1"/>
  <c r="L594" i="1" s="1"/>
  <c r="J14" i="1"/>
  <c r="L14" i="1" s="1"/>
  <c r="J15" i="1"/>
  <c r="L15" i="1" s="1"/>
  <c r="J16" i="1"/>
  <c r="L16" i="1" s="1"/>
  <c r="J17" i="1"/>
  <c r="L17" i="1" s="1"/>
  <c r="J30" i="1"/>
  <c r="L30" i="1" s="1"/>
  <c r="J45" i="1"/>
  <c r="L45" i="1" s="1"/>
  <c r="J46" i="1"/>
  <c r="L46" i="1" s="1"/>
  <c r="J47" i="1"/>
  <c r="L47" i="1" s="1"/>
  <c r="J55" i="1"/>
  <c r="L55" i="1" s="1"/>
  <c r="J56" i="1"/>
  <c r="L56" i="1" s="1"/>
  <c r="J57" i="1"/>
  <c r="L57" i="1" s="1"/>
  <c r="J59" i="1"/>
  <c r="L59" i="1" s="1"/>
  <c r="J62" i="1"/>
  <c r="L62" i="1" s="1"/>
  <c r="J78" i="1"/>
  <c r="L78" i="1" s="1"/>
  <c r="J79" i="1"/>
  <c r="L79" i="1" s="1"/>
  <c r="J83" i="1"/>
  <c r="L83" i="1" s="1"/>
  <c r="J92" i="1"/>
  <c r="L92" i="1" s="1"/>
  <c r="J96" i="1"/>
  <c r="L96" i="1" s="1"/>
  <c r="J97" i="1"/>
  <c r="L97" i="1" s="1"/>
  <c r="J112" i="1"/>
  <c r="L112" i="1" s="1"/>
  <c r="J113" i="1"/>
  <c r="L113" i="1" s="1"/>
  <c r="J114" i="1"/>
  <c r="L114" i="1" s="1"/>
  <c r="J122" i="1"/>
  <c r="L122" i="1" s="1"/>
  <c r="J123" i="1"/>
  <c r="L123" i="1" s="1"/>
  <c r="J124" i="1"/>
  <c r="L124" i="1" s="1"/>
  <c r="J126" i="1"/>
  <c r="L126" i="1" s="1"/>
  <c r="J127" i="1"/>
  <c r="L127" i="1" s="1"/>
  <c r="J128" i="1"/>
  <c r="L128" i="1" s="1"/>
  <c r="J129" i="1"/>
  <c r="L129" i="1" s="1"/>
  <c r="J144" i="1"/>
  <c r="L144" i="1" s="1"/>
  <c r="J145" i="1"/>
  <c r="L145" i="1" s="1"/>
  <c r="J146" i="1"/>
  <c r="L146" i="1" s="1"/>
  <c r="J149" i="1"/>
  <c r="L149" i="1" s="1"/>
  <c r="J150" i="1"/>
  <c r="L150" i="1" s="1"/>
  <c r="J151" i="1"/>
  <c r="L151" i="1" s="1"/>
  <c r="J152" i="1"/>
  <c r="L152" i="1" s="1"/>
  <c r="J153" i="1"/>
  <c r="L153" i="1" s="1"/>
  <c r="J154" i="1"/>
  <c r="L154" i="1" s="1"/>
  <c r="J155" i="1"/>
  <c r="L155" i="1" s="1"/>
  <c r="J160" i="1"/>
  <c r="L160" i="1" s="1"/>
  <c r="J176" i="1"/>
  <c r="L176" i="1" s="1"/>
  <c r="J177" i="1"/>
  <c r="L177" i="1" s="1"/>
  <c r="J181" i="1"/>
  <c r="L181" i="1" s="1"/>
  <c r="J182" i="1"/>
  <c r="L182" i="1" s="1"/>
  <c r="J183" i="1"/>
  <c r="L183" i="1" s="1"/>
  <c r="J184" i="1"/>
  <c r="L184" i="1" s="1"/>
  <c r="J185" i="1"/>
  <c r="L185" i="1" s="1"/>
  <c r="J186" i="1"/>
  <c r="L186" i="1" s="1"/>
  <c r="J187" i="1"/>
  <c r="L187" i="1" s="1"/>
  <c r="J188" i="1"/>
  <c r="L188" i="1" s="1"/>
  <c r="J209" i="1"/>
  <c r="L209" i="1" s="1"/>
  <c r="J210" i="1"/>
  <c r="L210" i="1" s="1"/>
  <c r="J213" i="1"/>
  <c r="L213" i="1" s="1"/>
  <c r="J214" i="1"/>
  <c r="L214" i="1" s="1"/>
  <c r="J215" i="1"/>
  <c r="L215" i="1" s="1"/>
  <c r="J216" i="1"/>
  <c r="L216" i="1" s="1"/>
  <c r="J217" i="1"/>
  <c r="L217" i="1" s="1"/>
  <c r="J219" i="1"/>
  <c r="L219" i="1" s="1"/>
  <c r="J224" i="1"/>
  <c r="L224" i="1" s="1"/>
  <c r="J238" i="1"/>
  <c r="L238" i="1" s="1"/>
  <c r="J241" i="1"/>
  <c r="L241" i="1" s="1"/>
  <c r="J242" i="1"/>
  <c r="L242" i="1" s="1"/>
  <c r="J245" i="1"/>
  <c r="L245" i="1" s="1"/>
  <c r="J258" i="1"/>
  <c r="L258" i="1" s="1"/>
  <c r="J268" i="1"/>
  <c r="L268" i="1" s="1"/>
  <c r="J269" i="1"/>
  <c r="L269" i="1" s="1"/>
  <c r="J270" i="1"/>
  <c r="L270" i="1" s="1"/>
  <c r="J275" i="1"/>
  <c r="L275" i="1" s="1"/>
  <c r="J276" i="1"/>
  <c r="L276" i="1" s="1"/>
  <c r="J279" i="1"/>
  <c r="L279" i="1" s="1"/>
  <c r="J280" i="1"/>
  <c r="L280" i="1" s="1"/>
  <c r="J281" i="1"/>
  <c r="L281" i="1" s="1"/>
  <c r="J294" i="1"/>
  <c r="L294" i="1" s="1"/>
  <c r="J295" i="1"/>
  <c r="L295" i="1" s="1"/>
  <c r="J299" i="1"/>
  <c r="L299" i="1" s="1"/>
  <c r="J306" i="1"/>
  <c r="L306" i="1" s="1"/>
  <c r="J307" i="1"/>
  <c r="L307" i="1" s="1"/>
  <c r="J308" i="1"/>
  <c r="L308" i="1" s="1"/>
  <c r="J311" i="1"/>
  <c r="L311" i="1" s="1"/>
  <c r="J326" i="1"/>
  <c r="L326" i="1" s="1"/>
  <c r="J327" i="1"/>
  <c r="L327" i="1" s="1"/>
  <c r="J331" i="1"/>
  <c r="L331" i="1" s="1"/>
  <c r="J332" i="1"/>
  <c r="L332" i="1" s="1"/>
  <c r="J333" i="1"/>
  <c r="L333" i="1" s="1"/>
  <c r="J338" i="1"/>
  <c r="L338" i="1" s="1"/>
  <c r="J340" i="1"/>
  <c r="L340" i="1" s="1"/>
  <c r="J354" i="1"/>
  <c r="L354" i="1" s="1"/>
  <c r="J355" i="1"/>
  <c r="L355" i="1" s="1"/>
  <c r="J358" i="1"/>
  <c r="L358" i="1" s="1"/>
  <c r="J359" i="1"/>
  <c r="L359" i="1" s="1"/>
  <c r="J364" i="1"/>
  <c r="L364" i="1" s="1"/>
  <c r="J370" i="1"/>
  <c r="L370" i="1" s="1"/>
  <c r="J371" i="1"/>
  <c r="L371" i="1" s="1"/>
  <c r="J372" i="1"/>
  <c r="L372" i="1" s="1"/>
  <c r="J375" i="1"/>
  <c r="L375" i="1" s="1"/>
  <c r="J376" i="1"/>
  <c r="L376" i="1" s="1"/>
  <c r="J390" i="1"/>
  <c r="L390" i="1" s="1"/>
  <c r="J391" i="1"/>
  <c r="L391" i="1" s="1"/>
  <c r="J402" i="1"/>
  <c r="L402" i="1" s="1"/>
  <c r="J403" i="1"/>
  <c r="L403" i="1" s="1"/>
  <c r="J404" i="1"/>
  <c r="L404" i="1" s="1"/>
  <c r="J407" i="1"/>
  <c r="L407" i="1" s="1"/>
  <c r="J422" i="1"/>
  <c r="L422" i="1" s="1"/>
  <c r="J423" i="1"/>
  <c r="L423" i="1" s="1"/>
  <c r="J427" i="1"/>
  <c r="L427" i="1" s="1"/>
  <c r="J428" i="1"/>
  <c r="L428" i="1" s="1"/>
  <c r="J429" i="1"/>
  <c r="L429" i="1" s="1"/>
  <c r="J451" i="1"/>
  <c r="L451" i="1" s="1"/>
  <c r="J457" i="1"/>
  <c r="L457" i="1" s="1"/>
  <c r="J458" i="1"/>
  <c r="L458" i="1" s="1"/>
  <c r="J459" i="1"/>
  <c r="L459" i="1" s="1"/>
  <c r="J460" i="1"/>
  <c r="L460" i="1" s="1"/>
  <c r="J466" i="1"/>
  <c r="L466" i="1" s="1"/>
  <c r="J467" i="1"/>
  <c r="L467" i="1" s="1"/>
  <c r="J468" i="1"/>
  <c r="L468" i="1" s="1"/>
  <c r="J471" i="1"/>
  <c r="L471" i="1" s="1"/>
  <c r="J483" i="1"/>
  <c r="L483" i="1" s="1"/>
  <c r="J484" i="1"/>
  <c r="L484" i="1" s="1"/>
  <c r="J487" i="1"/>
  <c r="L487" i="1" s="1"/>
  <c r="J488" i="1"/>
  <c r="L488" i="1" s="1"/>
  <c r="J489" i="1"/>
  <c r="L489" i="1" s="1"/>
  <c r="J490" i="1"/>
  <c r="L490" i="1" s="1"/>
  <c r="J491" i="1"/>
  <c r="L491" i="1" s="1"/>
  <c r="J492" i="1"/>
  <c r="L492" i="1" s="1"/>
  <c r="J494" i="1"/>
  <c r="L494" i="1" s="1"/>
  <c r="J496" i="1"/>
  <c r="L496" i="1" s="1"/>
  <c r="J499" i="1"/>
  <c r="L499" i="1" s="1"/>
  <c r="J500" i="1"/>
  <c r="L500" i="1" s="1"/>
  <c r="J519" i="1"/>
  <c r="L519" i="1" s="1"/>
  <c r="J520" i="1"/>
  <c r="L520" i="1" s="1"/>
  <c r="J521" i="1"/>
  <c r="L521" i="1" s="1"/>
  <c r="J522" i="1"/>
  <c r="L522" i="1" s="1"/>
  <c r="J523" i="1"/>
  <c r="L523" i="1" s="1"/>
  <c r="J524" i="1"/>
  <c r="L524" i="1" s="1"/>
  <c r="J525" i="1"/>
  <c r="L525" i="1" s="1"/>
  <c r="J526" i="1"/>
  <c r="L526" i="1" s="1"/>
  <c r="J531" i="1"/>
  <c r="L531" i="1" s="1"/>
  <c r="J546" i="1"/>
  <c r="L546" i="1" s="1"/>
  <c r="J547" i="1"/>
  <c r="L547" i="1" s="1"/>
  <c r="J548" i="1"/>
  <c r="L548" i="1" s="1"/>
  <c r="J551" i="1"/>
  <c r="L551" i="1" s="1"/>
  <c r="J554" i="1"/>
  <c r="L554" i="1" s="1"/>
  <c r="J555" i="1"/>
  <c r="L555" i="1" s="1"/>
  <c r="J558" i="1"/>
  <c r="L558" i="1" s="1"/>
  <c r="J562" i="1"/>
  <c r="L562" i="1" s="1"/>
  <c r="J563" i="1"/>
  <c r="L563" i="1" s="1"/>
  <c r="J564" i="1"/>
  <c r="L564" i="1" s="1"/>
  <c r="J567" i="1"/>
  <c r="L567" i="1" s="1"/>
  <c r="J579" i="1"/>
  <c r="L579" i="1" s="1"/>
  <c r="J580" i="1"/>
  <c r="L580" i="1" s="1"/>
  <c r="J583" i="1"/>
  <c r="L583" i="1" s="1"/>
  <c r="J584" i="1"/>
  <c r="L584" i="1" s="1"/>
  <c r="J585" i="1"/>
  <c r="L585" i="1" s="1"/>
  <c r="J589" i="1"/>
  <c r="L589" i="1" s="1"/>
  <c r="J592" i="1"/>
  <c r="L592" i="1" s="1"/>
  <c r="J595" i="1"/>
  <c r="L595" i="1" s="1"/>
  <c r="J596" i="1"/>
  <c r="L596" i="1" s="1"/>
  <c r="J13" i="1"/>
  <c r="L13" i="1" s="1"/>
  <c r="J34" i="1"/>
  <c r="L34" i="1" s="1"/>
  <c r="J35" i="1"/>
  <c r="L35" i="1" s="1"/>
  <c r="J36" i="1"/>
  <c r="L36" i="1" s="1"/>
  <c r="I37" i="1"/>
  <c r="I38" i="1"/>
  <c r="I39" i="1"/>
  <c r="I40" i="1"/>
  <c r="J49" i="1"/>
  <c r="L49" i="1" s="1"/>
  <c r="J50" i="1"/>
  <c r="L50" i="1" s="1"/>
  <c r="I51" i="1"/>
  <c r="I81" i="1"/>
  <c r="J82" i="1"/>
  <c r="L82" i="1" s="1"/>
  <c r="I83" i="1"/>
  <c r="I91" i="1"/>
  <c r="J100" i="1"/>
  <c r="L100" i="1" s="1"/>
  <c r="J101" i="1"/>
  <c r="L101" i="1" s="1"/>
  <c r="J116" i="1"/>
  <c r="L116" i="1" s="1"/>
  <c r="J117" i="1"/>
  <c r="L117" i="1" s="1"/>
  <c r="I118" i="1"/>
  <c r="I119" i="1"/>
  <c r="I120" i="1"/>
  <c r="J121" i="1"/>
  <c r="L121" i="1" s="1"/>
  <c r="I122" i="1"/>
  <c r="I134" i="1"/>
  <c r="I135" i="1"/>
  <c r="I136" i="1"/>
  <c r="J148" i="1"/>
  <c r="L148" i="1" s="1"/>
  <c r="I151" i="1"/>
  <c r="I164" i="1"/>
  <c r="J165" i="1"/>
  <c r="L165" i="1" s="1"/>
  <c r="J166" i="1"/>
  <c r="L166" i="1" s="1"/>
  <c r="J196" i="1"/>
  <c r="L196" i="1" s="1"/>
  <c r="I198" i="1"/>
  <c r="J200" i="1"/>
  <c r="L200" i="1" s="1"/>
  <c r="I214" i="1"/>
  <c r="I216" i="1"/>
  <c r="I217" i="1"/>
  <c r="J218" i="1"/>
  <c r="L218" i="1" s="1"/>
  <c r="J228" i="1"/>
  <c r="L228" i="1" s="1"/>
  <c r="I230" i="1"/>
  <c r="J244" i="1"/>
  <c r="L244" i="1" s="1"/>
  <c r="I246" i="1"/>
  <c r="I248" i="1"/>
  <c r="J262" i="1"/>
  <c r="L262" i="1" s="1"/>
  <c r="J264" i="1"/>
  <c r="L264" i="1" s="1"/>
  <c r="J265" i="1"/>
  <c r="L265" i="1" s="1"/>
  <c r="J266" i="1"/>
  <c r="L266" i="1" s="1"/>
  <c r="I268" i="1"/>
  <c r="I269" i="1"/>
  <c r="I280" i="1"/>
  <c r="I295" i="1"/>
  <c r="J310" i="1"/>
  <c r="L310" i="1" s="1"/>
  <c r="I313" i="1"/>
  <c r="I314" i="1"/>
  <c r="I315" i="1"/>
  <c r="I317" i="1"/>
  <c r="I328" i="1"/>
  <c r="J329" i="1"/>
  <c r="L329" i="1" s="1"/>
  <c r="J343" i="1"/>
  <c r="L343" i="1" s="1"/>
  <c r="I358" i="1"/>
  <c r="I359" i="1"/>
  <c r="J360" i="1"/>
  <c r="L360" i="1" s="1"/>
  <c r="J363" i="1"/>
  <c r="L363" i="1" s="1"/>
  <c r="I377" i="1"/>
  <c r="I378" i="1"/>
  <c r="I379" i="1"/>
  <c r="J380" i="1"/>
  <c r="L380" i="1" s="1"/>
  <c r="J381" i="1"/>
  <c r="L381" i="1" s="1"/>
  <c r="J392" i="1"/>
  <c r="L392" i="1" s="1"/>
  <c r="I408" i="1"/>
  <c r="I422" i="1"/>
  <c r="I424" i="1"/>
  <c r="J425" i="1"/>
  <c r="L425" i="1" s="1"/>
  <c r="I426" i="1"/>
  <c r="I440" i="1"/>
  <c r="I441" i="1"/>
  <c r="J442" i="1"/>
  <c r="L442" i="1" s="1"/>
  <c r="I443" i="1"/>
  <c r="I455" i="1"/>
  <c r="J470" i="1"/>
  <c r="L470" i="1" s="1"/>
  <c r="I471" i="1"/>
  <c r="I472" i="1"/>
  <c r="I477" i="1"/>
  <c r="J486" i="1"/>
  <c r="L486" i="1" s="1"/>
  <c r="I488" i="1"/>
  <c r="I489" i="1"/>
  <c r="I490" i="1"/>
  <c r="I503" i="1"/>
  <c r="J518" i="1"/>
  <c r="L518" i="1" s="1"/>
  <c r="I525" i="1"/>
  <c r="J536" i="1"/>
  <c r="L536" i="1" s="1"/>
  <c r="J537" i="1"/>
  <c r="L537" i="1" s="1"/>
  <c r="I538" i="1"/>
  <c r="I539" i="1"/>
  <c r="J549" i="1"/>
  <c r="L549" i="1" s="1"/>
  <c r="I551" i="1"/>
  <c r="J565" i="1"/>
  <c r="L565" i="1" s="1"/>
  <c r="I567" i="1"/>
  <c r="I569" i="1"/>
  <c r="I571" i="1"/>
  <c r="I572" i="1"/>
  <c r="I573" i="1"/>
  <c r="J581" i="1"/>
  <c r="L581" i="1" s="1"/>
  <c r="I584" i="1"/>
  <c r="I18" i="1"/>
  <c r="I19" i="1"/>
  <c r="I13" i="1"/>
  <c r="I14" i="1"/>
  <c r="I29" i="1"/>
  <c r="I30" i="1"/>
  <c r="J31" i="1"/>
  <c r="L31" i="1" s="1"/>
  <c r="J32" i="1"/>
  <c r="L32" i="1" s="1"/>
  <c r="I45" i="1"/>
  <c r="I46" i="1"/>
  <c r="I47" i="1"/>
  <c r="J48" i="1"/>
  <c r="L48" i="1" s="1"/>
  <c r="I61" i="1"/>
  <c r="I62" i="1"/>
  <c r="I63" i="1"/>
  <c r="J64" i="1"/>
  <c r="L64" i="1" s="1"/>
  <c r="J73" i="1"/>
  <c r="L73" i="1" s="1"/>
  <c r="I96" i="1"/>
  <c r="I97" i="1"/>
  <c r="J98" i="1"/>
  <c r="L98" i="1" s="1"/>
  <c r="I113" i="1"/>
  <c r="I128" i="1"/>
  <c r="I129" i="1"/>
  <c r="J130" i="1"/>
  <c r="L130" i="1" s="1"/>
  <c r="J131" i="1"/>
  <c r="L131" i="1" s="1"/>
  <c r="I160" i="1"/>
  <c r="J162" i="1"/>
  <c r="L162" i="1" s="1"/>
  <c r="J178" i="1"/>
  <c r="L178" i="1" s="1"/>
  <c r="J179" i="1"/>
  <c r="L179" i="1" s="1"/>
  <c r="I192" i="1"/>
  <c r="J193" i="1"/>
  <c r="L193" i="1" s="1"/>
  <c r="J194" i="1"/>
  <c r="L194" i="1" s="1"/>
  <c r="J195" i="1"/>
  <c r="L195" i="1" s="1"/>
  <c r="J208" i="1"/>
  <c r="L208" i="1" s="1"/>
  <c r="I209" i="1"/>
  <c r="J211" i="1"/>
  <c r="L211" i="1" s="1"/>
  <c r="I224" i="1"/>
  <c r="I225" i="1"/>
  <c r="J226" i="1"/>
  <c r="L226" i="1" s="1"/>
  <c r="J227" i="1"/>
  <c r="L227" i="1" s="1"/>
  <c r="J236" i="1"/>
  <c r="L236" i="1" s="1"/>
  <c r="J240" i="1"/>
  <c r="L240" i="1" s="1"/>
  <c r="I241" i="1"/>
  <c r="J243" i="1"/>
  <c r="L243" i="1" s="1"/>
  <c r="I259" i="1"/>
  <c r="J260" i="1"/>
  <c r="L260" i="1" s="1"/>
  <c r="J261" i="1"/>
  <c r="L261" i="1" s="1"/>
  <c r="I275" i="1"/>
  <c r="I290" i="1"/>
  <c r="J291" i="1"/>
  <c r="L291" i="1" s="1"/>
  <c r="I292" i="1"/>
  <c r="J293" i="1"/>
  <c r="L293" i="1" s="1"/>
  <c r="J305" i="1"/>
  <c r="L305" i="1" s="1"/>
  <c r="I306" i="1"/>
  <c r="I308" i="1"/>
  <c r="J309" i="1"/>
  <c r="L309" i="1" s="1"/>
  <c r="J323" i="1"/>
  <c r="L323" i="1" s="1"/>
  <c r="J324" i="1"/>
  <c r="L324" i="1" s="1"/>
  <c r="J325" i="1"/>
  <c r="L325" i="1" s="1"/>
  <c r="I338" i="1"/>
  <c r="J339" i="1"/>
  <c r="L339" i="1" s="1"/>
  <c r="J351" i="1"/>
  <c r="L351" i="1" s="1"/>
  <c r="I352" i="1"/>
  <c r="J356" i="1"/>
  <c r="L356" i="1" s="1"/>
  <c r="J357" i="1"/>
  <c r="L357" i="1" s="1"/>
  <c r="I370" i="1"/>
  <c r="I371" i="1"/>
  <c r="I386" i="1"/>
  <c r="I387" i="1"/>
  <c r="J388" i="1"/>
  <c r="L388" i="1" s="1"/>
  <c r="J389" i="1"/>
  <c r="L389" i="1" s="1"/>
  <c r="I402" i="1"/>
  <c r="I403" i="1"/>
  <c r="J420" i="1"/>
  <c r="L420" i="1" s="1"/>
  <c r="J421" i="1"/>
  <c r="L421" i="1" s="1"/>
  <c r="I434" i="1"/>
  <c r="J435" i="1"/>
  <c r="L435" i="1" s="1"/>
  <c r="J436" i="1"/>
  <c r="L436" i="1" s="1"/>
  <c r="J437" i="1"/>
  <c r="L437" i="1" s="1"/>
  <c r="I446" i="1"/>
  <c r="I448" i="1"/>
  <c r="I451" i="1"/>
  <c r="J452" i="1"/>
  <c r="L452" i="1" s="1"/>
  <c r="I467" i="1"/>
  <c r="J469" i="1"/>
  <c r="L469" i="1" s="1"/>
  <c r="I475" i="1"/>
  <c r="I482" i="1"/>
  <c r="I483" i="1"/>
  <c r="I484" i="1"/>
  <c r="I485" i="1"/>
  <c r="I498" i="1"/>
  <c r="I499" i="1"/>
  <c r="J501" i="1"/>
  <c r="L501" i="1" s="1"/>
  <c r="J516" i="1"/>
  <c r="L516" i="1" s="1"/>
  <c r="I523" i="1"/>
  <c r="I524" i="1"/>
  <c r="I530" i="1"/>
  <c r="J532" i="1"/>
  <c r="L532" i="1" s="1"/>
  <c r="J542" i="1"/>
  <c r="L542" i="1" s="1"/>
  <c r="I547" i="1"/>
  <c r="I578" i="1"/>
  <c r="I579" i="1"/>
  <c r="I596" i="1"/>
  <c r="I583" i="1"/>
  <c r="I548" i="1"/>
  <c r="I522" i="1"/>
  <c r="I520" i="1"/>
  <c r="I519" i="1"/>
  <c r="I518" i="1"/>
  <c r="I469" i="1"/>
  <c r="I468" i="1"/>
  <c r="I437" i="1"/>
  <c r="I390" i="1"/>
  <c r="I372" i="1"/>
  <c r="I327" i="1"/>
  <c r="I326" i="1"/>
  <c r="I325" i="1"/>
  <c r="I312" i="1"/>
  <c r="I276" i="1"/>
  <c r="I228" i="1"/>
  <c r="I210" i="1"/>
  <c r="I179" i="1"/>
  <c r="I146" i="1"/>
  <c r="I145" i="1"/>
  <c r="I116" i="1"/>
  <c r="I114" i="1"/>
  <c r="I98" i="1"/>
  <c r="I50" i="1"/>
  <c r="I49" i="1"/>
  <c r="I48" i="1"/>
  <c r="I20" i="1"/>
  <c r="I528" i="1" l="1"/>
  <c r="J382" i="1"/>
  <c r="L382" i="1" s="1"/>
  <c r="I385" i="1"/>
  <c r="J43" i="1"/>
  <c r="L43" i="1" s="1"/>
  <c r="I68" i="1"/>
  <c r="J411" i="1"/>
  <c r="L411" i="1" s="1"/>
  <c r="I504" i="1"/>
  <c r="I347" i="1"/>
  <c r="J175" i="1"/>
  <c r="L175" i="1" s="1"/>
  <c r="I401" i="1"/>
  <c r="I289" i="1"/>
  <c r="I365" i="1"/>
  <c r="J321" i="1"/>
  <c r="L321" i="1" s="1"/>
  <c r="I509" i="1"/>
  <c r="I21" i="1"/>
  <c r="J350" i="1"/>
  <c r="L350" i="1" s="1"/>
  <c r="I272" i="1"/>
  <c r="J111" i="1"/>
  <c r="L111" i="1" s="1"/>
  <c r="I464" i="1"/>
  <c r="J445" i="1"/>
  <c r="L445" i="1" s="1"/>
  <c r="J69" i="1"/>
  <c r="L69" i="1" s="1"/>
  <c r="J560" i="1"/>
  <c r="L560" i="1" s="1"/>
  <c r="I288" i="1"/>
  <c r="J481" i="1"/>
  <c r="L481" i="1" s="1"/>
  <c r="J346" i="1"/>
  <c r="L346" i="1" s="1"/>
  <c r="I497" i="1"/>
  <c r="I417" i="1"/>
  <c r="I369" i="1"/>
  <c r="I44" i="1"/>
  <c r="I105" i="1"/>
  <c r="J444" i="1"/>
  <c r="L444" i="1" s="1"/>
  <c r="J256" i="1"/>
  <c r="L256" i="1" s="1"/>
  <c r="J506" i="1"/>
  <c r="L506" i="1" s="1"/>
  <c r="J174" i="1"/>
  <c r="L174" i="1" s="1"/>
  <c r="I168" i="1"/>
  <c r="I416" i="1"/>
  <c r="I366" i="1"/>
  <c r="I104" i="1"/>
  <c r="I191" i="1"/>
  <c r="I190" i="1"/>
  <c r="I60" i="1"/>
  <c r="I432" i="1"/>
  <c r="J318" i="1"/>
  <c r="L318" i="1" s="1"/>
  <c r="J110" i="1"/>
  <c r="L110" i="1" s="1"/>
  <c r="I561" i="1"/>
  <c r="I103" i="1"/>
  <c r="I593" i="1"/>
  <c r="I42" i="1"/>
  <c r="J42" i="1"/>
  <c r="L42" i="1" s="1"/>
  <c r="J449" i="1"/>
  <c r="L449" i="1" s="1"/>
  <c r="J394" i="1"/>
  <c r="L394" i="1" s="1"/>
  <c r="J393" i="1"/>
  <c r="L393" i="1" s="1"/>
  <c r="I226" i="1"/>
  <c r="J67" i="1"/>
  <c r="L67" i="1" s="1"/>
  <c r="I512" i="1"/>
  <c r="J512" i="1"/>
  <c r="L512" i="1" s="1"/>
  <c r="I267" i="1"/>
  <c r="J267" i="1"/>
  <c r="L267" i="1" s="1"/>
  <c r="I109" i="1"/>
  <c r="J109" i="1"/>
  <c r="L109" i="1" s="1"/>
  <c r="I199" i="1"/>
  <c r="J199" i="1"/>
  <c r="L199" i="1" s="1"/>
  <c r="I102" i="1"/>
  <c r="J102" i="1"/>
  <c r="L102" i="1" s="1"/>
  <c r="J231" i="1"/>
  <c r="L231" i="1" s="1"/>
  <c r="I543" i="1"/>
  <c r="J543" i="1"/>
  <c r="L543" i="1" s="1"/>
  <c r="I511" i="1"/>
  <c r="J511" i="1"/>
  <c r="L511" i="1" s="1"/>
  <c r="I479" i="1"/>
  <c r="J479" i="1"/>
  <c r="L479" i="1" s="1"/>
  <c r="J99" i="1"/>
  <c r="L99" i="1" s="1"/>
  <c r="I99" i="1"/>
  <c r="I533" i="1"/>
  <c r="J533" i="1"/>
  <c r="L533" i="1" s="1"/>
  <c r="I65" i="1"/>
  <c r="J65" i="1"/>
  <c r="L65" i="1" s="1"/>
  <c r="J578" i="1"/>
  <c r="L578" i="1" s="1"/>
  <c r="J503" i="1"/>
  <c r="L503" i="1" s="1"/>
  <c r="I161" i="1"/>
  <c r="J161" i="1"/>
  <c r="L161" i="1" s="1"/>
  <c r="J480" i="1"/>
  <c r="L480" i="1" s="1"/>
  <c r="J330" i="1"/>
  <c r="L330" i="1" s="1"/>
  <c r="J225" i="1"/>
  <c r="L225" i="1" s="1"/>
  <c r="J172" i="1"/>
  <c r="L172" i="1" s="1"/>
  <c r="I356" i="1"/>
  <c r="J426" i="1"/>
  <c r="L426" i="1" s="1"/>
  <c r="I357" i="1"/>
  <c r="J298" i="1"/>
  <c r="L298" i="1" s="1"/>
  <c r="I388" i="1"/>
  <c r="J448" i="1"/>
  <c r="L448" i="1" s="1"/>
  <c r="I389" i="1"/>
  <c r="J588" i="1"/>
  <c r="L588" i="1" s="1"/>
  <c r="I474" i="1"/>
  <c r="J474" i="1"/>
  <c r="L474" i="1" s="1"/>
  <c r="I212" i="1"/>
  <c r="J212" i="1"/>
  <c r="L212" i="1" s="1"/>
  <c r="I180" i="1"/>
  <c r="J180" i="1"/>
  <c r="L180" i="1" s="1"/>
  <c r="J510" i="1"/>
  <c r="L510" i="1" s="1"/>
  <c r="J292" i="1"/>
  <c r="L292" i="1" s="1"/>
  <c r="J63" i="1"/>
  <c r="L63" i="1" s="1"/>
  <c r="I591" i="1"/>
  <c r="J591" i="1"/>
  <c r="L591" i="1" s="1"/>
  <c r="I473" i="1"/>
  <c r="J473" i="1"/>
  <c r="L473" i="1" s="1"/>
  <c r="I374" i="1"/>
  <c r="J374" i="1"/>
  <c r="L374" i="1" s="1"/>
  <c r="I278" i="1"/>
  <c r="J278" i="1"/>
  <c r="L278" i="1" s="1"/>
  <c r="I203" i="1"/>
  <c r="J203" i="1"/>
  <c r="L203" i="1" s="1"/>
  <c r="I139" i="1"/>
  <c r="J139" i="1"/>
  <c r="L139" i="1" s="1"/>
  <c r="J586" i="1"/>
  <c r="L586" i="1" s="1"/>
  <c r="J259" i="1"/>
  <c r="L259" i="1" s="1"/>
  <c r="I470" i="1"/>
  <c r="I590" i="1"/>
  <c r="J590" i="1"/>
  <c r="L590" i="1" s="1"/>
  <c r="I515" i="1"/>
  <c r="J515" i="1"/>
  <c r="L515" i="1" s="1"/>
  <c r="J453" i="1"/>
  <c r="L453" i="1" s="1"/>
  <c r="I453" i="1"/>
  <c r="I304" i="1"/>
  <c r="J304" i="1"/>
  <c r="L304" i="1" s="1"/>
  <c r="I143" i="1"/>
  <c r="J143" i="1"/>
  <c r="L143" i="1" s="1"/>
  <c r="I397" i="1"/>
  <c r="J397" i="1"/>
  <c r="L397" i="1" s="1"/>
  <c r="I301" i="1"/>
  <c r="J301" i="1"/>
  <c r="L301" i="1" s="1"/>
  <c r="I202" i="1"/>
  <c r="J202" i="1"/>
  <c r="L202" i="1" s="1"/>
  <c r="I137" i="1"/>
  <c r="J137" i="1"/>
  <c r="L137" i="1" s="1"/>
  <c r="J539" i="1"/>
  <c r="L539" i="1" s="1"/>
  <c r="J508" i="1"/>
  <c r="L508" i="1" s="1"/>
  <c r="J441" i="1"/>
  <c r="L441" i="1" s="1"/>
  <c r="J387" i="1"/>
  <c r="L387" i="1" s="1"/>
  <c r="J337" i="1"/>
  <c r="L337" i="1" s="1"/>
  <c r="J290" i="1"/>
  <c r="L290" i="1" s="1"/>
  <c r="I514" i="1"/>
  <c r="J514" i="1"/>
  <c r="L514" i="1" s="1"/>
  <c r="I399" i="1"/>
  <c r="J399" i="1"/>
  <c r="L399" i="1" s="1"/>
  <c r="I367" i="1"/>
  <c r="J367" i="1"/>
  <c r="L367" i="1" s="1"/>
  <c r="I335" i="1"/>
  <c r="J335" i="1"/>
  <c r="L335" i="1" s="1"/>
  <c r="I303" i="1"/>
  <c r="J303" i="1"/>
  <c r="L303" i="1" s="1"/>
  <c r="I142" i="1"/>
  <c r="J142" i="1"/>
  <c r="L142" i="1" s="1"/>
  <c r="I76" i="1"/>
  <c r="J76" i="1"/>
  <c r="L76" i="1" s="1"/>
  <c r="I597" i="1"/>
  <c r="J597" i="1"/>
  <c r="L597" i="1" s="1"/>
  <c r="I439" i="1"/>
  <c r="J439" i="1"/>
  <c r="L439" i="1" s="1"/>
  <c r="I201" i="1"/>
  <c r="J201" i="1"/>
  <c r="L201" i="1" s="1"/>
  <c r="J538" i="1"/>
  <c r="L538" i="1" s="1"/>
  <c r="J462" i="1"/>
  <c r="L462" i="1" s="1"/>
  <c r="J440" i="1"/>
  <c r="L440" i="1" s="1"/>
  <c r="J386" i="1"/>
  <c r="L386" i="1" s="1"/>
  <c r="J336" i="1"/>
  <c r="L336" i="1" s="1"/>
  <c r="I204" i="1"/>
  <c r="J204" i="1"/>
  <c r="L204" i="1" s="1"/>
  <c r="I140" i="1"/>
  <c r="J140" i="1"/>
  <c r="L140" i="1" s="1"/>
  <c r="I74" i="1"/>
  <c r="J74" i="1"/>
  <c r="L74" i="1" s="1"/>
  <c r="I535" i="1"/>
  <c r="J535" i="1"/>
  <c r="L535" i="1" s="1"/>
  <c r="I362" i="1"/>
  <c r="J362" i="1"/>
  <c r="L362" i="1" s="1"/>
  <c r="I163" i="1"/>
  <c r="J163" i="1"/>
  <c r="L163" i="1" s="1"/>
  <c r="I534" i="1"/>
  <c r="J534" i="1"/>
  <c r="L534" i="1" s="1"/>
  <c r="I361" i="1"/>
  <c r="J361" i="1"/>
  <c r="L361" i="1" s="1"/>
  <c r="I133" i="1"/>
  <c r="J133" i="1"/>
  <c r="L133" i="1" s="1"/>
  <c r="I66" i="1"/>
  <c r="J66" i="1"/>
  <c r="L66" i="1" s="1"/>
  <c r="J230" i="1"/>
  <c r="L230" i="1" s="1"/>
  <c r="J198" i="1"/>
  <c r="L198" i="1" s="1"/>
  <c r="I419" i="1"/>
  <c r="J419" i="1"/>
  <c r="L419" i="1" s="1"/>
  <c r="J263" i="1"/>
  <c r="L263" i="1" s="1"/>
  <c r="I263" i="1"/>
  <c r="J229" i="1"/>
  <c r="L229" i="1" s="1"/>
  <c r="I229" i="1"/>
  <c r="I197" i="1"/>
  <c r="J197" i="1"/>
  <c r="L197" i="1" s="1"/>
  <c r="I132" i="1"/>
  <c r="J132" i="1"/>
  <c r="L132" i="1" s="1"/>
  <c r="I575" i="1"/>
  <c r="J575" i="1"/>
  <c r="L575" i="1" s="1"/>
  <c r="I476" i="1"/>
  <c r="J476" i="1"/>
  <c r="L476" i="1" s="1"/>
  <c r="I447" i="1"/>
  <c r="J447" i="1"/>
  <c r="L447" i="1" s="1"/>
  <c r="I418" i="1"/>
  <c r="J418" i="1"/>
  <c r="L418" i="1" s="1"/>
  <c r="I532" i="1"/>
  <c r="J450" i="1"/>
  <c r="L450" i="1" s="1"/>
  <c r="J328" i="1"/>
  <c r="L328" i="1" s="1"/>
  <c r="J424" i="1"/>
  <c r="L424" i="1" s="1"/>
  <c r="J108" i="1"/>
  <c r="L108" i="1" s="1"/>
  <c r="J296" i="1"/>
  <c r="L296" i="1" s="1"/>
  <c r="J134" i="1"/>
  <c r="L134" i="1" s="1"/>
  <c r="I31" i="1"/>
  <c r="I227" i="1"/>
  <c r="I64" i="1"/>
  <c r="I502" i="1"/>
  <c r="I398" i="1"/>
  <c r="J398" i="1"/>
  <c r="L398" i="1" s="1"/>
  <c r="I302" i="1"/>
  <c r="J302" i="1"/>
  <c r="L302" i="1" s="1"/>
  <c r="I237" i="1"/>
  <c r="J237" i="1"/>
  <c r="L237" i="1" s="1"/>
  <c r="J141" i="1"/>
  <c r="L141" i="1" s="1"/>
  <c r="I141" i="1"/>
  <c r="I75" i="1"/>
  <c r="J75" i="1"/>
  <c r="L75" i="1" s="1"/>
  <c r="I566" i="1"/>
  <c r="J566" i="1"/>
  <c r="L566" i="1" s="1"/>
  <c r="I438" i="1"/>
  <c r="J438" i="1"/>
  <c r="L438" i="1" s="1"/>
  <c r="J461" i="1"/>
  <c r="L461" i="1" s="1"/>
  <c r="J232" i="1"/>
  <c r="L232" i="1" s="1"/>
  <c r="I93" i="1"/>
  <c r="J93" i="1"/>
  <c r="L93" i="1" s="1"/>
  <c r="I58" i="1"/>
  <c r="J58" i="1"/>
  <c r="L58" i="1" s="1"/>
  <c r="I26" i="1"/>
  <c r="J26" i="1"/>
  <c r="L26" i="1" s="1"/>
  <c r="I454" i="1"/>
  <c r="J454" i="1"/>
  <c r="L454" i="1" s="1"/>
  <c r="J379" i="1"/>
  <c r="L379" i="1" s="1"/>
  <c r="J119" i="1"/>
  <c r="L119" i="1" s="1"/>
  <c r="I147" i="1"/>
  <c r="J147" i="1"/>
  <c r="L147" i="1" s="1"/>
  <c r="J572" i="1"/>
  <c r="L572" i="1" s="1"/>
  <c r="J553" i="1"/>
  <c r="L553" i="1" s="1"/>
  <c r="J455" i="1"/>
  <c r="L455" i="1" s="1"/>
  <c r="J434" i="1"/>
  <c r="L434" i="1" s="1"/>
  <c r="J378" i="1"/>
  <c r="L378" i="1" s="1"/>
  <c r="J283" i="1"/>
  <c r="L283" i="1" s="1"/>
  <c r="J158" i="1"/>
  <c r="L158" i="1" s="1"/>
  <c r="J118" i="1"/>
  <c r="L118" i="1" s="1"/>
  <c r="J51" i="1"/>
  <c r="L51" i="1" s="1"/>
  <c r="J28" i="1"/>
  <c r="L28" i="1" s="1"/>
  <c r="I415" i="1"/>
  <c r="J415" i="1"/>
  <c r="L415" i="1" s="1"/>
  <c r="I287" i="1"/>
  <c r="J287" i="1"/>
  <c r="L287" i="1" s="1"/>
  <c r="J54" i="1"/>
  <c r="L54" i="1" s="1"/>
  <c r="I255" i="1"/>
  <c r="J255" i="1"/>
  <c r="L255" i="1" s="1"/>
  <c r="I221" i="1"/>
  <c r="J221" i="1"/>
  <c r="L221" i="1" s="1"/>
  <c r="I157" i="1"/>
  <c r="J157" i="1"/>
  <c r="L157" i="1" s="1"/>
  <c r="I582" i="1"/>
  <c r="J582" i="1"/>
  <c r="L582" i="1" s="1"/>
  <c r="J222" i="1"/>
  <c r="L222" i="1" s="1"/>
  <c r="J120" i="1"/>
  <c r="L120" i="1" s="1"/>
  <c r="J53" i="1"/>
  <c r="L53" i="1" s="1"/>
  <c r="I527" i="1"/>
  <c r="J527" i="1"/>
  <c r="L527" i="1" s="1"/>
  <c r="I405" i="1"/>
  <c r="J405" i="1"/>
  <c r="L405" i="1" s="1"/>
  <c r="I373" i="1"/>
  <c r="J373" i="1"/>
  <c r="L373" i="1" s="1"/>
  <c r="I341" i="1"/>
  <c r="J341" i="1"/>
  <c r="L341" i="1" s="1"/>
  <c r="J277" i="1"/>
  <c r="L277" i="1" s="1"/>
  <c r="I277" i="1"/>
  <c r="J456" i="1"/>
  <c r="L456" i="1" s="1"/>
  <c r="J52" i="1"/>
  <c r="L52" i="1" s="1"/>
  <c r="I495" i="1"/>
  <c r="J495" i="1"/>
  <c r="L495" i="1" s="1"/>
  <c r="I309" i="1"/>
  <c r="J559" i="1"/>
  <c r="L559" i="1" s="1"/>
  <c r="I559" i="1"/>
  <c r="I115" i="1"/>
  <c r="J115" i="1"/>
  <c r="L115" i="1" s="1"/>
  <c r="I80" i="1"/>
  <c r="J80" i="1"/>
  <c r="L80" i="1" s="1"/>
  <c r="I517" i="1"/>
  <c r="J517" i="1"/>
  <c r="L517" i="1" s="1"/>
  <c r="J433" i="1"/>
  <c r="L433" i="1" s="1"/>
  <c r="J377" i="1"/>
  <c r="L377" i="1" s="1"/>
  <c r="J164" i="1"/>
  <c r="L164" i="1" s="1"/>
  <c r="J81" i="1"/>
  <c r="L81" i="1" s="1"/>
  <c r="J485" i="1"/>
  <c r="L485" i="1" s="1"/>
  <c r="J463" i="1"/>
  <c r="L463" i="1" s="1"/>
  <c r="I25" i="1"/>
  <c r="I90" i="1"/>
  <c r="I505" i="1"/>
  <c r="I167" i="1"/>
  <c r="I245" i="1"/>
  <c r="I117" i="1"/>
  <c r="I487" i="1"/>
  <c r="I376" i="1"/>
  <c r="I183" i="1"/>
  <c r="I125" i="1"/>
  <c r="I406" i="1"/>
  <c r="I342" i="1"/>
  <c r="I196" i="1"/>
  <c r="I33" i="1"/>
  <c r="I345" i="1"/>
  <c r="I208" i="1"/>
  <c r="I442" i="1"/>
  <c r="I22" i="1"/>
  <c r="J615" i="1" l="1"/>
  <c r="I600" i="1"/>
  <c r="I608" i="1" l="1"/>
  <c r="I604" i="1"/>
  <c r="I606" i="1"/>
  <c r="I610" i="1"/>
  <c r="I612" i="1" l="1"/>
  <c r="I615" i="1" s="1"/>
</calcChain>
</file>

<file path=xl/sharedStrings.xml><?xml version="1.0" encoding="utf-8"?>
<sst xmlns="http://schemas.openxmlformats.org/spreadsheetml/2006/main" count="2400" uniqueCount="1212">
  <si>
    <t>Datum:</t>
  </si>
  <si>
    <t>Inschrijfprijs door inschrijver</t>
  </si>
  <si>
    <t>postnr</t>
  </si>
  <si>
    <t xml:space="preserve">Omschrijving </t>
  </si>
  <si>
    <t>eenheid</t>
  </si>
  <si>
    <t>hoeveelhd</t>
  </si>
  <si>
    <t>Minimale inschrijfprijs</t>
  </si>
  <si>
    <t>Maximale inschrijfprijs</t>
  </si>
  <si>
    <t>Bedrag</t>
  </si>
  <si>
    <t>1</t>
  </si>
  <si>
    <t>VERHARDINGEN</t>
  </si>
  <si>
    <t/>
  </si>
  <si>
    <t>m2</t>
  </si>
  <si>
    <t>F</t>
  </si>
  <si>
    <t>m</t>
  </si>
  <si>
    <t>st</t>
  </si>
  <si>
    <t>ton</t>
  </si>
  <si>
    <t>keer</t>
  </si>
  <si>
    <t>FUNDERINGS- EN VERHARDINGSLAGEN</t>
  </si>
  <si>
    <t>Opbreken trottoirbanden</t>
  </si>
  <si>
    <t>Opbreken opsluitbanden</t>
  </si>
  <si>
    <t>Vervoeren bestratingsmateriaal</t>
  </si>
  <si>
    <t>Geschikt maken voor machinale verwerking sbs df</t>
  </si>
  <si>
    <t>Geschikt maken voor machinale verwerking bss kf</t>
  </si>
  <si>
    <t>m3</t>
  </si>
  <si>
    <t>17</t>
  </si>
  <si>
    <t>Leveren straatbaksteen</t>
  </si>
  <si>
    <t>Aanbrengen straatbakstenen dikformaat</t>
  </si>
  <si>
    <t>Aanbrengen betonstraatstenen dikformaat</t>
  </si>
  <si>
    <t>Aanbrengen betonstraatstenen keiformaat</t>
  </si>
  <si>
    <t>2</t>
  </si>
  <si>
    <t>20</t>
  </si>
  <si>
    <t>21</t>
  </si>
  <si>
    <t>VERVOEREN STRAATMEUBILAIR</t>
  </si>
  <si>
    <t>3</t>
  </si>
  <si>
    <t>32</t>
  </si>
  <si>
    <t>PUTTEN</t>
  </si>
  <si>
    <t>AFWERKING VAN PUTTEN</t>
  </si>
  <si>
    <t>33</t>
  </si>
  <si>
    <t>VOORBEREIDENDE WERKZAAMHEDEN</t>
  </si>
  <si>
    <t>Aanbrengen kolken</t>
  </si>
  <si>
    <t>4</t>
  </si>
  <si>
    <t>41</t>
  </si>
  <si>
    <t>5</t>
  </si>
  <si>
    <t>50</t>
  </si>
  <si>
    <t>Verwijderen overhangend groen</t>
  </si>
  <si>
    <t>501</t>
  </si>
  <si>
    <t>5010</t>
  </si>
  <si>
    <t>501010</t>
  </si>
  <si>
    <t>501020</t>
  </si>
  <si>
    <t>52</t>
  </si>
  <si>
    <t>GRONDWERK</t>
  </si>
  <si>
    <t>522</t>
  </si>
  <si>
    <t>54</t>
  </si>
  <si>
    <t>541</t>
  </si>
  <si>
    <t>5411</t>
  </si>
  <si>
    <t>541110</t>
  </si>
  <si>
    <t>541120</t>
  </si>
  <si>
    <t>541130</t>
  </si>
  <si>
    <t>6</t>
  </si>
  <si>
    <t>WERK VAN ALGEMENE AARD</t>
  </si>
  <si>
    <t>uur</t>
  </si>
  <si>
    <t>6211</t>
  </si>
  <si>
    <t>621110</t>
  </si>
  <si>
    <t>Subtotaal</t>
  </si>
  <si>
    <t>9</t>
  </si>
  <si>
    <t>STAARTPOSTEN</t>
  </si>
  <si>
    <t>929990</t>
  </si>
  <si>
    <t>Uitvoeringskosten</t>
  </si>
  <si>
    <t>%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</si>
  <si>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</si>
  <si>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</si>
  <si>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</si>
  <si>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</si>
  <si>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</si>
  <si>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</si>
  <si>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</si>
  <si>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</si>
  <si>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Totaal</t>
  </si>
  <si>
    <t>ROVK ONDERHOUD ELEMENTENVERHARDINGEN</t>
  </si>
  <si>
    <t xml:space="preserve">Gemeente Zoetermeer afdeling Stadsbeheer
Raamovereenkomst onderhoud elementenverhardingen
Besteknummer 2023-044746
</t>
  </si>
  <si>
    <t>0</t>
  </si>
  <si>
    <t>ALGEMENE INFORMATIE</t>
  </si>
  <si>
    <t>10</t>
  </si>
  <si>
    <t>WERKVOORBEREIDING</t>
  </si>
  <si>
    <t>1010</t>
  </si>
  <si>
    <t>Kwaliteitsplan, V&amp;G-plan, Alg. tijdschema, Werkplan</t>
  </si>
  <si>
    <t>101010</t>
  </si>
  <si>
    <t>Opstellen projectkwaliteitsplan.</t>
  </si>
  <si>
    <t>101020</t>
  </si>
  <si>
    <t>Opstellen V&amp;G-plan Uitvoeringsfase</t>
  </si>
  <si>
    <t>1012</t>
  </si>
  <si>
    <t>Werkplannen - algemeen</t>
  </si>
  <si>
    <t>101210</t>
  </si>
  <si>
    <t>Opstellen werkplan - straatwerk uitvoering.</t>
  </si>
  <si>
    <t>1013</t>
  </si>
  <si>
    <t>Opstellen deelopdrachten</t>
  </si>
  <si>
    <t>101310</t>
  </si>
  <si>
    <t>Opst. staat met uit te voeren werkz.≤1.000 m2.</t>
  </si>
  <si>
    <t>101320</t>
  </si>
  <si>
    <t>Opst. staat met uit te voeren werkz. &gt;1.000 m2.</t>
  </si>
  <si>
    <t>101330</t>
  </si>
  <si>
    <t>Opstellen en versturen brieven; ≤1.000 m2.</t>
  </si>
  <si>
    <t>101340</t>
  </si>
  <si>
    <t>Opstellen en versturen brieven; &gt;1.000 m2.</t>
  </si>
  <si>
    <t>101350</t>
  </si>
  <si>
    <t>opzetten van een 2 maandelijkse voortgangsrapportage</t>
  </si>
  <si>
    <t>1014</t>
  </si>
  <si>
    <t>Uitvoering</t>
  </si>
  <si>
    <t>101410</t>
  </si>
  <si>
    <t>Maken van uitvoeringstekening(en); ≤1.000 m2.</t>
  </si>
  <si>
    <t>101420</t>
  </si>
  <si>
    <t>Maken van uitvoeringstekening(en); &gt;1.000 m2.</t>
  </si>
  <si>
    <t>1015</t>
  </si>
  <si>
    <t>Opstellen verkeerstekeningen</t>
  </si>
  <si>
    <t>101510</t>
  </si>
  <si>
    <t>Opstellen verkeersplan per deelopdracht ≤1.000 m2</t>
  </si>
  <si>
    <t>101520</t>
  </si>
  <si>
    <t>Opstellen verkeersplan per deelopdracht &gt;1.000 m2.</t>
  </si>
  <si>
    <t>101530</t>
  </si>
  <si>
    <t>Opstellen verkeerstekening(en) per deelopdracht ≤1.000 m2</t>
  </si>
  <si>
    <t>101540</t>
  </si>
  <si>
    <t>Opstellen verkeerstekening(en) per deelopdracht &gt;1.000 m2</t>
  </si>
  <si>
    <t>1016</t>
  </si>
  <si>
    <t>Opstellen BLVC-plan</t>
  </si>
  <si>
    <t>101610</t>
  </si>
  <si>
    <t>14</t>
  </si>
  <si>
    <t>VERKEERSMAATREGELEN</t>
  </si>
  <si>
    <t>142</t>
  </si>
  <si>
    <t>AFZETTINGEN EN BEBORDING</t>
  </si>
  <si>
    <t>1420</t>
  </si>
  <si>
    <t>Toepassen tekstborden, pijlborden en tijdelijke verkeersmaatregelen</t>
  </si>
  <si>
    <t>142010</t>
  </si>
  <si>
    <t>Aanbr. en verw. tekstbord met verkeersbordpaal.</t>
  </si>
  <si>
    <t>142020</t>
  </si>
  <si>
    <t>Instandhouden tijd. paal incl. tekstbord.</t>
  </si>
  <si>
    <t>stw</t>
  </si>
  <si>
    <t>142030</t>
  </si>
  <si>
    <t>Aanbr. en verw. verkeersbord met verkeersbordpaal.</t>
  </si>
  <si>
    <t>142040</t>
  </si>
  <si>
    <t>Instandhouden tijd. paal incl. pijlbord.</t>
  </si>
  <si>
    <t>1421</t>
  </si>
  <si>
    <t>Toepassen tijdelijke verkeersmaatregelen</t>
  </si>
  <si>
    <t>142110</t>
  </si>
  <si>
    <t>Aanbr. tijdelijke verkeersmaatregel - Figuur 1102A en 1103A</t>
  </si>
  <si>
    <t>142120</t>
  </si>
  <si>
    <t>Instandhouden verkeersmaatregel - Figuur 1102A en 1103A</t>
  </si>
  <si>
    <t>142130</t>
  </si>
  <si>
    <t>Verplaatsen verkeersmaatregel - Figuur 1102A en 1103A</t>
  </si>
  <si>
    <t>142140</t>
  </si>
  <si>
    <t>Verwijderen verkeersmaatregel - Figuur 1102A en 1103A</t>
  </si>
  <si>
    <t>142150</t>
  </si>
  <si>
    <t>Aanbr. tijdelijke verkeersmaatregel - Figuur 1104A</t>
  </si>
  <si>
    <t>142160</t>
  </si>
  <si>
    <t>Instandhouden verkeersmaatregel - Figuur 1104A</t>
  </si>
  <si>
    <t>142170</t>
  </si>
  <si>
    <t>Verplaatsen verkeersmaatregel - Figuur 1104A</t>
  </si>
  <si>
    <t>142180</t>
  </si>
  <si>
    <t>Verwijderen verkeersmaatregel - Figuur 1104A</t>
  </si>
  <si>
    <t>142190</t>
  </si>
  <si>
    <t>Aanbr. tijdelijke verkeersmaatregel - Figuur 1122A en 1123A</t>
  </si>
  <si>
    <t>142200</t>
  </si>
  <si>
    <t>Instandhouden verkeersmaatregel - Figuur 1122A en 1123A</t>
  </si>
  <si>
    <t>142210</t>
  </si>
  <si>
    <t>Verplaatsen verkeersmaatregel - Figuur 1122A en 1123A</t>
  </si>
  <si>
    <t>142220</t>
  </si>
  <si>
    <t>Verwijderen verkeersmaatregel - Figuur 1122A en 1123A</t>
  </si>
  <si>
    <t>142230</t>
  </si>
  <si>
    <t>Aanbr. tijdelijke verkeersmaatregel - Figuur 1203</t>
  </si>
  <si>
    <t>142240</t>
  </si>
  <si>
    <t>Instandhouden verkeersmaatregel - Figuur 1203</t>
  </si>
  <si>
    <t>142250</t>
  </si>
  <si>
    <t>Verplaatsen verkeersmaatregel - Figuur 1203</t>
  </si>
  <si>
    <t>142260</t>
  </si>
  <si>
    <t>Verwijderen verkeersmaatregel - Figuur 1203</t>
  </si>
  <si>
    <t>142310</t>
  </si>
  <si>
    <t>Aanbr. tijdelijke verkeersmaatregel - Figuur 1205</t>
  </si>
  <si>
    <t>142320</t>
  </si>
  <si>
    <t>Instandhouden verkeersmaatregel - Figuur 1205</t>
  </si>
  <si>
    <t>142330</t>
  </si>
  <si>
    <t>Verplaatsen verkeersmaatregel - Figuur 1205</t>
  </si>
  <si>
    <t>142340</t>
  </si>
  <si>
    <t>Verwijderen verkeersmaatregel - Figuur 1205</t>
  </si>
  <si>
    <t>142430</t>
  </si>
  <si>
    <t>Aanbr. tijdelijke verkeersmaatregel - Figuur 1233</t>
  </si>
  <si>
    <t>142440</t>
  </si>
  <si>
    <t>Instandhouden verkeersmaatregel - Figuur 1233</t>
  </si>
  <si>
    <t>142450</t>
  </si>
  <si>
    <t>Verplaatsen verkeersmaatregel - Figuur 1233</t>
  </si>
  <si>
    <t>142460</t>
  </si>
  <si>
    <t>Verwijderen verkeersmaatregel - Figuur 1233</t>
  </si>
  <si>
    <t>142510</t>
  </si>
  <si>
    <t>Aanbr. tijdelijke verkeersmaatregel - Figuur 1235</t>
  </si>
  <si>
    <t>142520</t>
  </si>
  <si>
    <t>Instandhouden verkeersmaatregel - Figuur 1235</t>
  </si>
  <si>
    <t>142530</t>
  </si>
  <si>
    <t>Verplaatsen verkeersmaatregel - Figuur 1235</t>
  </si>
  <si>
    <t>142540</t>
  </si>
  <si>
    <t>Verwijderen verkeersmaatregel - Figuur 1235</t>
  </si>
  <si>
    <t>TIJDELIJKE VOORZIENINGEN</t>
  </si>
  <si>
    <t>171</t>
  </si>
  <si>
    <t>BEREIKBAARHEID</t>
  </si>
  <si>
    <t>1710</t>
  </si>
  <si>
    <t>Toepassen voorzieningen</t>
  </si>
  <si>
    <t>171010</t>
  </si>
  <si>
    <t>Aanbr. en verw. maatregelen t.b.v. bereikbaarheid panden</t>
  </si>
  <si>
    <t>171020</t>
  </si>
  <si>
    <t>Instandhouden maatregelen t.b.v. bereikbaarheid panden</t>
  </si>
  <si>
    <t>mw</t>
  </si>
  <si>
    <t>171030</t>
  </si>
  <si>
    <t>Aanbr. en verw. rijplaten - bereikbaarheid percelen.</t>
  </si>
  <si>
    <t>171040</t>
  </si>
  <si>
    <t>Instandhouden rijplaten</t>
  </si>
  <si>
    <t>OPBREEKWERKZAAMHEDEN</t>
  </si>
  <si>
    <t>GROENWERKZAAMHEDEN</t>
  </si>
  <si>
    <t>2010</t>
  </si>
  <si>
    <t>Afsteken en verwijderen overgroeide kanten</t>
  </si>
  <si>
    <t>201010</t>
  </si>
  <si>
    <t>Afsteken overgroeide kanten ≤100 m.</t>
  </si>
  <si>
    <t>201020</t>
  </si>
  <si>
    <t>Afsteken overgroeide kanten &gt;100 m.</t>
  </si>
  <si>
    <t>2020</t>
  </si>
  <si>
    <t>202010</t>
  </si>
  <si>
    <t>OPNEMEN VERHARDINGEN</t>
  </si>
  <si>
    <t>211</t>
  </si>
  <si>
    <t>ELEMENTVERHARDINGEN STRAATBAKSTENEN</t>
  </si>
  <si>
    <t>2110</t>
  </si>
  <si>
    <t>Opbr. elementenverharding straatbakstenen</t>
  </si>
  <si>
    <t>211010</t>
  </si>
  <si>
    <t>Opbr. straatbaksteen; b≤5,0m; ≤100m2.</t>
  </si>
  <si>
    <t>211020</t>
  </si>
  <si>
    <t>Opbr. straatbaksteen; b≤5,0m; &gt;100m2.</t>
  </si>
  <si>
    <t>211030</t>
  </si>
  <si>
    <t>Opbr. straatbaksteen; b&gt;5,0m; ≤100m2.</t>
  </si>
  <si>
    <t>211040</t>
  </si>
  <si>
    <t>Opbr. straatbaksteen; b&gt;5,0m; &gt;100m2.</t>
  </si>
  <si>
    <t>212</t>
  </si>
  <si>
    <t>ELEMENTVERHARDINGEN BETONSTRAATSTENEN</t>
  </si>
  <si>
    <t>2121</t>
  </si>
  <si>
    <t>Opbr. elementenverharding betonstraatstenen</t>
  </si>
  <si>
    <t>212110</t>
  </si>
  <si>
    <t>Opbreken betonstraatstenen b≤5,0m; ≤100m2.</t>
  </si>
  <si>
    <t>212120</t>
  </si>
  <si>
    <t>Opbreken betonstraatstenen b≤5,0m; &gt;100m2.</t>
  </si>
  <si>
    <t>212130</t>
  </si>
  <si>
    <t>Opbreken betonstraatstenen b&gt;5,0m; ≤100m2.</t>
  </si>
  <si>
    <t>212140</t>
  </si>
  <si>
    <t>Opbreken betonstraatstenen; b&gt;5,0m; &gt;100m2.</t>
  </si>
  <si>
    <t>214</t>
  </si>
  <si>
    <t>BETONTEGELS</t>
  </si>
  <si>
    <t>2141</t>
  </si>
  <si>
    <t>Opbreken betontegels</t>
  </si>
  <si>
    <t>214110</t>
  </si>
  <si>
    <t>Opbr. betontegels 300x300mm; b≤2,4m; ≤100m2.</t>
  </si>
  <si>
    <t>214120</t>
  </si>
  <si>
    <t>Opbr. betontegels 300x300mm; b≤2,4m; &gt;100m2.en meer</t>
  </si>
  <si>
    <t>214130</t>
  </si>
  <si>
    <t>Opbr. betontegels 300x300mm; b&gt;2,4m; ≤100m2.</t>
  </si>
  <si>
    <t>214140</t>
  </si>
  <si>
    <t>Opbr. betontegels 300x300mm; b&gt;2,4m; &gt;100m2.en meer</t>
  </si>
  <si>
    <t>216</t>
  </si>
  <si>
    <t>OPBREKEN KANTOPSLUITING</t>
  </si>
  <si>
    <t>2161</t>
  </si>
  <si>
    <t>216110</t>
  </si>
  <si>
    <t>Opbr. OB ≤ 100x200mm op zandbed; ≤50m1.</t>
  </si>
  <si>
    <t>216120</t>
  </si>
  <si>
    <t>Opbr. OB ≤ 100x200mm op zandbed; &gt;50m1.</t>
  </si>
  <si>
    <t>216130</t>
  </si>
  <si>
    <t>Opbr. OB ≤ 100x200mm incl. steunrug; ≤50m1.</t>
  </si>
  <si>
    <t>216140</t>
  </si>
  <si>
    <t>Opbr. OB t/m 100x200mm incl. steunrug; &gt;50m1.</t>
  </si>
  <si>
    <t>2162</t>
  </si>
  <si>
    <t>216210</t>
  </si>
  <si>
    <t>Opbr. TB ≤ 180/200x250mm op zand; ≤50m1.</t>
  </si>
  <si>
    <t>216220</t>
  </si>
  <si>
    <t>Opbr. TB &gt; 180/200x250mm op zand; ≤50m1.</t>
  </si>
  <si>
    <t>216230</t>
  </si>
  <si>
    <t>Opbr. TB ≤ 180/200x250mm op zand; &gt;50m1.</t>
  </si>
  <si>
    <t>216240</t>
  </si>
  <si>
    <t>Opbr. TB &gt; 180/200x250mm op zand; &gt;50m1.</t>
  </si>
  <si>
    <t>216250</t>
  </si>
  <si>
    <t>Opbr. TB ≤ 180/200x250mm; incl. steunrug; ≤50m1.</t>
  </si>
  <si>
    <t>216260</t>
  </si>
  <si>
    <t>Opbr. TB &gt; 180/200x250mm; incl. steunrug; ≤50m1.</t>
  </si>
  <si>
    <t>216270</t>
  </si>
  <si>
    <t>Opbr. TB ≤ 180/200x250mm; incl. steunrug; &gt;50m1.</t>
  </si>
  <si>
    <t>216280</t>
  </si>
  <si>
    <t>Opbr. TB &gt; 180/200x250mm; incl. steunrug; &gt;50m1.</t>
  </si>
  <si>
    <t>2164</t>
  </si>
  <si>
    <t>Opbreken kantopsluitingen (afvoer)</t>
  </si>
  <si>
    <t>216410</t>
  </si>
  <si>
    <t>Opbr. kantopsluiting BSS, KF; in specie.</t>
  </si>
  <si>
    <t>2165</t>
  </si>
  <si>
    <t>Opbreken trapelementen (afvoeren)</t>
  </si>
  <si>
    <t>216510</t>
  </si>
  <si>
    <t>Opbr. trapelement 70x550mm op zandbed.</t>
  </si>
  <si>
    <t>216520</t>
  </si>
  <si>
    <t>Opbr. trapelement 70x550mm op fundering.</t>
  </si>
  <si>
    <t>218</t>
  </si>
  <si>
    <t>AFVOEREN BESTRATINGSMATERIALEN</t>
  </si>
  <si>
    <t>2180</t>
  </si>
  <si>
    <t>Afvoeren bestratingsmaterialen</t>
  </si>
  <si>
    <t>218010</t>
  </si>
  <si>
    <t>Afvoeren straatbakstenen incl. stortkosten</t>
  </si>
  <si>
    <t>218020</t>
  </si>
  <si>
    <t>Afvoeren bestratingsmateriaal beton incl. stortkosten</t>
  </si>
  <si>
    <t>219</t>
  </si>
  <si>
    <t>BIJKOMENDE WERKZ. ELEMENTEN VERHARDINGEN</t>
  </si>
  <si>
    <t>2190</t>
  </si>
  <si>
    <t>Bestratingsmateriaal ontdoen van grond</t>
  </si>
  <si>
    <t>219010</t>
  </si>
  <si>
    <t>Bestratingsmateriaal ontdoen van grond - SBS</t>
  </si>
  <si>
    <t>219020</t>
  </si>
  <si>
    <t>Bestratingsmateriaal ontdoen van grond - BSS</t>
  </si>
  <si>
    <t>219030</t>
  </si>
  <si>
    <t>Bestratingsmateriaal ontdoen van grond betontegels</t>
  </si>
  <si>
    <t>219040</t>
  </si>
  <si>
    <t>Bestratingsmateriaal ontdoen van grond OB divers.</t>
  </si>
  <si>
    <t>219050</t>
  </si>
  <si>
    <t>Bestratingsmateriaal ontdoen van grond TB divers.</t>
  </si>
  <si>
    <t>219060</t>
  </si>
  <si>
    <t>Bestratingsmateriaal ontdoen van grond passtenen en bisschopsmutsen</t>
  </si>
  <si>
    <t>2192</t>
  </si>
  <si>
    <t>Geschikt maken voor machinale verwerking</t>
  </si>
  <si>
    <t>219200</t>
  </si>
  <si>
    <t>Geschikt maken voor machinale verwerking sbs wf</t>
  </si>
  <si>
    <t>219210</t>
  </si>
  <si>
    <t>219220</t>
  </si>
  <si>
    <t>Geschikt maken voor machinale verwerking bss wf</t>
  </si>
  <si>
    <t>219230</t>
  </si>
  <si>
    <t>Geschikt maken voor machinale verwerking bss df</t>
  </si>
  <si>
    <t>219240</t>
  </si>
  <si>
    <t>219250</t>
  </si>
  <si>
    <t>Geschikt maken voor machinale verwerking bt ≤ 50 mm</t>
  </si>
  <si>
    <t>219260</t>
  </si>
  <si>
    <t>Geschikt maken voor machinale verwerking bt &gt; 50 mm</t>
  </si>
  <si>
    <t>219270</t>
  </si>
  <si>
    <t>Geschikt maken voor machinale verwerking 1/2 bt ≤ 50 mm</t>
  </si>
  <si>
    <t>219280</t>
  </si>
  <si>
    <t>Geschikt maken voor machinale verwerking 1/2 bt &gt; 50 mm</t>
  </si>
  <si>
    <t>26</t>
  </si>
  <si>
    <t>OPBREKEN BETON/ ASFALTVERHARDING</t>
  </si>
  <si>
    <t>261</t>
  </si>
  <si>
    <t>BETON</t>
  </si>
  <si>
    <t>2610</t>
  </si>
  <si>
    <t>Zagen betonverhardingen</t>
  </si>
  <si>
    <t>261010</t>
  </si>
  <si>
    <t>Zagen betonverharding.</t>
  </si>
  <si>
    <t>2611</t>
  </si>
  <si>
    <t>Betonverhardingen</t>
  </si>
  <si>
    <t>261110</t>
  </si>
  <si>
    <t>Opbr. ongewapende betonverharding; ≤2,0m.</t>
  </si>
  <si>
    <t>261120</t>
  </si>
  <si>
    <t>Opbr. ongewapende betonverharding; &gt;2,0m.</t>
  </si>
  <si>
    <t>262</t>
  </si>
  <si>
    <t>ASFALT</t>
  </si>
  <si>
    <t>2621</t>
  </si>
  <si>
    <t>Zagen asfaltverharding</t>
  </si>
  <si>
    <t>262110</t>
  </si>
  <si>
    <t>Zagen verharding; h: t/m 200mm.</t>
  </si>
  <si>
    <t>262120</t>
  </si>
  <si>
    <t>Zagen verharding; h:200 t/m 400mm.</t>
  </si>
  <si>
    <t>2622</t>
  </si>
  <si>
    <t>Verwijderen asfaltverharding</t>
  </si>
  <si>
    <t>262210</t>
  </si>
  <si>
    <t>Verw. asfaltverharding niet teerh.; h: tot 0,30m.</t>
  </si>
  <si>
    <t>262220</t>
  </si>
  <si>
    <t>Verw. asfaltverharding teerh.; h: tot 0,30m.</t>
  </si>
  <si>
    <t>2623</t>
  </si>
  <si>
    <t>Vervoeren asfalt</t>
  </si>
  <si>
    <t>262310</t>
  </si>
  <si>
    <t>Verv. vrijgekomen asfalt; (niet teerhoudend).</t>
  </si>
  <si>
    <t>262320</t>
  </si>
  <si>
    <t>Verv. vrijgekomen asfalt; (teerhoudend).</t>
  </si>
  <si>
    <t>263</t>
  </si>
  <si>
    <t>2630</t>
  </si>
  <si>
    <t>Verwijderen ongebonden funderingslaag.</t>
  </si>
  <si>
    <t>263010</t>
  </si>
  <si>
    <t>Verwijderen teervrije funderingslaag.</t>
  </si>
  <si>
    <t>263020</t>
  </si>
  <si>
    <t>Verwijderen teerhoudende funderingslaag.</t>
  </si>
  <si>
    <t>27</t>
  </si>
  <si>
    <t>KOLKEN</t>
  </si>
  <si>
    <t>271</t>
  </si>
  <si>
    <t>OPNEMEN KOLKEN</t>
  </si>
  <si>
    <t>2711</t>
  </si>
  <si>
    <t>Opnemen straat- trottoirkolken (afvoeren)</t>
  </si>
  <si>
    <t>271110</t>
  </si>
  <si>
    <t>Verw. kolk; geen waarde.</t>
  </si>
  <si>
    <t>2712</t>
  </si>
  <si>
    <t>Opnemen straat- trottoirkolken (hergebruik)</t>
  </si>
  <si>
    <t>271210</t>
  </si>
  <si>
    <t>Ophoogte brengen kolk; incl. grondwerk.</t>
  </si>
  <si>
    <t>271220</t>
  </si>
  <si>
    <t>Verw. kolk; hergebruik.</t>
  </si>
  <si>
    <t>28</t>
  </si>
  <si>
    <t>MAAIVELDINRICHTING EN BEBAKENING</t>
  </si>
  <si>
    <t>282</t>
  </si>
  <si>
    <t>VERKEERSBORDEN</t>
  </si>
  <si>
    <t>2822</t>
  </si>
  <si>
    <t>Opnemen verkeersborden (hergebruik)</t>
  </si>
  <si>
    <t>282210</t>
  </si>
  <si>
    <t>Verwijderen verkeersborden.</t>
  </si>
  <si>
    <t>282230</t>
  </si>
  <si>
    <t>Verw. verkeersbordpaal, incl. bord(en); depot.</t>
  </si>
  <si>
    <t>283</t>
  </si>
  <si>
    <t>AFVALBAKKEN / ZITBANKEN</t>
  </si>
  <si>
    <t>2831</t>
  </si>
  <si>
    <t>Opnemen afvalbakken (hergebruik)</t>
  </si>
  <si>
    <t>283110</t>
  </si>
  <si>
    <t>Verw. afvalbakken; hergebr.</t>
  </si>
  <si>
    <t>2832</t>
  </si>
  <si>
    <t>Opnemen fietsbeugels (hergebruik)</t>
  </si>
  <si>
    <t>283210</t>
  </si>
  <si>
    <t>Verw. fietsbeugels; hergebr.</t>
  </si>
  <si>
    <t>2833</t>
  </si>
  <si>
    <t>Opnemen zitbanken (hergebruik)</t>
  </si>
  <si>
    <t>283310</t>
  </si>
  <si>
    <t>Opnemen zitbanken; hergebr.</t>
  </si>
  <si>
    <t>284</t>
  </si>
  <si>
    <t>AFZETPALEN</t>
  </si>
  <si>
    <t>2841</t>
  </si>
  <si>
    <t>Opnemen afzetpalen (hergebruik)</t>
  </si>
  <si>
    <t>284110</t>
  </si>
  <si>
    <t>Opnemen stalen paal diverse modellen.</t>
  </si>
  <si>
    <t>284120</t>
  </si>
  <si>
    <t>Opnemen betonpaal 245/190x800/1.200mm</t>
  </si>
  <si>
    <t>284130</t>
  </si>
  <si>
    <t>31</t>
  </si>
  <si>
    <t>GROND ONTGRAVEN</t>
  </si>
  <si>
    <t>3141</t>
  </si>
  <si>
    <t>Grondsoort: grond</t>
  </si>
  <si>
    <t>314110</t>
  </si>
  <si>
    <t>Grond ontgr. uit cunet; 0,00-0,30m (machinaal).</t>
  </si>
  <si>
    <t>314120</t>
  </si>
  <si>
    <t>Grond ontgr. uit cunet; 0,30m en meer (machinaal).</t>
  </si>
  <si>
    <t>314130</t>
  </si>
  <si>
    <t>Grond ontgr. uit cunet; 0,00-0,30m (handmatig).</t>
  </si>
  <si>
    <t>314140</t>
  </si>
  <si>
    <t>Grond ontgr. uit cunet; 0,30m en meer (handmatig).</t>
  </si>
  <si>
    <t>3142</t>
  </si>
  <si>
    <t>Grondsoort: zand</t>
  </si>
  <si>
    <t>314210</t>
  </si>
  <si>
    <t>Zand ontgr. uit cunet; 0,00-0,30m (machinaal).</t>
  </si>
  <si>
    <t>314220</t>
  </si>
  <si>
    <t>Zand ontgr. uit cunet; 0,30m en meer (machinaal).</t>
  </si>
  <si>
    <t>314230</t>
  </si>
  <si>
    <t>Zand ontgr. uit cunet; 0,00-0,30m (handmatig).</t>
  </si>
  <si>
    <t>314240</t>
  </si>
  <si>
    <t>Zand ontgr. uit cunet; 0,30m en meer (handmatig).</t>
  </si>
  <si>
    <t>GROND VERWERKEN</t>
  </si>
  <si>
    <t>324</t>
  </si>
  <si>
    <t>ZAND / GROND VERWERKEN T.B.V. CUNETTEN</t>
  </si>
  <si>
    <t>3242</t>
  </si>
  <si>
    <t>324210</t>
  </si>
  <si>
    <t>Zand verwerken in aanvulling.</t>
  </si>
  <si>
    <t>324220</t>
  </si>
  <si>
    <t>Afwerken zandbed; ≤ 400m2.</t>
  </si>
  <si>
    <t>324230</t>
  </si>
  <si>
    <t>Afwerken zandbed; &gt; 400m2</t>
  </si>
  <si>
    <t>3243</t>
  </si>
  <si>
    <t>Grondsoort: teelaarde/grond.</t>
  </si>
  <si>
    <t>324310</t>
  </si>
  <si>
    <t>Grond verwerken in bermen; teelaarde/grond.</t>
  </si>
  <si>
    <t>3244</t>
  </si>
  <si>
    <t>Grondsoort: bomengrond</t>
  </si>
  <si>
    <t>324410</t>
  </si>
  <si>
    <t>Grond verwerken in boomvakken; bomengrond</t>
  </si>
  <si>
    <t>3245</t>
  </si>
  <si>
    <t>Volledige uitwisseling met bomenzand/bomengrond</t>
  </si>
  <si>
    <t>324510</t>
  </si>
  <si>
    <t>Grondverbeteren t.b.v. te planten bomen.</t>
  </si>
  <si>
    <t>324520</t>
  </si>
  <si>
    <t>Grond verbeteren tbv bomen 2/3e orde in verharding</t>
  </si>
  <si>
    <t>GROND VERVOEREN</t>
  </si>
  <si>
    <t>330</t>
  </si>
  <si>
    <t>VERVOEREN</t>
  </si>
  <si>
    <t>3302</t>
  </si>
  <si>
    <t>Zand vervoeren</t>
  </si>
  <si>
    <t>330210</t>
  </si>
  <si>
    <t>Zand vervoeren; depot binnen een straal van 250 m.</t>
  </si>
  <si>
    <t>330220</t>
  </si>
  <si>
    <t>Zand vervoeren; depot buiten een straal van 250 m.</t>
  </si>
  <si>
    <t>3303</t>
  </si>
  <si>
    <t>Grond afvoeren</t>
  </si>
  <si>
    <t>330310</t>
  </si>
  <si>
    <t>Zand afvoeren, Achtergrondwaarde; geen waarde.</t>
  </si>
  <si>
    <t>330320</t>
  </si>
  <si>
    <t>Zand afvoeren, Wonen; geen waarde.</t>
  </si>
  <si>
    <t>330330</t>
  </si>
  <si>
    <t>Zand afvoeren, Industrie; geen waarde.</t>
  </si>
  <si>
    <t>330340</t>
  </si>
  <si>
    <t>Grond afvoeren, Achtergrondwaarde; geen waarde.</t>
  </si>
  <si>
    <t>330350</t>
  </si>
  <si>
    <t>Grond afvoeren, Wonen; geen waarde.</t>
  </si>
  <si>
    <t>330360</t>
  </si>
  <si>
    <t>Grond afvoeren, Industrie; geen waarde.</t>
  </si>
  <si>
    <t>330370</t>
  </si>
  <si>
    <t>Grond vervoeren, Achtergrondwaarde; binnen een straal van 10km</t>
  </si>
  <si>
    <t>330380</t>
  </si>
  <si>
    <t>Grond vervoeren, Wonen; binnen een straal van 10km</t>
  </si>
  <si>
    <t>330390</t>
  </si>
  <si>
    <t>Grond afvoeren, Industrie; binnen een straal van 10km</t>
  </si>
  <si>
    <t>RIOLERING</t>
  </si>
  <si>
    <t>411</t>
  </si>
  <si>
    <t>4111</t>
  </si>
  <si>
    <t>Op hoogte brengen bestaande putten</t>
  </si>
  <si>
    <t>411110</t>
  </si>
  <si>
    <t>Op hoogte brengen best. putafdekking; stelringen.</t>
  </si>
  <si>
    <t>42</t>
  </si>
  <si>
    <t>421</t>
  </si>
  <si>
    <t>AANBRENGEN KOLKEN</t>
  </si>
  <si>
    <t>4211</t>
  </si>
  <si>
    <t>421110</t>
  </si>
  <si>
    <t>Aanbr. kolken met achteraansl., incl. grondw.</t>
  </si>
  <si>
    <t>43</t>
  </si>
  <si>
    <t>RIOOLLEIDINGEN</t>
  </si>
  <si>
    <t>433</t>
  </si>
  <si>
    <t>AANBRENGEN RIOOLLEIDINGEN VAN KUNSTSTOF</t>
  </si>
  <si>
    <t>4332</t>
  </si>
  <si>
    <t>Aanbrengen PP rioolleiding</t>
  </si>
  <si>
    <t>433210</t>
  </si>
  <si>
    <t>Lev./aanbr. PP-rioolbuis diam. 125mm.</t>
  </si>
  <si>
    <t>433220</t>
  </si>
  <si>
    <t>Lev./aanbr. PP-rioolbuis diam. 160mm.</t>
  </si>
  <si>
    <t>4333</t>
  </si>
  <si>
    <t>Aanbrengen PP rioolleiding hulpstukken</t>
  </si>
  <si>
    <t>433310</t>
  </si>
  <si>
    <t>VOORBEREIDEN WERKZAAMHEDEN</t>
  </si>
  <si>
    <t>VERVOEREN BESTRATINGSMATERIAAL</t>
  </si>
  <si>
    <t>Verv. diverse bestratingsmateriaal.</t>
  </si>
  <si>
    <t>Verv. diverse kantopsluitingen.</t>
  </si>
  <si>
    <t>502</t>
  </si>
  <si>
    <t>AANBRENGEN REGUPOL</t>
  </si>
  <si>
    <t>5021</t>
  </si>
  <si>
    <t>Aanbrengen Regupol</t>
  </si>
  <si>
    <t>502110</t>
  </si>
  <si>
    <t>Aanbrengen strook Regupol 6510</t>
  </si>
  <si>
    <t>AANBRENGEN FUNDERINGEN</t>
  </si>
  <si>
    <t>BETONGRANULAAT</t>
  </si>
  <si>
    <t>5222</t>
  </si>
  <si>
    <t>Aanbrengen fundering betongranulaat (leveren)</t>
  </si>
  <si>
    <t>522210</t>
  </si>
  <si>
    <t>Aanbr. fundering van betongranulaat; d:200mm.</t>
  </si>
  <si>
    <t>53</t>
  </si>
  <si>
    <t>AANBRENGEN ELEMENTENVERHARDING STRAATBAKSTEEN</t>
  </si>
  <si>
    <t>532</t>
  </si>
  <si>
    <t>AANBRENGEN STRAATBAKSTENEN WAALFORMAAT</t>
  </si>
  <si>
    <t>5321</t>
  </si>
  <si>
    <t>Aanbrengen straatbakstenen waalformaat</t>
  </si>
  <si>
    <t>532110</t>
  </si>
  <si>
    <t>Aanbr. SBS-wf; b≤5,0m; ≤100m2.</t>
  </si>
  <si>
    <t>532120</t>
  </si>
  <si>
    <t>Aanbr. SBS-wf; b&gt;5,0m; ≤100m2.</t>
  </si>
  <si>
    <t>532130</t>
  </si>
  <si>
    <t>Aanbr. SBS-wf; b≤5,0m; &gt;100m2</t>
  </si>
  <si>
    <t>532140</t>
  </si>
  <si>
    <t>Aanbr. SBS-wf; b&gt;5,0m; &gt;100m2</t>
  </si>
  <si>
    <t>5322</t>
  </si>
  <si>
    <t>Toeslagen</t>
  </si>
  <si>
    <t>532210</t>
  </si>
  <si>
    <t>Toeslagkosten handmatig aanbrengen SBS-wf</t>
  </si>
  <si>
    <t>533</t>
  </si>
  <si>
    <t>AANBRENGEN STRAATBAKSTENEN DIKFORMAAT</t>
  </si>
  <si>
    <t>5331</t>
  </si>
  <si>
    <t>533110</t>
  </si>
  <si>
    <t>Aanbr. SBS-df; b≤5,0m; ≤100m2.</t>
  </si>
  <si>
    <t>533120</t>
  </si>
  <si>
    <t>Aanbr. SBS-df; b≤5,0m; &gt;100m2</t>
  </si>
  <si>
    <t>533130</t>
  </si>
  <si>
    <t>533140</t>
  </si>
  <si>
    <t>Aanbr. SBS-df; b&gt;5,0m; &gt;100m2</t>
  </si>
  <si>
    <t>5332</t>
  </si>
  <si>
    <t>533210</t>
  </si>
  <si>
    <t>Toeslagkosten handmatig aanbrengen SBS-df</t>
  </si>
  <si>
    <t>539</t>
  </si>
  <si>
    <t>BIJKOMEND WERK</t>
  </si>
  <si>
    <t>5391</t>
  </si>
  <si>
    <t>Straatbakstenen</t>
  </si>
  <si>
    <t>539110</t>
  </si>
  <si>
    <t>Pasmaken van straatbakstenen.</t>
  </si>
  <si>
    <t>AANBRENGEN ELEMENTENVERHARDING (BETON)</t>
  </si>
  <si>
    <t>AANBR. BETONSTRAATSTENEN WAALFORMAAT</t>
  </si>
  <si>
    <t>Aanbrengen betonstraatstenen waalformaat</t>
  </si>
  <si>
    <t>Aanbr. BSS-wf; b≤5,0m; ≤100m2.</t>
  </si>
  <si>
    <t>Aanbr. BSS-wf; b≤5,0m; &gt;100m2</t>
  </si>
  <si>
    <t>Aanbr. BSS-wf; b&gt;5,0m; ≤100m2..</t>
  </si>
  <si>
    <t>541140</t>
  </si>
  <si>
    <t>Aanbr. BSS-wf; b&gt;5,0m; &gt;100m2</t>
  </si>
  <si>
    <t>5412</t>
  </si>
  <si>
    <t>541210</t>
  </si>
  <si>
    <t>Toeslagkosten handmatig aanbrengen BSS-wf</t>
  </si>
  <si>
    <t>542</t>
  </si>
  <si>
    <t>AANBRENGEN BETONSTRAATSTENEN DIKFORMAAT</t>
  </si>
  <si>
    <t>5421</t>
  </si>
  <si>
    <t>542110</t>
  </si>
  <si>
    <t>Aanbr. BSS-df; b≤5,0m; ≤100m2.</t>
  </si>
  <si>
    <t>542120</t>
  </si>
  <si>
    <t>Aanbr. BSS-df; b≤5,0m; &gt;100m2</t>
  </si>
  <si>
    <t>5422</t>
  </si>
  <si>
    <t>542210</t>
  </si>
  <si>
    <t>Toeslagkosten handmatig aanbrengen BSS-df</t>
  </si>
  <si>
    <t>543</t>
  </si>
  <si>
    <t>AANBRENGEN BETONSTRAATSTENEN KEIFORMAAT</t>
  </si>
  <si>
    <t>5431</t>
  </si>
  <si>
    <t>543110</t>
  </si>
  <si>
    <t>Aanbr. BSS-kf; b≤5,0m; ≤100m2.</t>
  </si>
  <si>
    <t>543120</t>
  </si>
  <si>
    <t>Aanbr. BSS-kf; b≤5,0m; &gt;100m2</t>
  </si>
  <si>
    <t>543130</t>
  </si>
  <si>
    <t>Aanbr. BSS-kf; b&gt;5,0m; ≤100m2</t>
  </si>
  <si>
    <t>543140</t>
  </si>
  <si>
    <t>Aanbr. BSS-kf; b&gt;5,0m; &gt;100m2</t>
  </si>
  <si>
    <t>5432</t>
  </si>
  <si>
    <t>543210</t>
  </si>
  <si>
    <t>Toeslagkosten handmatig aanbrengen BSS-kf</t>
  </si>
  <si>
    <t>5433</t>
  </si>
  <si>
    <t>Aanbrengen markering betonstraatstenen</t>
  </si>
  <si>
    <t>543310</t>
  </si>
  <si>
    <t>Aanbr. BSS-kf; ononderbroken streep op zand.</t>
  </si>
  <si>
    <t>543320</t>
  </si>
  <si>
    <t>Aanbr. BSS-kf; 1-1 streep op zand.</t>
  </si>
  <si>
    <t>545</t>
  </si>
  <si>
    <t>BETONSTRAATSTENEN T.B.V. MOLGOOT EN ROLLAAG</t>
  </si>
  <si>
    <t>5451</t>
  </si>
  <si>
    <t>Aanbrengen molgoot</t>
  </si>
  <si>
    <t>545110</t>
  </si>
  <si>
    <t>Aanbr. molgoot BSS-kf (4 streklagen); straatlaag.</t>
  </si>
  <si>
    <t>545120</t>
  </si>
  <si>
    <t>Aanbr. molgoot BSS-kf (4 streklagen); cementsp.</t>
  </si>
  <si>
    <t>545130</t>
  </si>
  <si>
    <t>Aanbr. molgoot BSS-kf (5 streklagen); straatlaag.</t>
  </si>
  <si>
    <t>545140</t>
  </si>
  <si>
    <t>Aanbr. molgoot BSS-kf (5 streklagen); cementsp.</t>
  </si>
  <si>
    <t>5453</t>
  </si>
  <si>
    <t>Aanbrengen rollaag en streklagen</t>
  </si>
  <si>
    <t>545310</t>
  </si>
  <si>
    <t>Aanbr. gootconstructie van rollaag BSS-kf.</t>
  </si>
  <si>
    <t>545320</t>
  </si>
  <si>
    <t>Aanbr. gootconstructie van 2 streklagen BSS-kf.</t>
  </si>
  <si>
    <t>549</t>
  </si>
  <si>
    <t>5491</t>
  </si>
  <si>
    <t>Betonstraatstenen</t>
  </si>
  <si>
    <t>549120</t>
  </si>
  <si>
    <t>Pasmaken van betonstraatstenen.</t>
  </si>
  <si>
    <t>55</t>
  </si>
  <si>
    <t>AANBRENGEN BETONTEGELS / BETONPLATEN</t>
  </si>
  <si>
    <t>551</t>
  </si>
  <si>
    <t>AANBRENGEN BETONTEGELS</t>
  </si>
  <si>
    <t>5512</t>
  </si>
  <si>
    <t>Aanbrengen betontegels, dik 70 mm</t>
  </si>
  <si>
    <t>551210</t>
  </si>
  <si>
    <t>Aanbr. BT d: &gt;50mm; b≤2,4m, ≤100m2.</t>
  </si>
  <si>
    <t>551220</t>
  </si>
  <si>
    <t>Aanbr. BT d: &gt;50mm; b≤2,4m, &gt;100m2</t>
  </si>
  <si>
    <t>551230</t>
  </si>
  <si>
    <t>Aanbr. BT d: &gt;50mm; b&gt;2,4m, ≤100m2.</t>
  </si>
  <si>
    <t>551240</t>
  </si>
  <si>
    <t>Aanbr. BT d: &gt;50mm; b&gt;2,4m, &gt;100m2</t>
  </si>
  <si>
    <t>5515</t>
  </si>
  <si>
    <t>Aanbrengen grasbetontegel</t>
  </si>
  <si>
    <t>551510</t>
  </si>
  <si>
    <t>Aanbr. GBT 400x600x120mm, grijs.</t>
  </si>
  <si>
    <t>5516</t>
  </si>
  <si>
    <t>Aanbrengen betontegel 400x600x80 mm</t>
  </si>
  <si>
    <t>551610</t>
  </si>
  <si>
    <t>Aanbr. BT 400x600x80mm, grijs.</t>
  </si>
  <si>
    <t>552</t>
  </si>
  <si>
    <t>AANBRENGEN MAMMOETTEGEL</t>
  </si>
  <si>
    <t>5521</t>
  </si>
  <si>
    <t>Mammoettegel</t>
  </si>
  <si>
    <t>552110</t>
  </si>
  <si>
    <t>Aanbr. geprefabriceerde betonplaten; b:1,20m.</t>
  </si>
  <si>
    <t>552120</t>
  </si>
  <si>
    <t>Aanbr. geprefabriceerde betonplaten; b:1,50m.</t>
  </si>
  <si>
    <t>552130</t>
  </si>
  <si>
    <t>Aanbr. geprefabriceerde betonplaten; b:1,80m.</t>
  </si>
  <si>
    <t>552140</t>
  </si>
  <si>
    <t>Aanbr. van kit tussen mammoettegel.</t>
  </si>
  <si>
    <t>553</t>
  </si>
  <si>
    <t>AANBRENGEN VERKEERSDREMPEL</t>
  </si>
  <si>
    <t>5531</t>
  </si>
  <si>
    <t>Verkeersdrempel (kussendrempel)</t>
  </si>
  <si>
    <t>553110</t>
  </si>
  <si>
    <t>Aanbr. verkeersdrempel, beton; b:1.000mm.</t>
  </si>
  <si>
    <t>553120</t>
  </si>
  <si>
    <t>Aanbr. verkeersdrempel, beton; b:750mm.</t>
  </si>
  <si>
    <t>554</t>
  </si>
  <si>
    <t>AANBRENGEN VERKEERSPLATEAU</t>
  </si>
  <si>
    <t>5541</t>
  </si>
  <si>
    <t>Verkeersplateau</t>
  </si>
  <si>
    <t>554120</t>
  </si>
  <si>
    <t>Aanbr. verkeersplateau-element, beton; 1,00x1,00m</t>
  </si>
  <si>
    <t>554130</t>
  </si>
  <si>
    <t>Aanbr. verkeersplateau-element, beton; 0,50x1,75m</t>
  </si>
  <si>
    <t>554140</t>
  </si>
  <si>
    <t>Aanbr. verkeersplateau-element, beton; 1,00x1,75m</t>
  </si>
  <si>
    <t>559</t>
  </si>
  <si>
    <t>5591</t>
  </si>
  <si>
    <t>Betontegels</t>
  </si>
  <si>
    <t>559110</t>
  </si>
  <si>
    <t>Pasmaken van betontegels.</t>
  </si>
  <si>
    <t>5592</t>
  </si>
  <si>
    <t>Geprefabriceerde betonelementen</t>
  </si>
  <si>
    <t>559210</t>
  </si>
  <si>
    <t>Pasmaken verkeersplateaudrempel element.</t>
  </si>
  <si>
    <t>56</t>
  </si>
  <si>
    <t>AANBRENGEN KANTOPSLUITING</t>
  </si>
  <si>
    <t>561</t>
  </si>
  <si>
    <t>AANBRENGEN OPSLUITBANDEN</t>
  </si>
  <si>
    <t>5611</t>
  </si>
  <si>
    <t>Aanbrengen opsluitbanden tot 100mm</t>
  </si>
  <si>
    <t>561130</t>
  </si>
  <si>
    <t>Aanbr. OB 100x200mm op zandbed; ≤50m1.</t>
  </si>
  <si>
    <t>561140</t>
  </si>
  <si>
    <t>Aanbr. OB 100x200mm op zandbed; &gt;50m1.</t>
  </si>
  <si>
    <t>561150</t>
  </si>
  <si>
    <t>Aanbr. GB 100x200mm op zandbed; ≤50m1.</t>
  </si>
  <si>
    <t>561160</t>
  </si>
  <si>
    <t>Aanbr. GB 100x200mm op zandbed; &gt;50m1.</t>
  </si>
  <si>
    <t>5612</t>
  </si>
  <si>
    <t>Aanbrengen opsluitbanden tot 250 mm</t>
  </si>
  <si>
    <t>561210</t>
  </si>
  <si>
    <t>Aanbr. OB 120x250mm op zandbed; ≤50m1.</t>
  </si>
  <si>
    <t>561230</t>
  </si>
  <si>
    <t>Aanbr. OB 120x250mm incl. steunrug; ≤50m1.</t>
  </si>
  <si>
    <t>562</t>
  </si>
  <si>
    <t>AANBRENGEN TROTTOIRBANDEN</t>
  </si>
  <si>
    <t>5621</t>
  </si>
  <si>
    <t>Trottoirbanden 130/150 mm</t>
  </si>
  <si>
    <t>562110</t>
  </si>
  <si>
    <t>Aanbr. TB 130/150x250mm op zand; ≤50m1.</t>
  </si>
  <si>
    <t>562120</t>
  </si>
  <si>
    <t>Aanbr. TB 130/150x250mm op zand; &gt;50m1.</t>
  </si>
  <si>
    <t>562130</t>
  </si>
  <si>
    <t>Aanbr. TB 130/150x250mm incl. steunrug; ≤50m1.</t>
  </si>
  <si>
    <t>5622</t>
  </si>
  <si>
    <t>Trottoirbanden 180/200 mm</t>
  </si>
  <si>
    <t>562210</t>
  </si>
  <si>
    <t>Aanbr. TB 180/200x250mm op zand; ≤50m1.</t>
  </si>
  <si>
    <t>562220</t>
  </si>
  <si>
    <t>Aanbr. TB 180/200x250mm op zand; &gt;50m1.</t>
  </si>
  <si>
    <t>562230</t>
  </si>
  <si>
    <t>Aanbr. TB 180/200x250mm incl. steunrug; ≤50m1.</t>
  </si>
  <si>
    <t>562240</t>
  </si>
  <si>
    <t>Aanbr. TB 180/200x250mm incl. steunrug; &gt;50m1.</t>
  </si>
  <si>
    <t>562250</t>
  </si>
  <si>
    <t>Aanbr. TB 180/200x250mm incl. rollaag; ≤50m1.</t>
  </si>
  <si>
    <t>562260</t>
  </si>
  <si>
    <t>Aanbr. TB 180/200x250mm incl. rollaag; &gt;50m1.</t>
  </si>
  <si>
    <t>5623</t>
  </si>
  <si>
    <t>Trottoirbanden 230/250 mm (Oosterheem)</t>
  </si>
  <si>
    <t>562310</t>
  </si>
  <si>
    <t>Aanbr. TB 230/250x200mm op zand; ≤50m1.</t>
  </si>
  <si>
    <t>562320</t>
  </si>
  <si>
    <t>Aanbr. TB 230/250x200mm op zand; &gt;50m1.</t>
  </si>
  <si>
    <t>562330</t>
  </si>
  <si>
    <t>Aanbr. TB 230/250x200mm incl. steunrug; ≤50m1.</t>
  </si>
  <si>
    <t>562350</t>
  </si>
  <si>
    <t>Aanbr. PWS 250x130/200mm op zand; ≤50m1.</t>
  </si>
  <si>
    <t>563</t>
  </si>
  <si>
    <t>AANBRENGEN STOOTBANDEN</t>
  </si>
  <si>
    <t>5631</t>
  </si>
  <si>
    <t>Stootbanden</t>
  </si>
  <si>
    <t>563110</t>
  </si>
  <si>
    <t>Aanbr. stootband; 900x200x200mm, halfr.</t>
  </si>
  <si>
    <t>564</t>
  </si>
  <si>
    <t>AANBRENGEN INRITBANDEN</t>
  </si>
  <si>
    <t>5641</t>
  </si>
  <si>
    <t>Inritbanden</t>
  </si>
  <si>
    <t>564110</t>
  </si>
  <si>
    <t>Aanbr. IB 500x200x500mm op fundering; ≤50m1.</t>
  </si>
  <si>
    <t>564120</t>
  </si>
  <si>
    <t>Aanbr. IB 800x200x500mm op fundering; ≤50m1.</t>
  </si>
  <si>
    <t>564130</t>
  </si>
  <si>
    <t>Aanbr. IB 800x200x500mm op fundering; &gt;50m1.</t>
  </si>
  <si>
    <t>564140</t>
  </si>
  <si>
    <t>Aanbr. IB 500x200x500mm in cementspecie; ≤50m1.</t>
  </si>
  <si>
    <t>564150</t>
  </si>
  <si>
    <t>Aanbr. IB 500x200x500mm in cementspecie; &gt;50m1.</t>
  </si>
  <si>
    <t>564160</t>
  </si>
  <si>
    <t>Aanbr. IB 800x200x500mm in cementspecie; ≤50m1.</t>
  </si>
  <si>
    <t>566</t>
  </si>
  <si>
    <t>AANBRENGEN KANTOPSLUITING VAN STENEN</t>
  </si>
  <si>
    <t>5661</t>
  </si>
  <si>
    <t>Kantopsluiting van stenen</t>
  </si>
  <si>
    <t>566110</t>
  </si>
  <si>
    <t>Aanbr. kantopsluiting van BSS; op zandbed.</t>
  </si>
  <si>
    <t>566120</t>
  </si>
  <si>
    <t>Aanbr. kantopsluiting van BSS; in cementspecie.</t>
  </si>
  <si>
    <t>568</t>
  </si>
  <si>
    <t>PASMAKEN BETONBANDEN</t>
  </si>
  <si>
    <t>5681</t>
  </si>
  <si>
    <t>Opsluitbanden</t>
  </si>
  <si>
    <t>568110</t>
  </si>
  <si>
    <t>Pasmaken opsluitbanden 60x150mm.</t>
  </si>
  <si>
    <t>568120</t>
  </si>
  <si>
    <t>Pasmaken opsluitbanden 100x200mm.</t>
  </si>
  <si>
    <t>568130</t>
  </si>
  <si>
    <t>Pasmaken opsluitbanden 120x250mm.</t>
  </si>
  <si>
    <t>5682</t>
  </si>
  <si>
    <t>Trottoirbanden</t>
  </si>
  <si>
    <t>568210</t>
  </si>
  <si>
    <t>Pasmaken trottoirbanden 130/150x250mm.</t>
  </si>
  <si>
    <t>568220</t>
  </si>
  <si>
    <t>Pasmaken trottoirbanden 180/200x250mm.</t>
  </si>
  <si>
    <t>568230</t>
  </si>
  <si>
    <t>Pasmaken trottoirbanden 230/250x200mm.</t>
  </si>
  <si>
    <t>5683</t>
  </si>
  <si>
    <t>568310</t>
  </si>
  <si>
    <t>Pasmaken inritbanden.</t>
  </si>
  <si>
    <t>568320</t>
  </si>
  <si>
    <t>5689</t>
  </si>
  <si>
    <t>Perkoenpalen</t>
  </si>
  <si>
    <t>568910</t>
  </si>
  <si>
    <t>Lev./aanbr. palen, lang 1.400mm.</t>
  </si>
  <si>
    <t>569</t>
  </si>
  <si>
    <t>AANBRENGEN OVERIGE ELEMENTEN</t>
  </si>
  <si>
    <t>5691</t>
  </si>
  <si>
    <t>Aanbrengen trapelementen</t>
  </si>
  <si>
    <t>569110</t>
  </si>
  <si>
    <t>Aanbr. trapelement 160x500mm in cementspecie.</t>
  </si>
  <si>
    <t>LEVEREN MATERIALEN</t>
  </si>
  <si>
    <t>602</t>
  </si>
  <si>
    <t>LEVEREN GROND</t>
  </si>
  <si>
    <t>6020</t>
  </si>
  <si>
    <t>Diverse gronden</t>
  </si>
  <si>
    <t>602010</t>
  </si>
  <si>
    <t>Lev. zand voor zandbed; ≤20m3.</t>
  </si>
  <si>
    <t>602020</t>
  </si>
  <si>
    <t>Lev. straatzand; &gt;20m3</t>
  </si>
  <si>
    <t>602050</t>
  </si>
  <si>
    <t>Lev. grond; teelaarde.</t>
  </si>
  <si>
    <t>602060</t>
  </si>
  <si>
    <t>Lev. bomenzand.</t>
  </si>
  <si>
    <t>602070</t>
  </si>
  <si>
    <t>Lev .bomengrond.</t>
  </si>
  <si>
    <t>606</t>
  </si>
  <si>
    <t>LEVERANTIE GIETIJZER RIOLERINGSMATERIAAL</t>
  </si>
  <si>
    <t>6061</t>
  </si>
  <si>
    <t>Leverantie straatkolken</t>
  </si>
  <si>
    <t>606110</t>
  </si>
  <si>
    <t>Lev. straatkolk.</t>
  </si>
  <si>
    <t>6062</t>
  </si>
  <si>
    <t>Leverantie trottoirkolken</t>
  </si>
  <si>
    <t>606210</t>
  </si>
  <si>
    <t>Lev. trottoirkolk.</t>
  </si>
  <si>
    <t>6064</t>
  </si>
  <si>
    <t>Leverantie putrand met deksel</t>
  </si>
  <si>
    <t>606410</t>
  </si>
  <si>
    <t>Leveren van putrand met deksel.</t>
  </si>
  <si>
    <t>621</t>
  </si>
  <si>
    <t>LEVEREN FUNDERINGSMATERIAAL</t>
  </si>
  <si>
    <t>Leveren betongranulaat</t>
  </si>
  <si>
    <t>Lev. van betongranulaat.</t>
  </si>
  <si>
    <t>630</t>
  </si>
  <si>
    <t>LEVEREN STRAATBAKSTENEN</t>
  </si>
  <si>
    <t>6300</t>
  </si>
  <si>
    <t>630010</t>
  </si>
  <si>
    <t>Lev. SBS waalformaat; kleur rood.</t>
  </si>
  <si>
    <t>630030</t>
  </si>
  <si>
    <t>Lev. SBS waalformaat; kleur geel.</t>
  </si>
  <si>
    <t>630040</t>
  </si>
  <si>
    <t>Lev. SBS dikformaat; kleur rood.</t>
  </si>
  <si>
    <t>640</t>
  </si>
  <si>
    <t>LEVEREN BETONSTRAATSTENEN</t>
  </si>
  <si>
    <t>6401</t>
  </si>
  <si>
    <t>Leveren betonstraatstenen (hele)</t>
  </si>
  <si>
    <t>640110</t>
  </si>
  <si>
    <t>Lev. BSS waalformaat; grijs.</t>
  </si>
  <si>
    <t>640120</t>
  </si>
  <si>
    <t>Lev. BSS dikformaat; grijs.</t>
  </si>
  <si>
    <t>640130</t>
  </si>
  <si>
    <t>Lev. BSS dikformaat; Mobo bruin.</t>
  </si>
  <si>
    <t>640140</t>
  </si>
  <si>
    <t>Lev. BSS dikformaat; Mobo zwart.</t>
  </si>
  <si>
    <t>640150</t>
  </si>
  <si>
    <t>Lev. BSS keiformaat; grijs d= 80 mm.</t>
  </si>
  <si>
    <t>640160</t>
  </si>
  <si>
    <t>Lev. BSS keiformaat; Mobo bruin.</t>
  </si>
  <si>
    <t>640170</t>
  </si>
  <si>
    <t>Lev. BSS keiformaat; Mobo zwart.</t>
  </si>
  <si>
    <t>640180</t>
  </si>
  <si>
    <t>Lev. BSS keiformaat; grijs d= 100 mm</t>
  </si>
  <si>
    <t>640190</t>
  </si>
  <si>
    <t>Lev. BSS keiformaat; Mobo wit.</t>
  </si>
  <si>
    <t>640200</t>
  </si>
  <si>
    <t>Lev. BSS keiformaat; Mobo rood</t>
  </si>
  <si>
    <t>640210</t>
  </si>
  <si>
    <t>Lev. BSS keiformaat; Mobo geel.</t>
  </si>
  <si>
    <t>640220</t>
  </si>
  <si>
    <t>Lev. BSS dikformaat heel, Lavaro Biardo licht.</t>
  </si>
  <si>
    <t>640230</t>
  </si>
  <si>
    <t>Lev. BSS keiformaat heel, Lavaro Biardo licht.</t>
  </si>
  <si>
    <t>640240</t>
  </si>
  <si>
    <t>Lev. BSS keiformaat heel, Lavaro rood.</t>
  </si>
  <si>
    <t>640250</t>
  </si>
  <si>
    <t>Lev. BSS keiformaat heel, Lavaro zwart.</t>
  </si>
  <si>
    <t>6403</t>
  </si>
  <si>
    <t>Leveren betonstraatstenen (halve)</t>
  </si>
  <si>
    <t>640320</t>
  </si>
  <si>
    <t>Lev. halve BSS keiformaat; Mobo zwart.</t>
  </si>
  <si>
    <t>640330</t>
  </si>
  <si>
    <t>Lev. halve BSS keiformaat; grijs</t>
  </si>
  <si>
    <t>640340</t>
  </si>
  <si>
    <t>Lev. halve BSS keiformaat; Mobo rood</t>
  </si>
  <si>
    <t>640350</t>
  </si>
  <si>
    <t>Lev. halve BSS keiformaat; Mobo bruin</t>
  </si>
  <si>
    <t>640370</t>
  </si>
  <si>
    <t>Lev. halve BSS keiformaat; Mobo wit.</t>
  </si>
  <si>
    <t>640380</t>
  </si>
  <si>
    <t>Lev. BSS dikformaat halve, Lavaro Biardo licht.</t>
  </si>
  <si>
    <t>640390</t>
  </si>
  <si>
    <t>Lev. BSS keiformaat halve, Lavaro rood.</t>
  </si>
  <si>
    <t>6405</t>
  </si>
  <si>
    <t>Leveren betonstraatstenen bisschopmutsen</t>
  </si>
  <si>
    <t>640510</t>
  </si>
  <si>
    <t>Lev. BSS Bisschopsmuts; grijs.</t>
  </si>
  <si>
    <t>640520</t>
  </si>
  <si>
    <t>Lev. BSS Bisschopsmuts; Mobo bruin.</t>
  </si>
  <si>
    <t>640530</t>
  </si>
  <si>
    <t>Lev. BSS Bisschopsmuts; Mobo zwart.</t>
  </si>
  <si>
    <t>640540</t>
  </si>
  <si>
    <t>650</t>
  </si>
  <si>
    <t>LEVEREN BETONTEGELS</t>
  </si>
  <si>
    <t>6504</t>
  </si>
  <si>
    <t>Leveren betontegels</t>
  </si>
  <si>
    <t>650430</t>
  </si>
  <si>
    <t>Lev. BT 300x300x70mm, grijs.</t>
  </si>
  <si>
    <t>650440</t>
  </si>
  <si>
    <t>Lev. BT 150x300x70mm, grijs.</t>
  </si>
  <si>
    <t>650450</t>
  </si>
  <si>
    <t>Lev. BT 300x300x70mm, rood.</t>
  </si>
  <si>
    <t>650460</t>
  </si>
  <si>
    <t>Lev. BT 150x300x70mm, rood.</t>
  </si>
  <si>
    <t>650470</t>
  </si>
  <si>
    <t>Lev. BT 300x300x70mm, wit.</t>
  </si>
  <si>
    <t>650480</t>
  </si>
  <si>
    <t>Lev. BT 150x300x70mm, wit.</t>
  </si>
  <si>
    <t>650490</t>
  </si>
  <si>
    <t>Lev. BT 150x300x70mm, geel.</t>
  </si>
  <si>
    <t>650500</t>
  </si>
  <si>
    <t>Lev. BT 300x300x60mm, Lavaro grijs.</t>
  </si>
  <si>
    <t>650510</t>
  </si>
  <si>
    <t>Lev. BT 150x300x60mm, Lavaro grijs.</t>
  </si>
  <si>
    <t>650520</t>
  </si>
  <si>
    <t>Lev. BT 300x300x80mm, Lavaro grijs.</t>
  </si>
  <si>
    <t>650530</t>
  </si>
  <si>
    <t>Lev. BT 150x300x80mm, Lavaro grijs.</t>
  </si>
  <si>
    <t>6507</t>
  </si>
  <si>
    <t>Betontegels overig</t>
  </si>
  <si>
    <t>650710</t>
  </si>
  <si>
    <t>Lev. BT 315x315x80mm, parkeertegel.</t>
  </si>
  <si>
    <t>650730</t>
  </si>
  <si>
    <t>Lev. BT 300x300x80mm, nokkentegel.</t>
  </si>
  <si>
    <t>650740</t>
  </si>
  <si>
    <t>Lev. grasbetontegel 400x600x120mm.</t>
  </si>
  <si>
    <t>650750</t>
  </si>
  <si>
    <t>Lev. betontegel 400x600x800mm.</t>
  </si>
  <si>
    <t>650770</t>
  </si>
  <si>
    <t>Lev. haaientandtegel 300x300x60mm.</t>
  </si>
  <si>
    <t>650780</t>
  </si>
  <si>
    <t>Lev. BT 300x300x80mm, Elektrategel.</t>
  </si>
  <si>
    <t>650790</t>
  </si>
  <si>
    <t>Lev. BT 300x300x80mm, Containertegel.</t>
  </si>
  <si>
    <t>6508</t>
  </si>
  <si>
    <t>Geprefabriceerde betonplaten</t>
  </si>
  <si>
    <t>650810</t>
  </si>
  <si>
    <t>Lev. verkeersplateau-element 500x1.000mm.</t>
  </si>
  <si>
    <t>650820</t>
  </si>
  <si>
    <t>Lev. verkeersplateau-element 1.000x1.000mm.</t>
  </si>
  <si>
    <t>650830</t>
  </si>
  <si>
    <t>Lev. verkeersplateau-element 500x1.750mm.</t>
  </si>
  <si>
    <t>650840</t>
  </si>
  <si>
    <t>Lev. verkeersplateau-element 1.000x1.750mm.</t>
  </si>
  <si>
    <t>650870</t>
  </si>
  <si>
    <t>Lev. verkeersdrempel 1.240x600x120/190mm.</t>
  </si>
  <si>
    <t>650880</t>
  </si>
  <si>
    <t>Lev. verkeersdrempel kopelement 1.240x600x120/190mm.</t>
  </si>
  <si>
    <t>6509</t>
  </si>
  <si>
    <t>Mammoettegels</t>
  </si>
  <si>
    <t>650910</t>
  </si>
  <si>
    <t>Lev. geprefabriceerde betonplaat; 1,20m; grijs.</t>
  </si>
  <si>
    <t>650920</t>
  </si>
  <si>
    <t>Lev. geprefabriceerde betonplaat; &gt; 1,50m; grijs.</t>
  </si>
  <si>
    <t>650930</t>
  </si>
  <si>
    <t>Lev. geprefabriceerde betonplaat; &gt; 1,80m; grijs.</t>
  </si>
  <si>
    <t>650940</t>
  </si>
  <si>
    <t>Lev. geprefabriceerde betonplaat; 1,20m; rood.</t>
  </si>
  <si>
    <t>650950</t>
  </si>
  <si>
    <t>Lev. geprefabriceerde betonplaat; 1,50m; rood.</t>
  </si>
  <si>
    <t>650960</t>
  </si>
  <si>
    <t>Lev. geprefabriceerde betonplaat; 1,80m; rood.</t>
  </si>
  <si>
    <t>660</t>
  </si>
  <si>
    <t>LEVEREN KANTOPSLUITINGEN</t>
  </si>
  <si>
    <t>6600</t>
  </si>
  <si>
    <t>Leveren opsluitbanden tot 100 mm</t>
  </si>
  <si>
    <t>660010</t>
  </si>
  <si>
    <t>Lev. rechte OB 100x200mm; grijs.</t>
  </si>
  <si>
    <t>660020</t>
  </si>
  <si>
    <t>Lev. gebogen OB 100x200mm; grijs.</t>
  </si>
  <si>
    <t>660030</t>
  </si>
  <si>
    <t>Lev. hulpstukken OB 100x200mm; grijs.</t>
  </si>
  <si>
    <t>660040</t>
  </si>
  <si>
    <t>Lev. rechte OB 100x200mm; Biardo.</t>
  </si>
  <si>
    <t>660060</t>
  </si>
  <si>
    <t>Lev. hulpstukken OB 100x200mm; Biardo.</t>
  </si>
  <si>
    <t>6601</t>
  </si>
  <si>
    <t>Leveren gazonbanden</t>
  </si>
  <si>
    <t>660110</t>
  </si>
  <si>
    <t>Lev. rechte GB 100x200mm; grijs.</t>
  </si>
  <si>
    <t>660120</t>
  </si>
  <si>
    <t>Lev. gebogen GB 100x200mm; grijs.</t>
  </si>
  <si>
    <t>660130</t>
  </si>
  <si>
    <t>Lev. hulpstukken GB 100x200mm; grijs.</t>
  </si>
  <si>
    <t>660140</t>
  </si>
  <si>
    <t>Lev. rechte GB 100x200mm; Biardo.</t>
  </si>
  <si>
    <t>660160</t>
  </si>
  <si>
    <t>Lev. hulpstukken GB 100x200mm; Biardo.</t>
  </si>
  <si>
    <t>6602</t>
  </si>
  <si>
    <t>Leveren opsluitbanden overige</t>
  </si>
  <si>
    <t>660210</t>
  </si>
  <si>
    <t>Lev. rechte OB 120x250mm; grijs.</t>
  </si>
  <si>
    <t>660220</t>
  </si>
  <si>
    <t>Lev. gebogen OB 120x250mm; grijs.</t>
  </si>
  <si>
    <t>6603</t>
  </si>
  <si>
    <t>Leveren trottoirbanden 130/150 mm</t>
  </si>
  <si>
    <t>660310</t>
  </si>
  <si>
    <t>Lev. rechte TB 130/150x250mm; grijs.</t>
  </si>
  <si>
    <t>660320</t>
  </si>
  <si>
    <t>Lev. gebogen TB 130/150x250mm; grijs.</t>
  </si>
  <si>
    <t>660330</t>
  </si>
  <si>
    <t>Lev. hulpstuk TB 130/150x250mm; grijs.</t>
  </si>
  <si>
    <t>660340</t>
  </si>
  <si>
    <t>Lev. rechte TB 130/150x250mm; Biardo.</t>
  </si>
  <si>
    <t>6604</t>
  </si>
  <si>
    <t>Leveren trottoirbanden 180/200 mm</t>
  </si>
  <si>
    <t>660410</t>
  </si>
  <si>
    <t>Lev. rechte TB 180/200x250mm; grijs.</t>
  </si>
  <si>
    <t>660420</t>
  </si>
  <si>
    <t>Lev. gebogen TB 180/200x250mm; grijs.</t>
  </si>
  <si>
    <t>660430</t>
  </si>
  <si>
    <t>Lev. hulpstuk TB 180/200x250mm; grijs.</t>
  </si>
  <si>
    <t>660460</t>
  </si>
  <si>
    <t>Lev. hulpstuk TB 180/200x250mm; Biardo.</t>
  </si>
  <si>
    <t>6605</t>
  </si>
  <si>
    <t>Leveren trottoirbanden 230/250 mm (Oosterheem)</t>
  </si>
  <si>
    <t>660510</t>
  </si>
  <si>
    <t>Lev. rechte TB 230/250x200mm.</t>
  </si>
  <si>
    <t>660530</t>
  </si>
  <si>
    <t>Lev. hulpstuk TB 230/250x200mm.</t>
  </si>
  <si>
    <t>6606</t>
  </si>
  <si>
    <t>Leveren stootbanden</t>
  </si>
  <si>
    <t>660610</t>
  </si>
  <si>
    <t>Lev. stootband; 900x200x200mm, halfr.</t>
  </si>
  <si>
    <t>6607</t>
  </si>
  <si>
    <t>Leveren inritbanden</t>
  </si>
  <si>
    <t>660710</t>
  </si>
  <si>
    <t>Lev. tussenstuk IB 500x200x500mm.</t>
  </si>
  <si>
    <t>660720</t>
  </si>
  <si>
    <t>Lev. eindstuk IB 500x200x500mm.</t>
  </si>
  <si>
    <t>660730</t>
  </si>
  <si>
    <t>Lev. tussenstuk IB 800x200x500mm.</t>
  </si>
  <si>
    <t>660740</t>
  </si>
  <si>
    <t>Lev. eindstuk IB 800x200x500mm.</t>
  </si>
  <si>
    <t>669</t>
  </si>
  <si>
    <t>LEVEREN OVERIGE ELEMENTEN</t>
  </si>
  <si>
    <t>6692</t>
  </si>
  <si>
    <t>Leveren trapelementen</t>
  </si>
  <si>
    <t>669210</t>
  </si>
  <si>
    <t>Lev. trapelement; 160x500x1.000mm.</t>
  </si>
  <si>
    <t>669220</t>
  </si>
  <si>
    <t>Lev. trapelement; 160x500x500mm.</t>
  </si>
  <si>
    <t>7</t>
  </si>
  <si>
    <t>OPENBARE RUIMTE</t>
  </si>
  <si>
    <t>701</t>
  </si>
  <si>
    <t>7010</t>
  </si>
  <si>
    <t>Vervoeren straatmeubilair</t>
  </si>
  <si>
    <t>701030</t>
  </si>
  <si>
    <t>Verv. diverse straatmeubilair</t>
  </si>
  <si>
    <t>71</t>
  </si>
  <si>
    <t>AANBRENGEN STRAATMEUBILAIR EN WEGMARKERINGEN</t>
  </si>
  <si>
    <t>712</t>
  </si>
  <si>
    <t>VERKEERSBORDEN / VERKEERSBORDPALEN</t>
  </si>
  <si>
    <t>7121</t>
  </si>
  <si>
    <t>Binnen bebouwde kom</t>
  </si>
  <si>
    <t>712140</t>
  </si>
  <si>
    <t>Aanbr. verkeersbord met paal, 3,6m.</t>
  </si>
  <si>
    <t>712150</t>
  </si>
  <si>
    <t>Aanbr. verkeersbord met paal, 4,3m.</t>
  </si>
  <si>
    <t>713</t>
  </si>
  <si>
    <t>AFVALBAKKEN/ ZITBANKEN</t>
  </si>
  <si>
    <t>7131</t>
  </si>
  <si>
    <t>Aanbrengen afvalbakken</t>
  </si>
  <si>
    <t>713110</t>
  </si>
  <si>
    <t>Aanbr. afvalbak; type Capitole Prestige.</t>
  </si>
  <si>
    <t>7133</t>
  </si>
  <si>
    <t>Aanbrengen fietsstandaard</t>
  </si>
  <si>
    <t>713310</t>
  </si>
  <si>
    <t>Aanbr. fietsstandaard.</t>
  </si>
  <si>
    <t>7135</t>
  </si>
  <si>
    <t>Aanbrengen zitbanken</t>
  </si>
  <si>
    <t>713510</t>
  </si>
  <si>
    <t>Aanbr. stalen zitbank; met betonpoer.</t>
  </si>
  <si>
    <t>715</t>
  </si>
  <si>
    <t>7151</t>
  </si>
  <si>
    <t>Aanbrengen afzetpalen</t>
  </si>
  <si>
    <t>715120</t>
  </si>
  <si>
    <t>Aanbr. afzetpalen van beton 245/130x1.200mm.</t>
  </si>
  <si>
    <t>715130</t>
  </si>
  <si>
    <t>Aanbr. afzetpaal van staal met betonpoer.</t>
  </si>
  <si>
    <t>715140</t>
  </si>
  <si>
    <t>Aanbr. afzetpaal van staal met voetplaat.</t>
  </si>
  <si>
    <t>715160</t>
  </si>
  <si>
    <t>Aanbr. kunststof sierpalen.</t>
  </si>
  <si>
    <t>8</t>
  </si>
  <si>
    <t>81</t>
  </si>
  <si>
    <t>WERKTERREIN</t>
  </si>
  <si>
    <t>811</t>
  </si>
  <si>
    <t>DIVERSE</t>
  </si>
  <si>
    <t>8111</t>
  </si>
  <si>
    <t>Inrichten werkterrein</t>
  </si>
  <si>
    <t>811110</t>
  </si>
  <si>
    <t>Inr. werkterrein/tijdelijke opslag.</t>
  </si>
  <si>
    <t>811120</t>
  </si>
  <si>
    <t>Instandhouden werkterrein/tijdelijke opslag</t>
  </si>
  <si>
    <t>week</t>
  </si>
  <si>
    <t>8112</t>
  </si>
  <si>
    <t>Opruimen werkterrein</t>
  </si>
  <si>
    <t>811210</t>
  </si>
  <si>
    <t>Opr. werkterrein/tijdelijke opslag.</t>
  </si>
  <si>
    <t>8113</t>
  </si>
  <si>
    <t>Bouwhekken</t>
  </si>
  <si>
    <t>811310</t>
  </si>
  <si>
    <t>Plaatsen bouwhekken.</t>
  </si>
  <si>
    <t>811320</t>
  </si>
  <si>
    <t>Instandhouden bouwhekken.</t>
  </si>
  <si>
    <t>811330</t>
  </si>
  <si>
    <t>Verwijderen bouwhekken.</t>
  </si>
  <si>
    <t>8114</t>
  </si>
  <si>
    <t>Beschermen bomen tijdens werk in uitvoering</t>
  </si>
  <si>
    <t>811410</t>
  </si>
  <si>
    <t>Toepassen stamommanteling; werkterrein.</t>
  </si>
  <si>
    <t>882</t>
  </si>
  <si>
    <t>VOORZIENINGEN T.B.V. WERK IN UITVOERING</t>
  </si>
  <si>
    <t>8824</t>
  </si>
  <si>
    <t>Maatregelen t.b.v. tijdelijke opslag</t>
  </si>
  <si>
    <t>882410</t>
  </si>
  <si>
    <t>Inrichten gemeentelijk depot</t>
  </si>
  <si>
    <t>882420</t>
  </si>
  <si>
    <t>Instandhouden gemeentelijk depot</t>
  </si>
  <si>
    <t>jaar</t>
  </si>
  <si>
    <t>884</t>
  </si>
  <si>
    <t>INZET VAN WERKNEMERS EN MATERIEEL</t>
  </si>
  <si>
    <t>8841</t>
  </si>
  <si>
    <t>In te zetten werknemers</t>
  </si>
  <si>
    <t>884110</t>
  </si>
  <si>
    <t>T.b.s. werknemer - grondwerker.</t>
  </si>
  <si>
    <t>884120</t>
  </si>
  <si>
    <t>884130</t>
  </si>
  <si>
    <t>T.b.s. werknemer - hovenier.</t>
  </si>
  <si>
    <t>884140</t>
  </si>
  <si>
    <t>T.b.s. ETW'er</t>
  </si>
  <si>
    <t>884150</t>
  </si>
  <si>
    <t>Inzetten van beroepsmatige verkeersregelaar met landelijke aanstelling.</t>
  </si>
  <si>
    <t>8842</t>
  </si>
  <si>
    <t>In te zetten materieel</t>
  </si>
  <si>
    <t>884210</t>
  </si>
  <si>
    <t>Inzetten hydraulische graafmachine ≤ 8 ton.</t>
  </si>
  <si>
    <t>884220</t>
  </si>
  <si>
    <t>Inzetten hydraulische graafmachine &gt; 8 ton.</t>
  </si>
  <si>
    <t>884230</t>
  </si>
  <si>
    <t>Inzetten vrachtauto.</t>
  </si>
  <si>
    <t>884240</t>
  </si>
  <si>
    <t>Inzetten wiellader, bakinhoud: ≤ 1 m3.</t>
  </si>
  <si>
    <t>884250</t>
  </si>
  <si>
    <t>Inzetten wiellader, bakinhoud: &gt; 1 m3.</t>
  </si>
  <si>
    <t>884280</t>
  </si>
  <si>
    <t>Ter beschikking van een veeg-zuigcombinatie.</t>
  </si>
  <si>
    <t>886</t>
  </si>
  <si>
    <t>REVISIE</t>
  </si>
  <si>
    <t>8861</t>
  </si>
  <si>
    <t>Revisie</t>
  </si>
  <si>
    <t>886110</t>
  </si>
  <si>
    <t>Inmeten en verwerken revisiegegevens; &lt;1.000 m2.</t>
  </si>
  <si>
    <t>886120</t>
  </si>
  <si>
    <t>Inmeten en verwerken revisiegegevens; &gt;1.000 m2.</t>
  </si>
  <si>
    <t>Korting</t>
  </si>
  <si>
    <t>groene velden = Invoer door inschrijver</t>
  </si>
  <si>
    <t>Naam inschrijver:</t>
  </si>
  <si>
    <t>Gedaan te:</t>
  </si>
  <si>
    <t>De inschrijver(s):</t>
  </si>
  <si>
    <t>Verwijderen kunststof paal, lengte 1400 mm</t>
  </si>
  <si>
    <t>T.b.s. werknemer - koppel straatmakers.</t>
  </si>
  <si>
    <t>Opstellen weekrapporten</t>
  </si>
  <si>
    <t>Werkzaamh. aan kantopsluiting op aanl. Percelen</t>
  </si>
  <si>
    <t>Werkzaamh. aan verhardingen op aanl. Percelen</t>
  </si>
  <si>
    <t>Afvoer groen incl. stortkosten</t>
  </si>
  <si>
    <t>Lev./aanbr. PP-rioolbuis diam. 125mm; hulpstuk - bocht.</t>
  </si>
  <si>
    <t>Lev./aanbr. PP-rioolbuis diam. 125mm; hulpstuk - verloopstuk</t>
  </si>
  <si>
    <t>Kosten Moederbestek Bouwcirculair</t>
  </si>
  <si>
    <t>101360</t>
  </si>
  <si>
    <t>433320</t>
  </si>
  <si>
    <t>433330</t>
  </si>
  <si>
    <t>202020</t>
  </si>
  <si>
    <t>202030</t>
  </si>
  <si>
    <t>202040</t>
  </si>
  <si>
    <t>886121</t>
  </si>
  <si>
    <t>Lev./aanbr. PP-rioolbuis diam. 125mm; hulpstuk - Y/T-stuk</t>
  </si>
  <si>
    <t>Werkzaamh. aan beplanting op aanl. Percelen</t>
  </si>
  <si>
    <t>Korting (Maximaal 10% van het subtotaal)</t>
  </si>
  <si>
    <t>Raamovereenkomst onderhoud elementenverharding
Gemeente Zoetermeer
Besteksnr. 2023-044746 versie 1 d.d. 22-04-2024, incl. NVI 24-05-2024 en NVI 11-06-2024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</si>
</sst>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5">
    <xf numFmtId="0" fontId="0" fillId="0" borderId="0" xfId="0"/>
    <xf numFmtId="164" fontId="0" fillId="3" borderId="1" xfId="0" applyNumberFormat="1" applyFill="1" applyBorder="1" applyProtection="1">
      <protection locked="0"/>
    </xf>
    <xf numFmtId="10" fontId="0" fillId="3" borderId="1" xfId="0" applyNumberFormat="1" applyFill="1" applyBorder="1" applyProtection="1">
      <protection locked="0"/>
    </xf>
    <xf numFmtId="9" fontId="0" fillId="3" borderId="1" xfId="1" applyFont="1" applyFill="1" applyBorder="1" applyProtection="1">
      <protection locked="0"/>
    </xf>
    <xf numFmtId="14" fontId="2" fillId="2" borderId="5" xfId="0" applyNumberFormat="1" applyFont="1" applyFill="1" applyBorder="1" applyProtection="1">
      <protection locked="0"/>
    </xf>
    <xf numFmtId="0" fontId="2" fillId="5" borderId="8" xfId="0" applyFont="1" applyFill="1" applyBorder="1"/>
    <xf numFmtId="0" fontId="2" fillId="5" borderId="9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0" fillId="4" borderId="5" xfId="0" applyFill="1" applyBorder="1"/>
    <xf numFmtId="0" fontId="3" fillId="5" borderId="5" xfId="0" applyFont="1" applyFill="1" applyBorder="1" applyAlignment="1">
      <alignment vertic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wrapText="1"/>
    </xf>
    <xf numFmtId="164" fontId="2" fillId="5" borderId="5" xfId="0" applyNumberFormat="1" applyFont="1" applyFill="1" applyBorder="1"/>
    <xf numFmtId="164" fontId="2" fillId="5" borderId="1" xfId="0" applyNumberFormat="1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0" fillId="4" borderId="1" xfId="0" applyFill="1" applyBorder="1"/>
    <xf numFmtId="0" fontId="2" fillId="5" borderId="1" xfId="0" applyFont="1" applyFill="1" applyBorder="1"/>
    <xf numFmtId="9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/>
    <xf numFmtId="0" fontId="4" fillId="4" borderId="1" xfId="0" quotePrefix="1" applyFont="1" applyFill="1" applyBorder="1"/>
    <xf numFmtId="0" fontId="5" fillId="4" borderId="1" xfId="0" quotePrefix="1" applyFont="1" applyFill="1" applyBorder="1"/>
    <xf numFmtId="4" fontId="0" fillId="4" borderId="1" xfId="0" applyNumberFormat="1" applyFill="1" applyBorder="1"/>
    <xf numFmtId="164" fontId="0" fillId="4" borderId="1" xfId="0" applyNumberFormat="1" applyFill="1" applyBorder="1"/>
    <xf numFmtId="0" fontId="6" fillId="4" borderId="1" xfId="0" quotePrefix="1" applyFont="1" applyFill="1" applyBorder="1"/>
    <xf numFmtId="4" fontId="4" fillId="4" borderId="1" xfId="0" applyNumberFormat="1" applyFont="1" applyFill="1" applyBorder="1"/>
    <xf numFmtId="164" fontId="0" fillId="4" borderId="1" xfId="0" applyNumberFormat="1" applyFill="1" applyBorder="1" applyAlignment="1">
      <alignment horizontal="center"/>
    </xf>
    <xf numFmtId="0" fontId="4" fillId="4" borderId="1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0" fillId="4" borderId="1" xfId="0" applyFill="1" applyBorder="1" applyAlignment="1">
      <alignment horizontal="left"/>
    </xf>
    <xf numFmtId="10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9" fillId="0" borderId="0" xfId="0" applyFont="1"/>
    <xf numFmtId="0" fontId="10" fillId="0" borderId="0" xfId="0" applyFont="1"/>
    <xf numFmtId="9" fontId="0" fillId="4" borderId="1" xfId="1" applyFont="1" applyFill="1" applyBorder="1" applyProtection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/>
    </xf>
    <xf numFmtId="0" fontId="2" fillId="5" borderId="10" xfId="0" applyFont="1" applyFill="1" applyBorder="1" applyAlignment="1">
      <alignment horizontal="center"/>
    </xf>
    <xf numFmtId="10" fontId="0" fillId="3" borderId="2" xfId="0" applyNumberFormat="1" applyFill="1" applyBorder="1" applyProtection="1">
      <protection locked="0"/>
    </xf>
    <xf numFmtId="10" fontId="0" fillId="3" borderId="3" xfId="0" applyNumberFormat="1" applyFill="1" applyBorder="1" applyProtection="1">
      <protection locked="0"/>
    </xf>
    <xf numFmtId="10" fontId="0" fillId="3" borderId="4" xfId="0" applyNumberFormat="1" applyFill="1" applyBorder="1" applyProtection="1">
      <protection locked="0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6">
    <dxf>
      <font>
        <color theme="9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9C0006"/>
      </font>
      <fill>
        <patternFill>
          <bgColor rgb="FFFFCCCC"/>
        </patternFill>
      </fill>
    </dxf>
    <dxf>
      <font>
        <color theme="9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CCC"/>
        </patternFill>
      </fill>
    </dxf>
    <dxf>
      <font>
        <color theme="9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E5E5"/>
      <color rgb="FF9C0006"/>
      <color rgb="FFFFCCCC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22E2-9A70-460A-9D6F-80AE2D5BB6FD}">
  <dimension ref="A1:S629"/>
  <sheetViews>
    <sheetView tabSelected="1" zoomScale="85" zoomScaleNormal="85" workbookViewId="0">
      <selection activeCell="B1" sqref="B1:I3"/>
    </sheetView>
  </sheetViews>
  <sheetFormatPr defaultColWidth="9" defaultRowHeight="15" x14ac:dyDescent="0.25"/>
  <cols>
    <col min="2" max="2" width="69.7109375" customWidth="1"/>
    <col min="4" max="4" width="11.42578125" customWidth="1"/>
    <col min="5" max="5" width="3.85546875" customWidth="1"/>
    <col min="6" max="8" width="16.42578125" customWidth="1"/>
    <col min="9" max="9" width="14.5703125" customWidth="1"/>
    <col min="10" max="10" width="22" customWidth="1"/>
    <col min="11" max="16" width="9" style="37"/>
    <col min="17" max="19" width="9" style="38"/>
  </cols>
  <sheetData>
    <row r="1" spans="1:13" x14ac:dyDescent="0.25">
      <c r="A1" s="5"/>
      <c r="B1" s="46" t="s">
        <v>1211</v>
      </c>
      <c r="C1" s="47"/>
      <c r="D1" s="47"/>
      <c r="E1" s="47"/>
      <c r="F1" s="47"/>
      <c r="G1" s="47"/>
      <c r="H1" s="47"/>
      <c r="I1" s="47"/>
      <c r="J1" s="6"/>
    </row>
    <row r="2" spans="1:13" x14ac:dyDescent="0.25">
      <c r="A2" s="5"/>
      <c r="B2" s="47"/>
      <c r="C2" s="47"/>
      <c r="D2" s="47"/>
      <c r="E2" s="47"/>
      <c r="F2" s="47"/>
      <c r="G2" s="47"/>
      <c r="H2" s="47"/>
      <c r="I2" s="47"/>
      <c r="J2" s="6"/>
    </row>
    <row r="3" spans="1:13" x14ac:dyDescent="0.25">
      <c r="A3" s="7"/>
      <c r="B3" s="48"/>
      <c r="C3" s="48"/>
      <c r="D3" s="48"/>
      <c r="E3" s="48"/>
      <c r="F3" s="48"/>
      <c r="G3" s="48"/>
      <c r="H3" s="48"/>
      <c r="I3" s="48"/>
      <c r="J3" s="8"/>
    </row>
    <row r="4" spans="1:13" ht="30" x14ac:dyDescent="0.25">
      <c r="A4" s="9"/>
      <c r="B4" s="10" t="s">
        <v>79</v>
      </c>
      <c r="C4" s="11"/>
      <c r="D4" s="11"/>
      <c r="E4" s="11"/>
      <c r="F4" s="12" t="s">
        <v>1189</v>
      </c>
      <c r="G4" s="44"/>
      <c r="H4" s="45"/>
      <c r="I4" s="13" t="s">
        <v>0</v>
      </c>
      <c r="J4" s="4"/>
    </row>
    <row r="5" spans="1:13" x14ac:dyDescent="0.25">
      <c r="A5" s="52"/>
      <c r="B5" s="53" t="s">
        <v>80</v>
      </c>
      <c r="C5" s="52"/>
      <c r="D5" s="52"/>
      <c r="E5" s="52"/>
      <c r="F5" s="43"/>
      <c r="G5" s="40" t="s">
        <v>1188</v>
      </c>
      <c r="H5" s="41"/>
      <c r="I5" s="41"/>
      <c r="J5" s="42"/>
    </row>
    <row r="6" spans="1:13" x14ac:dyDescent="0.25">
      <c r="A6" s="52"/>
      <c r="B6" s="54"/>
      <c r="C6" s="52"/>
      <c r="D6" s="52"/>
      <c r="E6" s="52"/>
      <c r="F6" s="43"/>
      <c r="G6" s="14"/>
      <c r="H6" s="15"/>
      <c r="I6" s="14"/>
      <c r="J6" s="16"/>
    </row>
    <row r="7" spans="1:13" x14ac:dyDescent="0.25">
      <c r="A7" s="17"/>
      <c r="B7" s="18"/>
      <c r="C7" s="18"/>
      <c r="D7" s="18"/>
      <c r="E7" s="18"/>
      <c r="F7" s="19"/>
      <c r="G7" s="20"/>
      <c r="H7" s="19"/>
      <c r="I7" s="20"/>
      <c r="J7" s="18"/>
    </row>
    <row r="8" spans="1:13" ht="30" x14ac:dyDescent="0.25">
      <c r="A8" s="21" t="s">
        <v>2</v>
      </c>
      <c r="B8" s="18" t="s">
        <v>3</v>
      </c>
      <c r="C8" s="18" t="s">
        <v>4</v>
      </c>
      <c r="D8" s="18" t="s">
        <v>5</v>
      </c>
      <c r="E8" s="18"/>
      <c r="F8" s="16" t="s">
        <v>6</v>
      </c>
      <c r="G8" s="14" t="s">
        <v>1</v>
      </c>
      <c r="H8" s="16" t="s">
        <v>7</v>
      </c>
      <c r="I8" s="22" t="s">
        <v>8</v>
      </c>
      <c r="J8" s="16"/>
    </row>
    <row r="9" spans="1:13" x14ac:dyDescent="0.25">
      <c r="A9" s="23" t="s">
        <v>81</v>
      </c>
      <c r="B9" s="24" t="s">
        <v>82</v>
      </c>
      <c r="C9" s="17"/>
      <c r="D9" s="25"/>
      <c r="E9" s="17"/>
      <c r="F9" s="26"/>
      <c r="G9" s="26"/>
      <c r="H9" s="26"/>
      <c r="I9" s="17"/>
      <c r="J9" s="17"/>
    </row>
    <row r="10" spans="1:13" x14ac:dyDescent="0.25">
      <c r="A10" s="23" t="s">
        <v>9</v>
      </c>
      <c r="B10" s="24" t="s">
        <v>39</v>
      </c>
      <c r="C10" s="17"/>
      <c r="D10" s="25"/>
      <c r="E10" s="17"/>
      <c r="F10" s="26"/>
      <c r="G10" s="26"/>
      <c r="H10" s="26"/>
      <c r="I10" s="17"/>
      <c r="J10" s="17"/>
      <c r="L10" s="37" t="s">
        <v>11</v>
      </c>
    </row>
    <row r="11" spans="1:13" x14ac:dyDescent="0.25">
      <c r="A11" s="23" t="s">
        <v>83</v>
      </c>
      <c r="B11" s="24" t="s">
        <v>84</v>
      </c>
      <c r="C11" s="17"/>
      <c r="D11" s="25"/>
      <c r="E11" s="17"/>
      <c r="F11" s="26"/>
      <c r="G11" s="1"/>
      <c r="H11" s="26"/>
      <c r="I11" s="26"/>
      <c r="J11" s="26"/>
      <c r="L11" s="37" t="s">
        <v>11</v>
      </c>
    </row>
    <row r="12" spans="1:13" x14ac:dyDescent="0.25">
      <c r="A12" s="23" t="s">
        <v>85</v>
      </c>
      <c r="B12" s="27" t="s">
        <v>86</v>
      </c>
      <c r="C12" s="17"/>
      <c r="D12" s="25"/>
      <c r="E12" s="17"/>
      <c r="F12" s="26"/>
      <c r="G12" s="1"/>
      <c r="H12" s="26"/>
      <c r="I12" s="26"/>
      <c r="J12" s="26"/>
      <c r="L12" s="37" t="str">
        <f>IF(J12="GOED",1,"")</f>
        <v/>
      </c>
    </row>
    <row r="13" spans="1:13" x14ac:dyDescent="0.25">
      <c r="A13" s="23" t="s">
        <v>87</v>
      </c>
      <c r="B13" s="23" t="s">
        <v>88</v>
      </c>
      <c r="C13" s="23" t="s">
        <v>17</v>
      </c>
      <c r="D13" s="28">
        <v>1</v>
      </c>
      <c r="E13" s="17" t="s">
        <v>13</v>
      </c>
      <c r="F13" s="26">
        <v>150</v>
      </c>
      <c r="G13" s="1"/>
      <c r="H13" s="26">
        <v>350</v>
      </c>
      <c r="I13" s="26">
        <f>D13*G13</f>
        <v>0</v>
      </c>
      <c r="J13" s="29" t="str">
        <f>IF(G13="","",IF(AND(F13&lt;=G13,G13&lt;=H13),"GOED","FOUT"))</f>
        <v/>
      </c>
      <c r="L13" s="37" t="str">
        <f t="shared" ref="L13:L77" si="0">IF(J13="GOED",1,"")</f>
        <v/>
      </c>
      <c r="M13" s="37">
        <f>IF(C13="","",1)</f>
        <v>1</v>
      </c>
    </row>
    <row r="14" spans="1:13" x14ac:dyDescent="0.25">
      <c r="A14" s="23" t="s">
        <v>89</v>
      </c>
      <c r="B14" s="23" t="s">
        <v>90</v>
      </c>
      <c r="C14" s="23" t="s">
        <v>17</v>
      </c>
      <c r="D14" s="28">
        <v>1</v>
      </c>
      <c r="E14" s="17" t="s">
        <v>13</v>
      </c>
      <c r="F14" s="26">
        <v>150</v>
      </c>
      <c r="G14" s="1"/>
      <c r="H14" s="26">
        <v>350</v>
      </c>
      <c r="I14" s="26">
        <f>D14*G14</f>
        <v>0</v>
      </c>
      <c r="J14" s="29" t="str">
        <f t="shared" ref="J14:J78" si="1">IF(G14="","",IF(AND(F14&lt;=G14,G14&lt;=H14),"GOED","FOUT"))</f>
        <v/>
      </c>
      <c r="L14" s="37" t="str">
        <f t="shared" si="0"/>
        <v/>
      </c>
      <c r="M14" s="37">
        <f t="shared" ref="M14:M77" si="2">IF(C14="","",1)</f>
        <v>1</v>
      </c>
    </row>
    <row r="15" spans="1:13" x14ac:dyDescent="0.25">
      <c r="A15" s="23" t="s">
        <v>91</v>
      </c>
      <c r="B15" s="27" t="s">
        <v>92</v>
      </c>
      <c r="C15" s="17"/>
      <c r="D15" s="25"/>
      <c r="E15" s="17"/>
      <c r="F15" s="26" t="s">
        <v>11</v>
      </c>
      <c r="G15" s="1"/>
      <c r="H15" s="26" t="s">
        <v>11</v>
      </c>
      <c r="I15" s="26"/>
      <c r="J15" s="29" t="str">
        <f t="shared" si="1"/>
        <v/>
      </c>
      <c r="L15" s="37" t="str">
        <f t="shared" si="0"/>
        <v/>
      </c>
      <c r="M15" s="37" t="str">
        <f t="shared" si="2"/>
        <v/>
      </c>
    </row>
    <row r="16" spans="1:13" x14ac:dyDescent="0.25">
      <c r="A16" s="23" t="s">
        <v>93</v>
      </c>
      <c r="B16" s="23" t="s">
        <v>94</v>
      </c>
      <c r="C16" s="23" t="s">
        <v>17</v>
      </c>
      <c r="D16" s="28">
        <v>20</v>
      </c>
      <c r="E16" s="17" t="s">
        <v>13</v>
      </c>
      <c r="F16" s="26">
        <v>186.5</v>
      </c>
      <c r="G16" s="1"/>
      <c r="H16" s="26">
        <v>435.1</v>
      </c>
      <c r="I16" s="26">
        <f>D16*G16</f>
        <v>0</v>
      </c>
      <c r="J16" s="29" t="str">
        <f t="shared" si="1"/>
        <v/>
      </c>
      <c r="L16" s="37" t="str">
        <f t="shared" si="0"/>
        <v/>
      </c>
      <c r="M16" s="37">
        <f t="shared" si="2"/>
        <v>1</v>
      </c>
    </row>
    <row r="17" spans="1:13" x14ac:dyDescent="0.25">
      <c r="A17" s="23" t="s">
        <v>95</v>
      </c>
      <c r="B17" s="27" t="s">
        <v>96</v>
      </c>
      <c r="C17" s="17"/>
      <c r="D17" s="25"/>
      <c r="E17" s="17"/>
      <c r="F17" s="26" t="s">
        <v>11</v>
      </c>
      <c r="G17" s="1"/>
      <c r="H17" s="26" t="s">
        <v>11</v>
      </c>
      <c r="I17" s="26"/>
      <c r="J17" s="29" t="str">
        <f t="shared" si="1"/>
        <v/>
      </c>
      <c r="L17" s="37" t="str">
        <f t="shared" si="0"/>
        <v/>
      </c>
      <c r="M17" s="37" t="str">
        <f t="shared" si="2"/>
        <v/>
      </c>
    </row>
    <row r="18" spans="1:13" x14ac:dyDescent="0.25">
      <c r="A18" s="23" t="s">
        <v>97</v>
      </c>
      <c r="B18" s="23" t="s">
        <v>98</v>
      </c>
      <c r="C18" s="23" t="s">
        <v>17</v>
      </c>
      <c r="D18" s="28">
        <v>20</v>
      </c>
      <c r="E18" s="17" t="s">
        <v>13</v>
      </c>
      <c r="F18" s="26">
        <v>578.9</v>
      </c>
      <c r="G18" s="1"/>
      <c r="H18" s="26">
        <v>1350.8</v>
      </c>
      <c r="I18" s="26">
        <f t="shared" ref="I18:I23" si="3">D18*G18</f>
        <v>0</v>
      </c>
      <c r="J18" s="29" t="str">
        <f t="shared" si="1"/>
        <v/>
      </c>
      <c r="L18" s="37" t="str">
        <f t="shared" si="0"/>
        <v/>
      </c>
      <c r="M18" s="37">
        <f t="shared" si="2"/>
        <v>1</v>
      </c>
    </row>
    <row r="19" spans="1:13" x14ac:dyDescent="0.25">
      <c r="A19" s="23" t="s">
        <v>99</v>
      </c>
      <c r="B19" s="23" t="s">
        <v>100</v>
      </c>
      <c r="C19" s="23" t="s">
        <v>17</v>
      </c>
      <c r="D19" s="28">
        <v>20</v>
      </c>
      <c r="E19" s="17" t="s">
        <v>13</v>
      </c>
      <c r="F19" s="26">
        <v>578.9</v>
      </c>
      <c r="G19" s="1"/>
      <c r="H19" s="26">
        <v>1350.8</v>
      </c>
      <c r="I19" s="26">
        <f t="shared" si="3"/>
        <v>0</v>
      </c>
      <c r="J19" s="29" t="str">
        <f t="shared" si="1"/>
        <v/>
      </c>
      <c r="L19" s="37" t="str">
        <f t="shared" si="0"/>
        <v/>
      </c>
      <c r="M19" s="37">
        <f t="shared" si="2"/>
        <v>1</v>
      </c>
    </row>
    <row r="20" spans="1:13" x14ac:dyDescent="0.25">
      <c r="A20" s="23" t="s">
        <v>101</v>
      </c>
      <c r="B20" s="23" t="s">
        <v>102</v>
      </c>
      <c r="C20" s="23" t="s">
        <v>17</v>
      </c>
      <c r="D20" s="28">
        <v>20</v>
      </c>
      <c r="E20" s="17" t="s">
        <v>13</v>
      </c>
      <c r="F20" s="26">
        <v>300</v>
      </c>
      <c r="G20" s="1"/>
      <c r="H20" s="26">
        <v>700</v>
      </c>
      <c r="I20" s="26">
        <f t="shared" si="3"/>
        <v>0</v>
      </c>
      <c r="J20" s="29" t="str">
        <f t="shared" si="1"/>
        <v/>
      </c>
      <c r="L20" s="37" t="str">
        <f t="shared" si="0"/>
        <v/>
      </c>
      <c r="M20" s="37">
        <f t="shared" si="2"/>
        <v>1</v>
      </c>
    </row>
    <row r="21" spans="1:13" x14ac:dyDescent="0.25">
      <c r="A21" s="23" t="s">
        <v>103</v>
      </c>
      <c r="B21" s="23" t="s">
        <v>104</v>
      </c>
      <c r="C21" s="23" t="s">
        <v>17</v>
      </c>
      <c r="D21" s="28">
        <v>20</v>
      </c>
      <c r="E21" s="17" t="s">
        <v>13</v>
      </c>
      <c r="F21" s="26">
        <v>450</v>
      </c>
      <c r="G21" s="1"/>
      <c r="H21" s="26">
        <v>1050</v>
      </c>
      <c r="I21" s="26">
        <f t="shared" si="3"/>
        <v>0</v>
      </c>
      <c r="J21" s="29" t="str">
        <f t="shared" si="1"/>
        <v/>
      </c>
      <c r="L21" s="37" t="str">
        <f t="shared" si="0"/>
        <v/>
      </c>
      <c r="M21" s="37">
        <f t="shared" si="2"/>
        <v>1</v>
      </c>
    </row>
    <row r="22" spans="1:13" x14ac:dyDescent="0.25">
      <c r="A22" s="23" t="s">
        <v>105</v>
      </c>
      <c r="B22" s="23" t="s">
        <v>106</v>
      </c>
      <c r="C22" s="23" t="s">
        <v>17</v>
      </c>
      <c r="D22" s="28">
        <v>6</v>
      </c>
      <c r="E22" s="17" t="s">
        <v>13</v>
      </c>
      <c r="F22" s="26">
        <v>386.4</v>
      </c>
      <c r="G22" s="1"/>
      <c r="H22" s="26">
        <v>901.6</v>
      </c>
      <c r="I22" s="26">
        <f t="shared" si="3"/>
        <v>0</v>
      </c>
      <c r="J22" s="29" t="str">
        <f t="shared" si="1"/>
        <v/>
      </c>
      <c r="L22" s="37" t="str">
        <f t="shared" si="0"/>
        <v/>
      </c>
      <c r="M22" s="37">
        <f t="shared" si="2"/>
        <v>1</v>
      </c>
    </row>
    <row r="23" spans="1:13" x14ac:dyDescent="0.25">
      <c r="A23" s="23" t="s">
        <v>1201</v>
      </c>
      <c r="B23" s="23" t="s">
        <v>1194</v>
      </c>
      <c r="C23" s="23" t="s">
        <v>1126</v>
      </c>
      <c r="D23" s="28">
        <v>52</v>
      </c>
      <c r="E23" s="17" t="s">
        <v>13</v>
      </c>
      <c r="F23" s="26">
        <v>116.6</v>
      </c>
      <c r="G23" s="1"/>
      <c r="H23" s="26">
        <v>272</v>
      </c>
      <c r="I23" s="26">
        <f t="shared" si="3"/>
        <v>0</v>
      </c>
      <c r="J23" s="29" t="str">
        <f t="shared" si="1"/>
        <v/>
      </c>
      <c r="L23" s="37" t="str">
        <f t="shared" si="0"/>
        <v/>
      </c>
      <c r="M23" s="37">
        <f t="shared" si="2"/>
        <v>1</v>
      </c>
    </row>
    <row r="24" spans="1:13" x14ac:dyDescent="0.25">
      <c r="A24" s="23" t="s">
        <v>107</v>
      </c>
      <c r="B24" s="27" t="s">
        <v>108</v>
      </c>
      <c r="C24" s="17"/>
      <c r="D24" s="25"/>
      <c r="E24" s="17"/>
      <c r="F24" s="26" t="s">
        <v>11</v>
      </c>
      <c r="G24" s="1"/>
      <c r="H24" s="26" t="s">
        <v>11</v>
      </c>
      <c r="I24" s="26"/>
      <c r="J24" s="29" t="str">
        <f t="shared" si="1"/>
        <v/>
      </c>
      <c r="L24" s="37" t="str">
        <f t="shared" si="0"/>
        <v/>
      </c>
      <c r="M24" s="37" t="str">
        <f t="shared" si="2"/>
        <v/>
      </c>
    </row>
    <row r="25" spans="1:13" x14ac:dyDescent="0.25">
      <c r="A25" s="23" t="s">
        <v>109</v>
      </c>
      <c r="B25" s="23" t="s">
        <v>110</v>
      </c>
      <c r="C25" s="23" t="s">
        <v>17</v>
      </c>
      <c r="D25" s="28">
        <v>20</v>
      </c>
      <c r="E25" s="17" t="s">
        <v>13</v>
      </c>
      <c r="F25" s="26">
        <v>943.2</v>
      </c>
      <c r="G25" s="1"/>
      <c r="H25" s="26">
        <v>2200.8000000000002</v>
      </c>
      <c r="I25" s="26">
        <f>D25*G25</f>
        <v>0</v>
      </c>
      <c r="J25" s="29" t="str">
        <f t="shared" si="1"/>
        <v/>
      </c>
      <c r="L25" s="37" t="str">
        <f t="shared" si="0"/>
        <v/>
      </c>
      <c r="M25" s="37">
        <f t="shared" si="2"/>
        <v>1</v>
      </c>
    </row>
    <row r="26" spans="1:13" x14ac:dyDescent="0.25">
      <c r="A26" s="23" t="s">
        <v>111</v>
      </c>
      <c r="B26" s="23" t="s">
        <v>112</v>
      </c>
      <c r="C26" s="23" t="s">
        <v>17</v>
      </c>
      <c r="D26" s="28">
        <v>20</v>
      </c>
      <c r="E26" s="17" t="s">
        <v>13</v>
      </c>
      <c r="F26" s="26">
        <v>1886.4</v>
      </c>
      <c r="G26" s="1"/>
      <c r="H26" s="26">
        <v>4401.6000000000004</v>
      </c>
      <c r="I26" s="26">
        <f>D26*G26</f>
        <v>0</v>
      </c>
      <c r="J26" s="29" t="str">
        <f t="shared" si="1"/>
        <v/>
      </c>
      <c r="L26" s="37" t="str">
        <f t="shared" si="0"/>
        <v/>
      </c>
      <c r="M26" s="37">
        <f t="shared" si="2"/>
        <v>1</v>
      </c>
    </row>
    <row r="27" spans="1:13" x14ac:dyDescent="0.25">
      <c r="A27" s="23" t="s">
        <v>113</v>
      </c>
      <c r="B27" s="27" t="s">
        <v>114</v>
      </c>
      <c r="C27" s="17"/>
      <c r="D27" s="25"/>
      <c r="E27" s="17"/>
      <c r="F27" s="26" t="s">
        <v>11</v>
      </c>
      <c r="G27" s="1"/>
      <c r="H27" s="26" t="s">
        <v>11</v>
      </c>
      <c r="I27" s="26"/>
      <c r="J27" s="29" t="str">
        <f t="shared" si="1"/>
        <v/>
      </c>
      <c r="L27" s="37" t="str">
        <f t="shared" si="0"/>
        <v/>
      </c>
      <c r="M27" s="37" t="str">
        <f t="shared" si="2"/>
        <v/>
      </c>
    </row>
    <row r="28" spans="1:13" x14ac:dyDescent="0.25">
      <c r="A28" s="23" t="s">
        <v>115</v>
      </c>
      <c r="B28" s="23" t="s">
        <v>116</v>
      </c>
      <c r="C28" s="23" t="s">
        <v>17</v>
      </c>
      <c r="D28" s="28">
        <v>10</v>
      </c>
      <c r="E28" s="17" t="s">
        <v>13</v>
      </c>
      <c r="F28" s="26">
        <v>94.3</v>
      </c>
      <c r="G28" s="1"/>
      <c r="H28" s="26">
        <v>220.1</v>
      </c>
      <c r="I28" s="26">
        <f>D28*G28</f>
        <v>0</v>
      </c>
      <c r="J28" s="29" t="str">
        <f t="shared" si="1"/>
        <v/>
      </c>
      <c r="L28" s="37" t="str">
        <f t="shared" si="0"/>
        <v/>
      </c>
      <c r="M28" s="37">
        <f t="shared" si="2"/>
        <v>1</v>
      </c>
    </row>
    <row r="29" spans="1:13" x14ac:dyDescent="0.25">
      <c r="A29" s="23" t="s">
        <v>117</v>
      </c>
      <c r="B29" s="23" t="s">
        <v>118</v>
      </c>
      <c r="C29" s="23" t="s">
        <v>17</v>
      </c>
      <c r="D29" s="28">
        <v>10</v>
      </c>
      <c r="E29" s="17" t="s">
        <v>13</v>
      </c>
      <c r="F29" s="26">
        <v>188.6</v>
      </c>
      <c r="G29" s="1"/>
      <c r="H29" s="26">
        <v>440.2</v>
      </c>
      <c r="I29" s="26">
        <f>D29*G29</f>
        <v>0</v>
      </c>
      <c r="J29" s="29" t="str">
        <f t="shared" si="1"/>
        <v/>
      </c>
      <c r="L29" s="37" t="str">
        <f t="shared" si="0"/>
        <v/>
      </c>
      <c r="M29" s="37">
        <f t="shared" si="2"/>
        <v>1</v>
      </c>
    </row>
    <row r="30" spans="1:13" x14ac:dyDescent="0.25">
      <c r="A30" s="23" t="s">
        <v>119</v>
      </c>
      <c r="B30" s="23" t="s">
        <v>120</v>
      </c>
      <c r="C30" s="23" t="s">
        <v>15</v>
      </c>
      <c r="D30" s="28">
        <v>10</v>
      </c>
      <c r="E30" s="17" t="s">
        <v>13</v>
      </c>
      <c r="F30" s="26">
        <v>377.3</v>
      </c>
      <c r="G30" s="1"/>
      <c r="H30" s="26">
        <v>880.3</v>
      </c>
      <c r="I30" s="26">
        <f>D30*G30</f>
        <v>0</v>
      </c>
      <c r="J30" s="29" t="str">
        <f t="shared" si="1"/>
        <v/>
      </c>
      <c r="L30" s="37" t="str">
        <f t="shared" si="0"/>
        <v/>
      </c>
      <c r="M30" s="37">
        <f t="shared" si="2"/>
        <v>1</v>
      </c>
    </row>
    <row r="31" spans="1:13" x14ac:dyDescent="0.25">
      <c r="A31" s="23" t="s">
        <v>121</v>
      </c>
      <c r="B31" s="23" t="s">
        <v>122</v>
      </c>
      <c r="C31" s="23" t="s">
        <v>15</v>
      </c>
      <c r="D31" s="28">
        <v>10</v>
      </c>
      <c r="E31" s="17" t="s">
        <v>13</v>
      </c>
      <c r="F31" s="26">
        <v>754.6</v>
      </c>
      <c r="G31" s="1"/>
      <c r="H31" s="26">
        <v>1760.6</v>
      </c>
      <c r="I31" s="26">
        <f>D31*G31</f>
        <v>0</v>
      </c>
      <c r="J31" s="29" t="str">
        <f t="shared" si="1"/>
        <v/>
      </c>
      <c r="L31" s="37" t="str">
        <f t="shared" si="0"/>
        <v/>
      </c>
      <c r="M31" s="37">
        <f t="shared" si="2"/>
        <v>1</v>
      </c>
    </row>
    <row r="32" spans="1:13" x14ac:dyDescent="0.25">
      <c r="A32" s="23" t="s">
        <v>123</v>
      </c>
      <c r="B32" s="27" t="s">
        <v>124</v>
      </c>
      <c r="C32" s="17"/>
      <c r="D32" s="25"/>
      <c r="E32" s="17"/>
      <c r="F32" s="26" t="s">
        <v>11</v>
      </c>
      <c r="G32" s="1"/>
      <c r="H32" s="26" t="s">
        <v>11</v>
      </c>
      <c r="I32" s="26"/>
      <c r="J32" s="29" t="str">
        <f t="shared" si="1"/>
        <v/>
      </c>
      <c r="L32" s="37" t="str">
        <f t="shared" si="0"/>
        <v/>
      </c>
      <c r="M32" s="37" t="str">
        <f t="shared" si="2"/>
        <v/>
      </c>
    </row>
    <row r="33" spans="1:13" x14ac:dyDescent="0.25">
      <c r="A33" s="23" t="s">
        <v>125</v>
      </c>
      <c r="B33" s="23" t="s">
        <v>124</v>
      </c>
      <c r="C33" s="23" t="s">
        <v>17</v>
      </c>
      <c r="D33" s="28">
        <v>25</v>
      </c>
      <c r="E33" s="17" t="s">
        <v>13</v>
      </c>
      <c r="F33" s="26">
        <v>126.4</v>
      </c>
      <c r="G33" s="1"/>
      <c r="H33" s="26">
        <v>295</v>
      </c>
      <c r="I33" s="26">
        <f>D33*G33</f>
        <v>0</v>
      </c>
      <c r="J33" s="29" t="str">
        <f t="shared" si="1"/>
        <v/>
      </c>
      <c r="L33" s="37" t="str">
        <f t="shared" si="0"/>
        <v/>
      </c>
      <c r="M33" s="37">
        <f t="shared" si="2"/>
        <v>1</v>
      </c>
    </row>
    <row r="34" spans="1:13" x14ac:dyDescent="0.25">
      <c r="A34" s="23" t="s">
        <v>126</v>
      </c>
      <c r="B34" s="24" t="s">
        <v>127</v>
      </c>
      <c r="C34" s="17"/>
      <c r="D34" s="25"/>
      <c r="E34" s="17"/>
      <c r="F34" s="26" t="s">
        <v>11</v>
      </c>
      <c r="G34" s="1"/>
      <c r="H34" s="26" t="s">
        <v>11</v>
      </c>
      <c r="I34" s="26"/>
      <c r="J34" s="29" t="str">
        <f t="shared" si="1"/>
        <v/>
      </c>
      <c r="L34" s="37" t="str">
        <f t="shared" si="0"/>
        <v/>
      </c>
      <c r="M34" s="37" t="str">
        <f t="shared" si="2"/>
        <v/>
      </c>
    </row>
    <row r="35" spans="1:13" x14ac:dyDescent="0.25">
      <c r="A35" s="23" t="s">
        <v>128</v>
      </c>
      <c r="B35" s="24" t="s">
        <v>129</v>
      </c>
      <c r="C35" s="17"/>
      <c r="D35" s="25"/>
      <c r="E35" s="17"/>
      <c r="F35" s="26" t="s">
        <v>11</v>
      </c>
      <c r="G35" s="1"/>
      <c r="H35" s="26" t="s">
        <v>11</v>
      </c>
      <c r="I35" s="26"/>
      <c r="J35" s="29" t="str">
        <f t="shared" si="1"/>
        <v/>
      </c>
      <c r="L35" s="37" t="str">
        <f t="shared" si="0"/>
        <v/>
      </c>
      <c r="M35" s="37" t="str">
        <f t="shared" si="2"/>
        <v/>
      </c>
    </row>
    <row r="36" spans="1:13" x14ac:dyDescent="0.25">
      <c r="A36" s="23" t="s">
        <v>130</v>
      </c>
      <c r="B36" s="27" t="s">
        <v>131</v>
      </c>
      <c r="C36" s="17"/>
      <c r="D36" s="25"/>
      <c r="E36" s="17"/>
      <c r="F36" s="26" t="s">
        <v>11</v>
      </c>
      <c r="G36" s="1"/>
      <c r="H36" s="26" t="s">
        <v>11</v>
      </c>
      <c r="I36" s="26"/>
      <c r="J36" s="29" t="str">
        <f t="shared" si="1"/>
        <v/>
      </c>
      <c r="L36" s="37" t="str">
        <f t="shared" si="0"/>
        <v/>
      </c>
      <c r="M36" s="37" t="str">
        <f t="shared" si="2"/>
        <v/>
      </c>
    </row>
    <row r="37" spans="1:13" x14ac:dyDescent="0.25">
      <c r="A37" s="23" t="s">
        <v>132</v>
      </c>
      <c r="B37" s="23" t="s">
        <v>133</v>
      </c>
      <c r="C37" s="23" t="s">
        <v>15</v>
      </c>
      <c r="D37" s="28">
        <v>100</v>
      </c>
      <c r="E37" s="17" t="s">
        <v>13</v>
      </c>
      <c r="F37" s="26">
        <v>29.9</v>
      </c>
      <c r="G37" s="1"/>
      <c r="H37" s="26">
        <v>69.7</v>
      </c>
      <c r="I37" s="26">
        <f>D37*G37</f>
        <v>0</v>
      </c>
      <c r="J37" s="29" t="str">
        <f t="shared" si="1"/>
        <v/>
      </c>
      <c r="L37" s="37" t="str">
        <f t="shared" si="0"/>
        <v/>
      </c>
      <c r="M37" s="37">
        <f t="shared" si="2"/>
        <v>1</v>
      </c>
    </row>
    <row r="38" spans="1:13" x14ac:dyDescent="0.25">
      <c r="A38" s="23" t="s">
        <v>134</v>
      </c>
      <c r="B38" s="23" t="s">
        <v>135</v>
      </c>
      <c r="C38" s="23" t="s">
        <v>136</v>
      </c>
      <c r="D38" s="28">
        <v>100</v>
      </c>
      <c r="E38" s="17" t="s">
        <v>13</v>
      </c>
      <c r="F38" s="26">
        <v>5.0999999999999996</v>
      </c>
      <c r="G38" s="1"/>
      <c r="H38" s="26">
        <v>11.9</v>
      </c>
      <c r="I38" s="26">
        <f>D38*G38</f>
        <v>0</v>
      </c>
      <c r="J38" s="29" t="str">
        <f t="shared" si="1"/>
        <v/>
      </c>
      <c r="L38" s="37" t="str">
        <f t="shared" si="0"/>
        <v/>
      </c>
      <c r="M38" s="37">
        <f t="shared" si="2"/>
        <v>1</v>
      </c>
    </row>
    <row r="39" spans="1:13" x14ac:dyDescent="0.25">
      <c r="A39" s="23" t="s">
        <v>137</v>
      </c>
      <c r="B39" s="23" t="s">
        <v>138</v>
      </c>
      <c r="C39" s="23" t="s">
        <v>15</v>
      </c>
      <c r="D39" s="28">
        <v>150</v>
      </c>
      <c r="E39" s="17" t="s">
        <v>13</v>
      </c>
      <c r="F39" s="26">
        <v>29.9</v>
      </c>
      <c r="G39" s="1"/>
      <c r="H39" s="26">
        <v>69.7</v>
      </c>
      <c r="I39" s="26">
        <f>D39*G39</f>
        <v>0</v>
      </c>
      <c r="J39" s="29" t="str">
        <f t="shared" si="1"/>
        <v/>
      </c>
      <c r="L39" s="37" t="str">
        <f t="shared" si="0"/>
        <v/>
      </c>
      <c r="M39" s="37">
        <f t="shared" si="2"/>
        <v>1</v>
      </c>
    </row>
    <row r="40" spans="1:13" x14ac:dyDescent="0.25">
      <c r="A40" s="23" t="s">
        <v>139</v>
      </c>
      <c r="B40" s="23" t="s">
        <v>140</v>
      </c>
      <c r="C40" s="23" t="s">
        <v>136</v>
      </c>
      <c r="D40" s="28">
        <v>150</v>
      </c>
      <c r="E40" s="17" t="s">
        <v>13</v>
      </c>
      <c r="F40" s="26">
        <v>3.9</v>
      </c>
      <c r="G40" s="1"/>
      <c r="H40" s="26">
        <v>9.1</v>
      </c>
      <c r="I40" s="26">
        <f>D40*G40</f>
        <v>0</v>
      </c>
      <c r="J40" s="29" t="str">
        <f t="shared" si="1"/>
        <v/>
      </c>
      <c r="L40" s="37" t="str">
        <f t="shared" si="0"/>
        <v/>
      </c>
      <c r="M40" s="37">
        <f t="shared" si="2"/>
        <v>1</v>
      </c>
    </row>
    <row r="41" spans="1:13" x14ac:dyDescent="0.25">
      <c r="A41" s="23" t="s">
        <v>141</v>
      </c>
      <c r="B41" s="27" t="s">
        <v>142</v>
      </c>
      <c r="C41" s="17"/>
      <c r="D41" s="25"/>
      <c r="E41" s="17"/>
      <c r="F41" s="26" t="s">
        <v>11</v>
      </c>
      <c r="G41" s="1"/>
      <c r="H41" s="26" t="s">
        <v>11</v>
      </c>
      <c r="I41" s="26"/>
      <c r="J41" s="29" t="str">
        <f t="shared" si="1"/>
        <v/>
      </c>
      <c r="L41" s="37" t="str">
        <f t="shared" si="0"/>
        <v/>
      </c>
      <c r="M41" s="37" t="str">
        <f t="shared" si="2"/>
        <v/>
      </c>
    </row>
    <row r="42" spans="1:13" x14ac:dyDescent="0.25">
      <c r="A42" s="23" t="s">
        <v>143</v>
      </c>
      <c r="B42" s="23" t="s">
        <v>144</v>
      </c>
      <c r="C42" s="23" t="s">
        <v>17</v>
      </c>
      <c r="D42" s="28">
        <v>10</v>
      </c>
      <c r="E42" s="17" t="s">
        <v>13</v>
      </c>
      <c r="F42" s="26">
        <v>273.7</v>
      </c>
      <c r="G42" s="1"/>
      <c r="H42" s="26">
        <v>638.6</v>
      </c>
      <c r="I42" s="26">
        <f t="shared" ref="I42:I69" si="4">D42*G42</f>
        <v>0</v>
      </c>
      <c r="J42" s="29" t="str">
        <f t="shared" si="1"/>
        <v/>
      </c>
      <c r="L42" s="37" t="str">
        <f t="shared" si="0"/>
        <v/>
      </c>
      <c r="M42" s="37">
        <f t="shared" si="2"/>
        <v>1</v>
      </c>
    </row>
    <row r="43" spans="1:13" x14ac:dyDescent="0.25">
      <c r="A43" s="23" t="s">
        <v>145</v>
      </c>
      <c r="B43" s="23" t="s">
        <v>146</v>
      </c>
      <c r="C43" s="23" t="s">
        <v>136</v>
      </c>
      <c r="D43" s="28">
        <v>20</v>
      </c>
      <c r="E43" s="17" t="s">
        <v>13</v>
      </c>
      <c r="F43" s="26">
        <v>22.5</v>
      </c>
      <c r="G43" s="1"/>
      <c r="H43" s="26">
        <v>52.5</v>
      </c>
      <c r="I43" s="26">
        <f t="shared" si="4"/>
        <v>0</v>
      </c>
      <c r="J43" s="29" t="str">
        <f t="shared" si="1"/>
        <v/>
      </c>
      <c r="L43" s="37" t="str">
        <f t="shared" si="0"/>
        <v/>
      </c>
      <c r="M43" s="37">
        <f t="shared" si="2"/>
        <v>1</v>
      </c>
    </row>
    <row r="44" spans="1:13" x14ac:dyDescent="0.25">
      <c r="A44" s="23" t="s">
        <v>147</v>
      </c>
      <c r="B44" s="23" t="s">
        <v>148</v>
      </c>
      <c r="C44" s="23" t="s">
        <v>17</v>
      </c>
      <c r="D44" s="28">
        <v>20</v>
      </c>
      <c r="E44" s="17" t="s">
        <v>13</v>
      </c>
      <c r="F44" s="26">
        <v>136.80000000000001</v>
      </c>
      <c r="G44" s="1"/>
      <c r="H44" s="26">
        <v>319.3</v>
      </c>
      <c r="I44" s="26">
        <f t="shared" si="4"/>
        <v>0</v>
      </c>
      <c r="J44" s="29" t="str">
        <f t="shared" si="1"/>
        <v/>
      </c>
      <c r="L44" s="37" t="str">
        <f t="shared" si="0"/>
        <v/>
      </c>
      <c r="M44" s="37">
        <f t="shared" si="2"/>
        <v>1</v>
      </c>
    </row>
    <row r="45" spans="1:13" x14ac:dyDescent="0.25">
      <c r="A45" s="23" t="s">
        <v>149</v>
      </c>
      <c r="B45" s="23" t="s">
        <v>150</v>
      </c>
      <c r="C45" s="23" t="s">
        <v>17</v>
      </c>
      <c r="D45" s="28">
        <v>10</v>
      </c>
      <c r="E45" s="17" t="s">
        <v>13</v>
      </c>
      <c r="F45" s="26">
        <v>205.3</v>
      </c>
      <c r="G45" s="1"/>
      <c r="H45" s="26">
        <v>478.9</v>
      </c>
      <c r="I45" s="26">
        <f t="shared" si="4"/>
        <v>0</v>
      </c>
      <c r="J45" s="29" t="str">
        <f t="shared" si="1"/>
        <v/>
      </c>
      <c r="L45" s="37" t="str">
        <f t="shared" si="0"/>
        <v/>
      </c>
      <c r="M45" s="37">
        <f t="shared" si="2"/>
        <v>1</v>
      </c>
    </row>
    <row r="46" spans="1:13" x14ac:dyDescent="0.25">
      <c r="A46" s="23" t="s">
        <v>151</v>
      </c>
      <c r="B46" s="23" t="s">
        <v>152</v>
      </c>
      <c r="C46" s="23" t="s">
        <v>17</v>
      </c>
      <c r="D46" s="28">
        <v>10</v>
      </c>
      <c r="E46" s="17" t="s">
        <v>13</v>
      </c>
      <c r="F46" s="26">
        <v>410.5</v>
      </c>
      <c r="G46" s="1"/>
      <c r="H46" s="26">
        <v>957.9</v>
      </c>
      <c r="I46" s="26">
        <f t="shared" si="4"/>
        <v>0</v>
      </c>
      <c r="J46" s="29" t="str">
        <f t="shared" si="1"/>
        <v/>
      </c>
      <c r="L46" s="37" t="str">
        <f t="shared" si="0"/>
        <v/>
      </c>
      <c r="M46" s="37">
        <f t="shared" si="2"/>
        <v>1</v>
      </c>
    </row>
    <row r="47" spans="1:13" x14ac:dyDescent="0.25">
      <c r="A47" s="23" t="s">
        <v>153</v>
      </c>
      <c r="B47" s="23" t="s">
        <v>154</v>
      </c>
      <c r="C47" s="23" t="s">
        <v>136</v>
      </c>
      <c r="D47" s="28">
        <v>20</v>
      </c>
      <c r="E47" s="17" t="s">
        <v>13</v>
      </c>
      <c r="F47" s="26">
        <v>56.7</v>
      </c>
      <c r="G47" s="1"/>
      <c r="H47" s="26">
        <v>132.4</v>
      </c>
      <c r="I47" s="26">
        <f t="shared" si="4"/>
        <v>0</v>
      </c>
      <c r="J47" s="29" t="str">
        <f t="shared" si="1"/>
        <v/>
      </c>
      <c r="L47" s="37" t="str">
        <f t="shared" si="0"/>
        <v/>
      </c>
      <c r="M47" s="37">
        <f t="shared" si="2"/>
        <v>1</v>
      </c>
    </row>
    <row r="48" spans="1:13" x14ac:dyDescent="0.25">
      <c r="A48" s="23" t="s">
        <v>155</v>
      </c>
      <c r="B48" s="23" t="s">
        <v>156</v>
      </c>
      <c r="C48" s="23" t="s">
        <v>17</v>
      </c>
      <c r="D48" s="28">
        <v>20</v>
      </c>
      <c r="E48" s="17" t="s">
        <v>13</v>
      </c>
      <c r="F48" s="26">
        <v>255.4</v>
      </c>
      <c r="G48" s="1"/>
      <c r="H48" s="26">
        <v>595.9</v>
      </c>
      <c r="I48" s="26">
        <f t="shared" si="4"/>
        <v>0</v>
      </c>
      <c r="J48" s="29" t="str">
        <f t="shared" si="1"/>
        <v/>
      </c>
      <c r="L48" s="37" t="str">
        <f t="shared" si="0"/>
        <v/>
      </c>
      <c r="M48" s="37">
        <f t="shared" si="2"/>
        <v>1</v>
      </c>
    </row>
    <row r="49" spans="1:13" x14ac:dyDescent="0.25">
      <c r="A49" s="23" t="s">
        <v>157</v>
      </c>
      <c r="B49" s="23" t="s">
        <v>158</v>
      </c>
      <c r="C49" s="23" t="s">
        <v>17</v>
      </c>
      <c r="D49" s="28">
        <v>10</v>
      </c>
      <c r="E49" s="17" t="s">
        <v>13</v>
      </c>
      <c r="F49" s="26">
        <v>410.5</v>
      </c>
      <c r="G49" s="1"/>
      <c r="H49" s="26">
        <v>957.9</v>
      </c>
      <c r="I49" s="26">
        <f t="shared" si="4"/>
        <v>0</v>
      </c>
      <c r="J49" s="29" t="str">
        <f t="shared" si="1"/>
        <v/>
      </c>
      <c r="L49" s="37" t="str">
        <f t="shared" si="0"/>
        <v/>
      </c>
      <c r="M49" s="37">
        <f t="shared" si="2"/>
        <v>1</v>
      </c>
    </row>
    <row r="50" spans="1:13" x14ac:dyDescent="0.25">
      <c r="A50" s="23" t="s">
        <v>159</v>
      </c>
      <c r="B50" s="23" t="s">
        <v>160</v>
      </c>
      <c r="C50" s="23" t="s">
        <v>17</v>
      </c>
      <c r="D50" s="28">
        <v>10</v>
      </c>
      <c r="E50" s="17" t="s">
        <v>13</v>
      </c>
      <c r="F50" s="26">
        <v>342.1</v>
      </c>
      <c r="G50" s="1"/>
      <c r="H50" s="26">
        <v>798.2</v>
      </c>
      <c r="I50" s="26">
        <f t="shared" si="4"/>
        <v>0</v>
      </c>
      <c r="J50" s="29" t="str">
        <f t="shared" si="1"/>
        <v/>
      </c>
      <c r="L50" s="37" t="str">
        <f t="shared" si="0"/>
        <v/>
      </c>
      <c r="M50" s="37">
        <f t="shared" si="2"/>
        <v>1</v>
      </c>
    </row>
    <row r="51" spans="1:13" x14ac:dyDescent="0.25">
      <c r="A51" s="23" t="s">
        <v>161</v>
      </c>
      <c r="B51" s="23" t="s">
        <v>162</v>
      </c>
      <c r="C51" s="23" t="s">
        <v>136</v>
      </c>
      <c r="D51" s="28">
        <v>20</v>
      </c>
      <c r="E51" s="17" t="s">
        <v>13</v>
      </c>
      <c r="F51" s="26">
        <v>33</v>
      </c>
      <c r="G51" s="1"/>
      <c r="H51" s="26">
        <v>77</v>
      </c>
      <c r="I51" s="26">
        <f t="shared" si="4"/>
        <v>0</v>
      </c>
      <c r="J51" s="29" t="str">
        <f t="shared" si="1"/>
        <v/>
      </c>
      <c r="L51" s="37" t="str">
        <f t="shared" si="0"/>
        <v/>
      </c>
      <c r="M51" s="37">
        <f t="shared" si="2"/>
        <v>1</v>
      </c>
    </row>
    <row r="52" spans="1:13" x14ac:dyDescent="0.25">
      <c r="A52" s="23" t="s">
        <v>163</v>
      </c>
      <c r="B52" s="23" t="s">
        <v>164</v>
      </c>
      <c r="C52" s="23" t="s">
        <v>17</v>
      </c>
      <c r="D52" s="28">
        <v>20</v>
      </c>
      <c r="E52" s="17" t="s">
        <v>13</v>
      </c>
      <c r="F52" s="26">
        <v>205.3</v>
      </c>
      <c r="G52" s="1"/>
      <c r="H52" s="26">
        <v>478.9</v>
      </c>
      <c r="I52" s="26">
        <f t="shared" si="4"/>
        <v>0</v>
      </c>
      <c r="J52" s="29" t="str">
        <f t="shared" si="1"/>
        <v/>
      </c>
      <c r="L52" s="37" t="str">
        <f t="shared" si="0"/>
        <v/>
      </c>
      <c r="M52" s="37">
        <f t="shared" si="2"/>
        <v>1</v>
      </c>
    </row>
    <row r="53" spans="1:13" x14ac:dyDescent="0.25">
      <c r="A53" s="23" t="s">
        <v>165</v>
      </c>
      <c r="B53" s="23" t="s">
        <v>166</v>
      </c>
      <c r="C53" s="23" t="s">
        <v>17</v>
      </c>
      <c r="D53" s="28">
        <v>10</v>
      </c>
      <c r="E53" s="17" t="s">
        <v>13</v>
      </c>
      <c r="F53" s="26">
        <v>273.7</v>
      </c>
      <c r="G53" s="1"/>
      <c r="H53" s="26">
        <v>638.6</v>
      </c>
      <c r="I53" s="26">
        <f t="shared" si="4"/>
        <v>0</v>
      </c>
      <c r="J53" s="29" t="str">
        <f t="shared" si="1"/>
        <v/>
      </c>
      <c r="L53" s="37" t="str">
        <f t="shared" si="0"/>
        <v/>
      </c>
      <c r="M53" s="37">
        <f t="shared" si="2"/>
        <v>1</v>
      </c>
    </row>
    <row r="54" spans="1:13" x14ac:dyDescent="0.25">
      <c r="A54" s="23" t="s">
        <v>167</v>
      </c>
      <c r="B54" s="23" t="s">
        <v>168</v>
      </c>
      <c r="C54" s="23" t="s">
        <v>17</v>
      </c>
      <c r="D54" s="28">
        <v>10</v>
      </c>
      <c r="E54" s="17" t="s">
        <v>13</v>
      </c>
      <c r="F54" s="26">
        <v>273.7</v>
      </c>
      <c r="G54" s="1"/>
      <c r="H54" s="26">
        <v>638.6</v>
      </c>
      <c r="I54" s="26">
        <f t="shared" si="4"/>
        <v>0</v>
      </c>
      <c r="J54" s="29" t="str">
        <f t="shared" si="1"/>
        <v/>
      </c>
      <c r="L54" s="37" t="str">
        <f t="shared" si="0"/>
        <v/>
      </c>
      <c r="M54" s="37">
        <f t="shared" si="2"/>
        <v>1</v>
      </c>
    </row>
    <row r="55" spans="1:13" x14ac:dyDescent="0.25">
      <c r="A55" s="23" t="s">
        <v>169</v>
      </c>
      <c r="B55" s="23" t="s">
        <v>170</v>
      </c>
      <c r="C55" s="23" t="s">
        <v>136</v>
      </c>
      <c r="D55" s="28">
        <v>20</v>
      </c>
      <c r="E55" s="17" t="s">
        <v>13</v>
      </c>
      <c r="F55" s="26">
        <v>45</v>
      </c>
      <c r="G55" s="1"/>
      <c r="H55" s="26">
        <v>105</v>
      </c>
      <c r="I55" s="26">
        <f t="shared" si="4"/>
        <v>0</v>
      </c>
      <c r="J55" s="29" t="str">
        <f t="shared" si="1"/>
        <v/>
      </c>
      <c r="L55" s="37" t="str">
        <f t="shared" si="0"/>
        <v/>
      </c>
      <c r="M55" s="37">
        <f t="shared" si="2"/>
        <v>1</v>
      </c>
    </row>
    <row r="56" spans="1:13" x14ac:dyDescent="0.25">
      <c r="A56" s="23" t="s">
        <v>171</v>
      </c>
      <c r="B56" s="23" t="s">
        <v>172</v>
      </c>
      <c r="C56" s="23" t="s">
        <v>17</v>
      </c>
      <c r="D56" s="28">
        <v>20</v>
      </c>
      <c r="E56" s="17" t="s">
        <v>13</v>
      </c>
      <c r="F56" s="26">
        <v>205.3</v>
      </c>
      <c r="G56" s="1"/>
      <c r="H56" s="26">
        <v>478.9</v>
      </c>
      <c r="I56" s="26">
        <f t="shared" si="4"/>
        <v>0</v>
      </c>
      <c r="J56" s="29" t="str">
        <f t="shared" si="1"/>
        <v/>
      </c>
      <c r="L56" s="37" t="str">
        <f t="shared" si="0"/>
        <v/>
      </c>
      <c r="M56" s="37">
        <f t="shared" si="2"/>
        <v>1</v>
      </c>
    </row>
    <row r="57" spans="1:13" x14ac:dyDescent="0.25">
      <c r="A57" s="23" t="s">
        <v>173</v>
      </c>
      <c r="B57" s="23" t="s">
        <v>174</v>
      </c>
      <c r="C57" s="23" t="s">
        <v>17</v>
      </c>
      <c r="D57" s="28">
        <v>10</v>
      </c>
      <c r="E57" s="17" t="s">
        <v>13</v>
      </c>
      <c r="F57" s="26">
        <v>273.7</v>
      </c>
      <c r="G57" s="1"/>
      <c r="H57" s="26">
        <v>638.6</v>
      </c>
      <c r="I57" s="26">
        <f t="shared" si="4"/>
        <v>0</v>
      </c>
      <c r="J57" s="29" t="str">
        <f t="shared" si="1"/>
        <v/>
      </c>
      <c r="L57" s="37" t="str">
        <f t="shared" si="0"/>
        <v/>
      </c>
      <c r="M57" s="37">
        <f t="shared" si="2"/>
        <v>1</v>
      </c>
    </row>
    <row r="58" spans="1:13" x14ac:dyDescent="0.25">
      <c r="A58" s="23" t="s">
        <v>175</v>
      </c>
      <c r="B58" s="23" t="s">
        <v>176</v>
      </c>
      <c r="C58" s="23" t="s">
        <v>17</v>
      </c>
      <c r="D58" s="28">
        <v>10</v>
      </c>
      <c r="E58" s="17" t="s">
        <v>13</v>
      </c>
      <c r="F58" s="26">
        <v>547.4</v>
      </c>
      <c r="G58" s="1"/>
      <c r="H58" s="26">
        <v>1277.0999999999999</v>
      </c>
      <c r="I58" s="26">
        <f t="shared" si="4"/>
        <v>0</v>
      </c>
      <c r="J58" s="29" t="str">
        <f t="shared" si="1"/>
        <v/>
      </c>
      <c r="L58" s="37" t="str">
        <f t="shared" si="0"/>
        <v/>
      </c>
      <c r="M58" s="37">
        <f t="shared" si="2"/>
        <v>1</v>
      </c>
    </row>
    <row r="59" spans="1:13" x14ac:dyDescent="0.25">
      <c r="A59" s="23" t="s">
        <v>177</v>
      </c>
      <c r="B59" s="23" t="s">
        <v>178</v>
      </c>
      <c r="C59" s="23" t="s">
        <v>136</v>
      </c>
      <c r="D59" s="28">
        <v>20</v>
      </c>
      <c r="E59" s="17" t="s">
        <v>13</v>
      </c>
      <c r="F59" s="26">
        <v>81</v>
      </c>
      <c r="G59" s="1"/>
      <c r="H59" s="26">
        <v>189</v>
      </c>
      <c r="I59" s="26">
        <f t="shared" si="4"/>
        <v>0</v>
      </c>
      <c r="J59" s="29" t="str">
        <f t="shared" si="1"/>
        <v/>
      </c>
      <c r="L59" s="37" t="str">
        <f t="shared" si="0"/>
        <v/>
      </c>
      <c r="M59" s="37">
        <f t="shared" si="2"/>
        <v>1</v>
      </c>
    </row>
    <row r="60" spans="1:13" x14ac:dyDescent="0.25">
      <c r="A60" s="23" t="s">
        <v>179</v>
      </c>
      <c r="B60" s="23" t="s">
        <v>180</v>
      </c>
      <c r="C60" s="23" t="s">
        <v>17</v>
      </c>
      <c r="D60" s="28">
        <v>20</v>
      </c>
      <c r="E60" s="17" t="s">
        <v>13</v>
      </c>
      <c r="F60" s="26">
        <v>410.5</v>
      </c>
      <c r="G60" s="1"/>
      <c r="H60" s="26">
        <v>957.8</v>
      </c>
      <c r="I60" s="26">
        <f t="shared" si="4"/>
        <v>0</v>
      </c>
      <c r="J60" s="29" t="str">
        <f t="shared" si="1"/>
        <v/>
      </c>
      <c r="L60" s="37" t="str">
        <f t="shared" si="0"/>
        <v/>
      </c>
      <c r="M60" s="37">
        <f t="shared" si="2"/>
        <v>1</v>
      </c>
    </row>
    <row r="61" spans="1:13" x14ac:dyDescent="0.25">
      <c r="A61" s="23" t="s">
        <v>181</v>
      </c>
      <c r="B61" s="23" t="s">
        <v>182</v>
      </c>
      <c r="C61" s="23" t="s">
        <v>17</v>
      </c>
      <c r="D61" s="28">
        <v>10</v>
      </c>
      <c r="E61" s="17" t="s">
        <v>13</v>
      </c>
      <c r="F61" s="26">
        <v>547.29999999999995</v>
      </c>
      <c r="G61" s="1"/>
      <c r="H61" s="26">
        <v>1277.0999999999999</v>
      </c>
      <c r="I61" s="26">
        <f t="shared" si="4"/>
        <v>0</v>
      </c>
      <c r="J61" s="29" t="str">
        <f t="shared" si="1"/>
        <v/>
      </c>
      <c r="L61" s="37" t="str">
        <f t="shared" si="0"/>
        <v/>
      </c>
      <c r="M61" s="37">
        <f t="shared" si="2"/>
        <v>1</v>
      </c>
    </row>
    <row r="62" spans="1:13" x14ac:dyDescent="0.25">
      <c r="A62" s="23" t="s">
        <v>183</v>
      </c>
      <c r="B62" s="23" t="s">
        <v>184</v>
      </c>
      <c r="C62" s="23" t="s">
        <v>17</v>
      </c>
      <c r="D62" s="28">
        <v>10</v>
      </c>
      <c r="E62" s="17" t="s">
        <v>13</v>
      </c>
      <c r="F62" s="26">
        <v>273.7</v>
      </c>
      <c r="G62" s="1"/>
      <c r="H62" s="26">
        <v>638.6</v>
      </c>
      <c r="I62" s="26">
        <f t="shared" si="4"/>
        <v>0</v>
      </c>
      <c r="J62" s="29" t="str">
        <f t="shared" si="1"/>
        <v/>
      </c>
      <c r="L62" s="37" t="str">
        <f t="shared" si="0"/>
        <v/>
      </c>
      <c r="M62" s="37">
        <f t="shared" si="2"/>
        <v>1</v>
      </c>
    </row>
    <row r="63" spans="1:13" x14ac:dyDescent="0.25">
      <c r="A63" s="23" t="s">
        <v>185</v>
      </c>
      <c r="B63" s="23" t="s">
        <v>186</v>
      </c>
      <c r="C63" s="23" t="s">
        <v>136</v>
      </c>
      <c r="D63" s="28">
        <v>20</v>
      </c>
      <c r="E63" s="17" t="s">
        <v>13</v>
      </c>
      <c r="F63" s="26">
        <v>56.7</v>
      </c>
      <c r="G63" s="1"/>
      <c r="H63" s="26">
        <v>132.4</v>
      </c>
      <c r="I63" s="26">
        <f t="shared" si="4"/>
        <v>0</v>
      </c>
      <c r="J63" s="29" t="str">
        <f t="shared" si="1"/>
        <v/>
      </c>
      <c r="L63" s="37" t="str">
        <f t="shared" si="0"/>
        <v/>
      </c>
      <c r="M63" s="37">
        <f t="shared" si="2"/>
        <v>1</v>
      </c>
    </row>
    <row r="64" spans="1:13" x14ac:dyDescent="0.25">
      <c r="A64" s="23" t="s">
        <v>187</v>
      </c>
      <c r="B64" s="23" t="s">
        <v>188</v>
      </c>
      <c r="C64" s="23" t="s">
        <v>17</v>
      </c>
      <c r="D64" s="28">
        <v>20</v>
      </c>
      <c r="E64" s="17" t="s">
        <v>13</v>
      </c>
      <c r="F64" s="26">
        <v>205.3</v>
      </c>
      <c r="G64" s="1"/>
      <c r="H64" s="26">
        <v>478.9</v>
      </c>
      <c r="I64" s="26">
        <f t="shared" si="4"/>
        <v>0</v>
      </c>
      <c r="J64" s="29" t="str">
        <f t="shared" si="1"/>
        <v/>
      </c>
      <c r="L64" s="37" t="str">
        <f t="shared" si="0"/>
        <v/>
      </c>
      <c r="M64" s="37">
        <f t="shared" si="2"/>
        <v>1</v>
      </c>
    </row>
    <row r="65" spans="1:13" x14ac:dyDescent="0.25">
      <c r="A65" s="23" t="s">
        <v>189</v>
      </c>
      <c r="B65" s="23" t="s">
        <v>190</v>
      </c>
      <c r="C65" s="23" t="s">
        <v>17</v>
      </c>
      <c r="D65" s="28">
        <v>10</v>
      </c>
      <c r="E65" s="17" t="s">
        <v>13</v>
      </c>
      <c r="F65" s="26">
        <v>547.29999999999995</v>
      </c>
      <c r="G65" s="1"/>
      <c r="H65" s="26">
        <v>1277.0999999999999</v>
      </c>
      <c r="I65" s="26">
        <f t="shared" si="4"/>
        <v>0</v>
      </c>
      <c r="J65" s="29" t="str">
        <f t="shared" si="1"/>
        <v/>
      </c>
      <c r="L65" s="37" t="str">
        <f t="shared" si="0"/>
        <v/>
      </c>
      <c r="M65" s="37">
        <f t="shared" si="2"/>
        <v>1</v>
      </c>
    </row>
    <row r="66" spans="1:13" x14ac:dyDescent="0.25">
      <c r="A66" s="23" t="s">
        <v>191</v>
      </c>
      <c r="B66" s="23" t="s">
        <v>192</v>
      </c>
      <c r="C66" s="23" t="s">
        <v>17</v>
      </c>
      <c r="D66" s="28">
        <v>10</v>
      </c>
      <c r="E66" s="17" t="s">
        <v>13</v>
      </c>
      <c r="F66" s="26">
        <v>784.5</v>
      </c>
      <c r="G66" s="1"/>
      <c r="H66" s="26">
        <v>1830.4</v>
      </c>
      <c r="I66" s="26">
        <f t="shared" si="4"/>
        <v>0</v>
      </c>
      <c r="J66" s="29" t="str">
        <f t="shared" si="1"/>
        <v/>
      </c>
      <c r="L66" s="37" t="str">
        <f t="shared" si="0"/>
        <v/>
      </c>
      <c r="M66" s="37">
        <f t="shared" si="2"/>
        <v>1</v>
      </c>
    </row>
    <row r="67" spans="1:13" x14ac:dyDescent="0.25">
      <c r="A67" s="23" t="s">
        <v>193</v>
      </c>
      <c r="B67" s="23" t="s">
        <v>194</v>
      </c>
      <c r="C67" s="23" t="s">
        <v>136</v>
      </c>
      <c r="D67" s="28">
        <v>20</v>
      </c>
      <c r="E67" s="17" t="s">
        <v>13</v>
      </c>
      <c r="F67" s="26">
        <v>87.2</v>
      </c>
      <c r="G67" s="1"/>
      <c r="H67" s="26">
        <v>203.4</v>
      </c>
      <c r="I67" s="26">
        <f t="shared" si="4"/>
        <v>0</v>
      </c>
      <c r="J67" s="29" t="str">
        <f t="shared" si="1"/>
        <v/>
      </c>
      <c r="L67" s="37" t="str">
        <f t="shared" si="0"/>
        <v/>
      </c>
      <c r="M67" s="37">
        <f t="shared" si="2"/>
        <v>1</v>
      </c>
    </row>
    <row r="68" spans="1:13" x14ac:dyDescent="0.25">
      <c r="A68" s="23" t="s">
        <v>195</v>
      </c>
      <c r="B68" s="23" t="s">
        <v>196</v>
      </c>
      <c r="C68" s="23" t="s">
        <v>17</v>
      </c>
      <c r="D68" s="28">
        <v>20</v>
      </c>
      <c r="E68" s="17" t="s">
        <v>13</v>
      </c>
      <c r="F68" s="26">
        <v>273.7</v>
      </c>
      <c r="G68" s="1"/>
      <c r="H68" s="26">
        <v>638.6</v>
      </c>
      <c r="I68" s="26">
        <f t="shared" si="4"/>
        <v>0</v>
      </c>
      <c r="J68" s="29" t="str">
        <f t="shared" si="1"/>
        <v/>
      </c>
      <c r="L68" s="37" t="str">
        <f t="shared" si="0"/>
        <v/>
      </c>
      <c r="M68" s="37">
        <f t="shared" si="2"/>
        <v>1</v>
      </c>
    </row>
    <row r="69" spans="1:13" x14ac:dyDescent="0.25">
      <c r="A69" s="23" t="s">
        <v>197</v>
      </c>
      <c r="B69" s="23" t="s">
        <v>198</v>
      </c>
      <c r="C69" s="23" t="s">
        <v>17</v>
      </c>
      <c r="D69" s="28">
        <v>10</v>
      </c>
      <c r="E69" s="17" t="s">
        <v>13</v>
      </c>
      <c r="F69" s="26">
        <v>547.29999999999995</v>
      </c>
      <c r="G69" s="1"/>
      <c r="H69" s="26">
        <v>1277.0999999999999</v>
      </c>
      <c r="I69" s="26">
        <f t="shared" si="4"/>
        <v>0</v>
      </c>
      <c r="J69" s="29" t="str">
        <f t="shared" si="1"/>
        <v/>
      </c>
      <c r="L69" s="37" t="str">
        <f t="shared" si="0"/>
        <v/>
      </c>
      <c r="M69" s="37">
        <f t="shared" si="2"/>
        <v>1</v>
      </c>
    </row>
    <row r="70" spans="1:13" x14ac:dyDescent="0.25">
      <c r="A70" s="23" t="s">
        <v>25</v>
      </c>
      <c r="B70" s="24" t="s">
        <v>199</v>
      </c>
      <c r="C70" s="17"/>
      <c r="D70" s="25"/>
      <c r="E70" s="17"/>
      <c r="F70" s="26" t="s">
        <v>11</v>
      </c>
      <c r="G70" s="1"/>
      <c r="H70" s="26" t="s">
        <v>11</v>
      </c>
      <c r="I70" s="26"/>
      <c r="J70" s="29" t="str">
        <f t="shared" si="1"/>
        <v/>
      </c>
      <c r="L70" s="37" t="str">
        <f t="shared" si="0"/>
        <v/>
      </c>
      <c r="M70" s="37" t="str">
        <f t="shared" si="2"/>
        <v/>
      </c>
    </row>
    <row r="71" spans="1:13" x14ac:dyDescent="0.25">
      <c r="A71" s="23" t="s">
        <v>200</v>
      </c>
      <c r="B71" s="24" t="s">
        <v>201</v>
      </c>
      <c r="C71" s="17"/>
      <c r="D71" s="25"/>
      <c r="E71" s="17"/>
      <c r="F71" s="26" t="s">
        <v>11</v>
      </c>
      <c r="G71" s="1"/>
      <c r="H71" s="26" t="s">
        <v>11</v>
      </c>
      <c r="I71" s="26"/>
      <c r="J71" s="29" t="str">
        <f t="shared" si="1"/>
        <v/>
      </c>
      <c r="L71" s="37" t="str">
        <f t="shared" si="0"/>
        <v/>
      </c>
      <c r="M71" s="37" t="str">
        <f t="shared" si="2"/>
        <v/>
      </c>
    </row>
    <row r="72" spans="1:13" x14ac:dyDescent="0.25">
      <c r="A72" s="23" t="s">
        <v>202</v>
      </c>
      <c r="B72" s="27" t="s">
        <v>203</v>
      </c>
      <c r="C72" s="17"/>
      <c r="D72" s="25"/>
      <c r="E72" s="17"/>
      <c r="F72" s="26" t="s">
        <v>11</v>
      </c>
      <c r="G72" s="1"/>
      <c r="H72" s="26" t="s">
        <v>11</v>
      </c>
      <c r="I72" s="26"/>
      <c r="J72" s="29" t="str">
        <f t="shared" si="1"/>
        <v/>
      </c>
      <c r="L72" s="37" t="str">
        <f t="shared" si="0"/>
        <v/>
      </c>
      <c r="M72" s="37" t="str">
        <f t="shared" si="2"/>
        <v/>
      </c>
    </row>
    <row r="73" spans="1:13" x14ac:dyDescent="0.25">
      <c r="A73" s="23" t="s">
        <v>204</v>
      </c>
      <c r="B73" s="23" t="s">
        <v>205</v>
      </c>
      <c r="C73" s="23" t="s">
        <v>14</v>
      </c>
      <c r="D73" s="28">
        <v>15000</v>
      </c>
      <c r="E73" s="17" t="s">
        <v>13</v>
      </c>
      <c r="F73" s="26">
        <v>3.9</v>
      </c>
      <c r="G73" s="1"/>
      <c r="H73" s="26">
        <v>9.1</v>
      </c>
      <c r="I73" s="26">
        <f>D73*G73</f>
        <v>0</v>
      </c>
      <c r="J73" s="29" t="str">
        <f t="shared" si="1"/>
        <v/>
      </c>
      <c r="L73" s="37" t="str">
        <f t="shared" si="0"/>
        <v/>
      </c>
      <c r="M73" s="37">
        <f t="shared" si="2"/>
        <v>1</v>
      </c>
    </row>
    <row r="74" spans="1:13" x14ac:dyDescent="0.25">
      <c r="A74" s="23" t="s">
        <v>206</v>
      </c>
      <c r="B74" s="23" t="s">
        <v>207</v>
      </c>
      <c r="C74" s="23" t="s">
        <v>208</v>
      </c>
      <c r="D74" s="28">
        <v>15000</v>
      </c>
      <c r="E74" s="17" t="s">
        <v>13</v>
      </c>
      <c r="F74" s="26">
        <v>1.2</v>
      </c>
      <c r="G74" s="1"/>
      <c r="H74" s="26">
        <v>2.8</v>
      </c>
      <c r="I74" s="26">
        <f>D74*G74</f>
        <v>0</v>
      </c>
      <c r="J74" s="29" t="str">
        <f t="shared" si="1"/>
        <v/>
      </c>
      <c r="L74" s="37" t="str">
        <f t="shared" si="0"/>
        <v/>
      </c>
      <c r="M74" s="37">
        <f t="shared" si="2"/>
        <v>1</v>
      </c>
    </row>
    <row r="75" spans="1:13" x14ac:dyDescent="0.25">
      <c r="A75" s="23" t="s">
        <v>209</v>
      </c>
      <c r="B75" s="23" t="s">
        <v>210</v>
      </c>
      <c r="C75" s="23" t="s">
        <v>14</v>
      </c>
      <c r="D75" s="28">
        <v>8000</v>
      </c>
      <c r="E75" s="17" t="s">
        <v>13</v>
      </c>
      <c r="F75" s="26">
        <v>5.0999999999999996</v>
      </c>
      <c r="G75" s="1"/>
      <c r="H75" s="26">
        <v>11.9</v>
      </c>
      <c r="I75" s="26">
        <f>D75*G75</f>
        <v>0</v>
      </c>
      <c r="J75" s="29" t="str">
        <f t="shared" si="1"/>
        <v/>
      </c>
      <c r="L75" s="37" t="str">
        <f t="shared" si="0"/>
        <v/>
      </c>
      <c r="M75" s="37">
        <f t="shared" si="2"/>
        <v>1</v>
      </c>
    </row>
    <row r="76" spans="1:13" x14ac:dyDescent="0.25">
      <c r="A76" s="23" t="s">
        <v>211</v>
      </c>
      <c r="B76" s="23" t="s">
        <v>212</v>
      </c>
      <c r="C76" s="23" t="s">
        <v>208</v>
      </c>
      <c r="D76" s="28">
        <v>8000</v>
      </c>
      <c r="E76" s="17" t="s">
        <v>13</v>
      </c>
      <c r="F76" s="26">
        <v>1.2</v>
      </c>
      <c r="G76" s="1"/>
      <c r="H76" s="26">
        <v>2.8</v>
      </c>
      <c r="I76" s="26">
        <f>D76*G76</f>
        <v>0</v>
      </c>
      <c r="J76" s="29" t="str">
        <f t="shared" si="1"/>
        <v/>
      </c>
      <c r="L76" s="37" t="str">
        <f t="shared" si="0"/>
        <v/>
      </c>
      <c r="M76" s="37">
        <f t="shared" si="2"/>
        <v>1</v>
      </c>
    </row>
    <row r="77" spans="1:13" x14ac:dyDescent="0.25">
      <c r="A77" s="23" t="s">
        <v>30</v>
      </c>
      <c r="B77" s="24" t="s">
        <v>213</v>
      </c>
      <c r="C77" s="17"/>
      <c r="D77" s="25"/>
      <c r="E77" s="17"/>
      <c r="F77" s="26" t="s">
        <v>11</v>
      </c>
      <c r="G77" s="1"/>
      <c r="H77" s="26" t="s">
        <v>11</v>
      </c>
      <c r="I77" s="26"/>
      <c r="J77" s="29" t="str">
        <f t="shared" si="1"/>
        <v/>
      </c>
      <c r="L77" s="37" t="str">
        <f t="shared" si="0"/>
        <v/>
      </c>
      <c r="M77" s="37" t="str">
        <f t="shared" si="2"/>
        <v/>
      </c>
    </row>
    <row r="78" spans="1:13" x14ac:dyDescent="0.25">
      <c r="A78" s="23" t="s">
        <v>31</v>
      </c>
      <c r="B78" s="24" t="s">
        <v>214</v>
      </c>
      <c r="C78" s="17"/>
      <c r="D78" s="25"/>
      <c r="E78" s="17"/>
      <c r="F78" s="26" t="s">
        <v>11</v>
      </c>
      <c r="G78" s="1"/>
      <c r="H78" s="26" t="s">
        <v>11</v>
      </c>
      <c r="I78" s="26"/>
      <c r="J78" s="29" t="str">
        <f t="shared" si="1"/>
        <v/>
      </c>
      <c r="L78" s="37" t="str">
        <f t="shared" ref="L78:L144" si="5">IF(J78="GOED",1,"")</f>
        <v/>
      </c>
      <c r="M78" s="37" t="str">
        <f t="shared" ref="M78:M141" si="6">IF(C78="","",1)</f>
        <v/>
      </c>
    </row>
    <row r="79" spans="1:13" x14ac:dyDescent="0.25">
      <c r="A79" s="23" t="s">
        <v>215</v>
      </c>
      <c r="B79" s="27" t="s">
        <v>216</v>
      </c>
      <c r="C79" s="17"/>
      <c r="D79" s="25"/>
      <c r="E79" s="17"/>
      <c r="F79" s="26" t="s">
        <v>11</v>
      </c>
      <c r="G79" s="1"/>
      <c r="H79" s="26" t="s">
        <v>11</v>
      </c>
      <c r="I79" s="26"/>
      <c r="J79" s="29" t="str">
        <f t="shared" ref="J79:J145" si="7">IF(G79="","",IF(AND(F79&lt;=G79,G79&lt;=H79),"GOED","FOUT"))</f>
        <v/>
      </c>
      <c r="L79" s="37" t="str">
        <f t="shared" si="5"/>
        <v/>
      </c>
      <c r="M79" s="37" t="str">
        <f t="shared" si="6"/>
        <v/>
      </c>
    </row>
    <row r="80" spans="1:13" x14ac:dyDescent="0.25">
      <c r="A80" s="23" t="s">
        <v>217</v>
      </c>
      <c r="B80" s="23" t="s">
        <v>218</v>
      </c>
      <c r="C80" s="23" t="s">
        <v>14</v>
      </c>
      <c r="D80" s="28">
        <v>1500</v>
      </c>
      <c r="E80" s="17" t="s">
        <v>13</v>
      </c>
      <c r="F80" s="26">
        <v>2.8</v>
      </c>
      <c r="G80" s="1"/>
      <c r="H80" s="26">
        <v>6.6</v>
      </c>
      <c r="I80" s="26">
        <f>D80*G80</f>
        <v>0</v>
      </c>
      <c r="J80" s="29" t="str">
        <f t="shared" si="7"/>
        <v/>
      </c>
      <c r="L80" s="37" t="str">
        <f t="shared" si="5"/>
        <v/>
      </c>
      <c r="M80" s="37">
        <f t="shared" si="6"/>
        <v>1</v>
      </c>
    </row>
    <row r="81" spans="1:13" x14ac:dyDescent="0.25">
      <c r="A81" s="23" t="s">
        <v>219</v>
      </c>
      <c r="B81" s="23" t="s">
        <v>220</v>
      </c>
      <c r="C81" s="23" t="s">
        <v>14</v>
      </c>
      <c r="D81" s="28">
        <v>1500</v>
      </c>
      <c r="E81" s="17" t="s">
        <v>13</v>
      </c>
      <c r="F81" s="26">
        <v>1.9</v>
      </c>
      <c r="G81" s="1"/>
      <c r="H81" s="26">
        <v>4.4000000000000004</v>
      </c>
      <c r="I81" s="26">
        <f>D81*G81</f>
        <v>0</v>
      </c>
      <c r="J81" s="29" t="str">
        <f t="shared" si="7"/>
        <v/>
      </c>
      <c r="L81" s="37" t="str">
        <f t="shared" si="5"/>
        <v/>
      </c>
      <c r="M81" s="37">
        <f t="shared" si="6"/>
        <v>1</v>
      </c>
    </row>
    <row r="82" spans="1:13" x14ac:dyDescent="0.25">
      <c r="A82" s="23" t="s">
        <v>221</v>
      </c>
      <c r="B82" s="27" t="s">
        <v>45</v>
      </c>
      <c r="C82" s="17"/>
      <c r="D82" s="25"/>
      <c r="E82" s="17"/>
      <c r="F82" s="26" t="s">
        <v>11</v>
      </c>
      <c r="G82" s="1"/>
      <c r="H82" s="26" t="s">
        <v>11</v>
      </c>
      <c r="I82" s="26"/>
      <c r="J82" s="29" t="str">
        <f t="shared" si="7"/>
        <v/>
      </c>
      <c r="L82" s="37" t="str">
        <f t="shared" si="5"/>
        <v/>
      </c>
      <c r="M82" s="37" t="str">
        <f t="shared" si="6"/>
        <v/>
      </c>
    </row>
    <row r="83" spans="1:13" x14ac:dyDescent="0.25">
      <c r="A83" s="23" t="s">
        <v>222</v>
      </c>
      <c r="B83" s="23" t="s">
        <v>1209</v>
      </c>
      <c r="C83" s="23" t="s">
        <v>14</v>
      </c>
      <c r="D83" s="28">
        <v>4000</v>
      </c>
      <c r="E83" s="17" t="s">
        <v>13</v>
      </c>
      <c r="F83" s="26">
        <v>5.6</v>
      </c>
      <c r="G83" s="1"/>
      <c r="H83" s="26">
        <v>13.2</v>
      </c>
      <c r="I83" s="26">
        <f>D83*G83</f>
        <v>0</v>
      </c>
      <c r="J83" s="29" t="str">
        <f t="shared" si="7"/>
        <v/>
      </c>
      <c r="L83" s="37" t="str">
        <f t="shared" si="5"/>
        <v/>
      </c>
      <c r="M83" s="37">
        <f t="shared" si="6"/>
        <v>1</v>
      </c>
    </row>
    <row r="84" spans="1:13" x14ac:dyDescent="0.25">
      <c r="A84" s="23" t="s">
        <v>1204</v>
      </c>
      <c r="B84" s="23" t="s">
        <v>1195</v>
      </c>
      <c r="C84" s="23" t="s">
        <v>14</v>
      </c>
      <c r="D84" s="28">
        <v>4000</v>
      </c>
      <c r="E84" s="17" t="s">
        <v>13</v>
      </c>
      <c r="F84" s="26">
        <v>6.3</v>
      </c>
      <c r="G84" s="1"/>
      <c r="H84" s="26">
        <v>14.6</v>
      </c>
      <c r="I84" s="26">
        <f t="shared" ref="I84:I86" si="8">D84*G84</f>
        <v>0</v>
      </c>
      <c r="J84" s="29" t="str">
        <f t="shared" si="7"/>
        <v/>
      </c>
      <c r="L84" s="37" t="str">
        <f t="shared" si="5"/>
        <v/>
      </c>
      <c r="M84" s="37">
        <f t="shared" si="6"/>
        <v>1</v>
      </c>
    </row>
    <row r="85" spans="1:13" x14ac:dyDescent="0.25">
      <c r="A85" s="23" t="s">
        <v>1205</v>
      </c>
      <c r="B85" s="23" t="s">
        <v>1196</v>
      </c>
      <c r="C85" s="23" t="s">
        <v>14</v>
      </c>
      <c r="D85" s="28">
        <v>4000</v>
      </c>
      <c r="E85" s="17" t="s">
        <v>13</v>
      </c>
      <c r="F85" s="26">
        <v>8</v>
      </c>
      <c r="G85" s="1"/>
      <c r="H85" s="26">
        <v>18.7</v>
      </c>
      <c r="I85" s="26">
        <f t="shared" si="8"/>
        <v>0</v>
      </c>
      <c r="J85" s="29" t="str">
        <f t="shared" si="7"/>
        <v/>
      </c>
      <c r="L85" s="37" t="str">
        <f t="shared" si="5"/>
        <v/>
      </c>
      <c r="M85" s="37">
        <f t="shared" si="6"/>
        <v>1</v>
      </c>
    </row>
    <row r="86" spans="1:13" x14ac:dyDescent="0.25">
      <c r="A86" s="23" t="s">
        <v>1206</v>
      </c>
      <c r="B86" s="23" t="s">
        <v>1197</v>
      </c>
      <c r="C86" s="23" t="s">
        <v>16</v>
      </c>
      <c r="D86" s="28">
        <v>20</v>
      </c>
      <c r="E86" s="17" t="s">
        <v>13</v>
      </c>
      <c r="F86" s="26">
        <v>35.4</v>
      </c>
      <c r="G86" s="1"/>
      <c r="H86" s="26">
        <v>82.7</v>
      </c>
      <c r="I86" s="26">
        <f t="shared" si="8"/>
        <v>0</v>
      </c>
      <c r="J86" s="29" t="str">
        <f t="shared" si="7"/>
        <v/>
      </c>
      <c r="L86" s="37" t="str">
        <f t="shared" si="5"/>
        <v/>
      </c>
      <c r="M86" s="37">
        <f t="shared" si="6"/>
        <v>1</v>
      </c>
    </row>
    <row r="87" spans="1:13" x14ac:dyDescent="0.25">
      <c r="A87" s="23" t="s">
        <v>32</v>
      </c>
      <c r="B87" s="24" t="s">
        <v>223</v>
      </c>
      <c r="C87" s="17"/>
      <c r="D87" s="25"/>
      <c r="E87" s="17"/>
      <c r="F87" s="26" t="s">
        <v>11</v>
      </c>
      <c r="G87" s="1"/>
      <c r="H87" s="26" t="s">
        <v>11</v>
      </c>
      <c r="I87" s="26"/>
      <c r="J87" s="29" t="str">
        <f t="shared" si="7"/>
        <v/>
      </c>
      <c r="L87" s="37" t="str">
        <f t="shared" si="5"/>
        <v/>
      </c>
      <c r="M87" s="37" t="str">
        <f t="shared" si="6"/>
        <v/>
      </c>
    </row>
    <row r="88" spans="1:13" x14ac:dyDescent="0.25">
      <c r="A88" s="23" t="s">
        <v>224</v>
      </c>
      <c r="B88" s="24" t="s">
        <v>225</v>
      </c>
      <c r="C88" s="17"/>
      <c r="D88" s="25"/>
      <c r="E88" s="17"/>
      <c r="F88" s="26" t="s">
        <v>11</v>
      </c>
      <c r="G88" s="1"/>
      <c r="H88" s="26" t="s">
        <v>11</v>
      </c>
      <c r="I88" s="26"/>
      <c r="J88" s="29" t="str">
        <f t="shared" si="7"/>
        <v/>
      </c>
      <c r="L88" s="37" t="str">
        <f t="shared" si="5"/>
        <v/>
      </c>
      <c r="M88" s="37" t="str">
        <f t="shared" si="6"/>
        <v/>
      </c>
    </row>
    <row r="89" spans="1:13" x14ac:dyDescent="0.25">
      <c r="A89" s="23" t="s">
        <v>226</v>
      </c>
      <c r="B89" s="27" t="s">
        <v>227</v>
      </c>
      <c r="C89" s="17"/>
      <c r="D89" s="25"/>
      <c r="E89" s="17"/>
      <c r="F89" s="26" t="s">
        <v>11</v>
      </c>
      <c r="G89" s="1"/>
      <c r="H89" s="26" t="s">
        <v>11</v>
      </c>
      <c r="I89" s="26"/>
      <c r="J89" s="29" t="str">
        <f t="shared" si="7"/>
        <v/>
      </c>
      <c r="L89" s="37" t="str">
        <f t="shared" si="5"/>
        <v/>
      </c>
      <c r="M89" s="37" t="str">
        <f t="shared" si="6"/>
        <v/>
      </c>
    </row>
    <row r="90" spans="1:13" x14ac:dyDescent="0.25">
      <c r="A90" s="23" t="s">
        <v>228</v>
      </c>
      <c r="B90" s="23" t="s">
        <v>229</v>
      </c>
      <c r="C90" s="23" t="s">
        <v>12</v>
      </c>
      <c r="D90" s="28">
        <v>100</v>
      </c>
      <c r="E90" s="17" t="s">
        <v>13</v>
      </c>
      <c r="F90" s="26">
        <v>2.9</v>
      </c>
      <c r="G90" s="1"/>
      <c r="H90" s="26">
        <v>6.8</v>
      </c>
      <c r="I90" s="26">
        <f>D90*G90</f>
        <v>0</v>
      </c>
      <c r="J90" s="29" t="str">
        <f t="shared" si="7"/>
        <v/>
      </c>
      <c r="L90" s="37" t="str">
        <f t="shared" si="5"/>
        <v/>
      </c>
      <c r="M90" s="37">
        <f t="shared" si="6"/>
        <v>1</v>
      </c>
    </row>
    <row r="91" spans="1:13" x14ac:dyDescent="0.25">
      <c r="A91" s="23" t="s">
        <v>230</v>
      </c>
      <c r="B91" s="23" t="s">
        <v>231</v>
      </c>
      <c r="C91" s="23" t="s">
        <v>12</v>
      </c>
      <c r="D91" s="28">
        <v>100</v>
      </c>
      <c r="E91" s="17" t="s">
        <v>13</v>
      </c>
      <c r="F91" s="26">
        <v>2.7</v>
      </c>
      <c r="G91" s="1"/>
      <c r="H91" s="26">
        <v>6.2</v>
      </c>
      <c r="I91" s="26">
        <f>D91*G91</f>
        <v>0</v>
      </c>
      <c r="J91" s="29" t="str">
        <f t="shared" si="7"/>
        <v/>
      </c>
      <c r="L91" s="37" t="str">
        <f t="shared" si="5"/>
        <v/>
      </c>
      <c r="M91" s="37">
        <f t="shared" si="6"/>
        <v>1</v>
      </c>
    </row>
    <row r="92" spans="1:13" x14ac:dyDescent="0.25">
      <c r="A92" s="23" t="s">
        <v>232</v>
      </c>
      <c r="B92" s="23" t="s">
        <v>233</v>
      </c>
      <c r="C92" s="23" t="s">
        <v>12</v>
      </c>
      <c r="D92" s="28">
        <v>100</v>
      </c>
      <c r="E92" s="17" t="s">
        <v>13</v>
      </c>
      <c r="F92" s="26">
        <v>2.9</v>
      </c>
      <c r="G92" s="1"/>
      <c r="H92" s="26">
        <v>6.8</v>
      </c>
      <c r="I92" s="26">
        <f>D92*G92</f>
        <v>0</v>
      </c>
      <c r="J92" s="29" t="str">
        <f t="shared" si="7"/>
        <v/>
      </c>
      <c r="L92" s="37" t="str">
        <f t="shared" si="5"/>
        <v/>
      </c>
      <c r="M92" s="37">
        <f t="shared" si="6"/>
        <v>1</v>
      </c>
    </row>
    <row r="93" spans="1:13" x14ac:dyDescent="0.25">
      <c r="A93" s="23" t="s">
        <v>234</v>
      </c>
      <c r="B93" s="23" t="s">
        <v>235</v>
      </c>
      <c r="C93" s="23" t="s">
        <v>12</v>
      </c>
      <c r="D93" s="28">
        <v>100</v>
      </c>
      <c r="E93" s="17" t="s">
        <v>13</v>
      </c>
      <c r="F93" s="26">
        <v>2.7</v>
      </c>
      <c r="G93" s="1"/>
      <c r="H93" s="26">
        <v>6.2</v>
      </c>
      <c r="I93" s="26">
        <f>D93*G93</f>
        <v>0</v>
      </c>
      <c r="J93" s="29" t="str">
        <f t="shared" si="7"/>
        <v/>
      </c>
      <c r="L93" s="37" t="str">
        <f t="shared" si="5"/>
        <v/>
      </c>
      <c r="M93" s="37">
        <f t="shared" si="6"/>
        <v>1</v>
      </c>
    </row>
    <row r="94" spans="1:13" x14ac:dyDescent="0.25">
      <c r="A94" s="23" t="s">
        <v>236</v>
      </c>
      <c r="B94" s="24" t="s">
        <v>237</v>
      </c>
      <c r="C94" s="17"/>
      <c r="D94" s="25"/>
      <c r="E94" s="17"/>
      <c r="F94" s="26" t="s">
        <v>11</v>
      </c>
      <c r="G94" s="1"/>
      <c r="H94" s="26" t="s">
        <v>11</v>
      </c>
      <c r="I94" s="26"/>
      <c r="J94" s="29" t="str">
        <f t="shared" si="7"/>
        <v/>
      </c>
      <c r="L94" s="37" t="str">
        <f t="shared" si="5"/>
        <v/>
      </c>
      <c r="M94" s="37" t="str">
        <f t="shared" si="6"/>
        <v/>
      </c>
    </row>
    <row r="95" spans="1:13" x14ac:dyDescent="0.25">
      <c r="A95" s="23" t="s">
        <v>238</v>
      </c>
      <c r="B95" s="27" t="s">
        <v>239</v>
      </c>
      <c r="C95" s="17"/>
      <c r="D95" s="25"/>
      <c r="E95" s="17"/>
      <c r="F95" s="26" t="s">
        <v>11</v>
      </c>
      <c r="G95" s="1"/>
      <c r="H95" s="26" t="s">
        <v>11</v>
      </c>
      <c r="I95" s="26"/>
      <c r="J95" s="29" t="str">
        <f t="shared" si="7"/>
        <v/>
      </c>
      <c r="L95" s="37" t="str">
        <f t="shared" si="5"/>
        <v/>
      </c>
      <c r="M95" s="37" t="str">
        <f t="shared" si="6"/>
        <v/>
      </c>
    </row>
    <row r="96" spans="1:13" x14ac:dyDescent="0.25">
      <c r="A96" s="23" t="s">
        <v>240</v>
      </c>
      <c r="B96" s="23" t="s">
        <v>241</v>
      </c>
      <c r="C96" s="23" t="s">
        <v>12</v>
      </c>
      <c r="D96" s="28">
        <v>3700</v>
      </c>
      <c r="E96" s="17" t="s">
        <v>13</v>
      </c>
      <c r="F96" s="26">
        <v>2.9</v>
      </c>
      <c r="G96" s="1"/>
      <c r="H96" s="26">
        <v>6.8</v>
      </c>
      <c r="I96" s="26">
        <f>D96*G96</f>
        <v>0</v>
      </c>
      <c r="J96" s="29" t="str">
        <f t="shared" si="7"/>
        <v/>
      </c>
      <c r="L96" s="37" t="str">
        <f t="shared" si="5"/>
        <v/>
      </c>
      <c r="M96" s="37">
        <f t="shared" si="6"/>
        <v>1</v>
      </c>
    </row>
    <row r="97" spans="1:13" x14ac:dyDescent="0.25">
      <c r="A97" s="23" t="s">
        <v>242</v>
      </c>
      <c r="B97" s="23" t="s">
        <v>243</v>
      </c>
      <c r="C97" s="23" t="s">
        <v>12</v>
      </c>
      <c r="D97" s="28">
        <v>9500</v>
      </c>
      <c r="E97" s="17" t="s">
        <v>13</v>
      </c>
      <c r="F97" s="26">
        <v>2.5</v>
      </c>
      <c r="G97" s="1"/>
      <c r="H97" s="26">
        <v>5.9</v>
      </c>
      <c r="I97" s="26">
        <f>D97*G97</f>
        <v>0</v>
      </c>
      <c r="J97" s="29" t="str">
        <f t="shared" si="7"/>
        <v/>
      </c>
      <c r="L97" s="37" t="str">
        <f t="shared" si="5"/>
        <v/>
      </c>
      <c r="M97" s="37">
        <f t="shared" si="6"/>
        <v>1</v>
      </c>
    </row>
    <row r="98" spans="1:13" x14ac:dyDescent="0.25">
      <c r="A98" s="23" t="s">
        <v>244</v>
      </c>
      <c r="B98" s="23" t="s">
        <v>245</v>
      </c>
      <c r="C98" s="23" t="s">
        <v>12</v>
      </c>
      <c r="D98" s="28">
        <v>3700</v>
      </c>
      <c r="E98" s="17" t="s">
        <v>13</v>
      </c>
      <c r="F98" s="26">
        <v>2.9</v>
      </c>
      <c r="G98" s="1"/>
      <c r="H98" s="26">
        <v>6.8</v>
      </c>
      <c r="I98" s="26">
        <f>D98*G98</f>
        <v>0</v>
      </c>
      <c r="J98" s="29" t="str">
        <f t="shared" si="7"/>
        <v/>
      </c>
      <c r="L98" s="37" t="str">
        <f t="shared" si="5"/>
        <v/>
      </c>
      <c r="M98" s="37">
        <f t="shared" si="6"/>
        <v>1</v>
      </c>
    </row>
    <row r="99" spans="1:13" x14ac:dyDescent="0.25">
      <c r="A99" s="23" t="s">
        <v>246</v>
      </c>
      <c r="B99" s="23" t="s">
        <v>247</v>
      </c>
      <c r="C99" s="23" t="s">
        <v>12</v>
      </c>
      <c r="D99" s="28">
        <v>9500</v>
      </c>
      <c r="E99" s="17" t="s">
        <v>13</v>
      </c>
      <c r="F99" s="26">
        <v>2.4</v>
      </c>
      <c r="G99" s="1"/>
      <c r="H99" s="26">
        <v>5.7</v>
      </c>
      <c r="I99" s="26">
        <f>D99*G99</f>
        <v>0</v>
      </c>
      <c r="J99" s="29" t="str">
        <f t="shared" si="7"/>
        <v/>
      </c>
      <c r="L99" s="37" t="str">
        <f t="shared" si="5"/>
        <v/>
      </c>
      <c r="M99" s="37">
        <f t="shared" si="6"/>
        <v>1</v>
      </c>
    </row>
    <row r="100" spans="1:13" x14ac:dyDescent="0.25">
      <c r="A100" s="23" t="s">
        <v>248</v>
      </c>
      <c r="B100" s="24" t="s">
        <v>249</v>
      </c>
      <c r="C100" s="17"/>
      <c r="D100" s="25"/>
      <c r="E100" s="17"/>
      <c r="F100" s="26" t="s">
        <v>11</v>
      </c>
      <c r="G100" s="1"/>
      <c r="H100" s="26" t="s">
        <v>11</v>
      </c>
      <c r="I100" s="26"/>
      <c r="J100" s="29" t="str">
        <f t="shared" si="7"/>
        <v/>
      </c>
      <c r="L100" s="37" t="str">
        <f t="shared" si="5"/>
        <v/>
      </c>
      <c r="M100" s="37" t="str">
        <f t="shared" si="6"/>
        <v/>
      </c>
    </row>
    <row r="101" spans="1:13" x14ac:dyDescent="0.25">
      <c r="A101" s="23" t="s">
        <v>250</v>
      </c>
      <c r="B101" s="27" t="s">
        <v>251</v>
      </c>
      <c r="C101" s="17"/>
      <c r="D101" s="25"/>
      <c r="E101" s="17"/>
      <c r="F101" s="26" t="s">
        <v>11</v>
      </c>
      <c r="G101" s="1"/>
      <c r="H101" s="26" t="s">
        <v>11</v>
      </c>
      <c r="I101" s="26"/>
      <c r="J101" s="29" t="str">
        <f t="shared" si="7"/>
        <v/>
      </c>
      <c r="L101" s="37" t="str">
        <f t="shared" si="5"/>
        <v/>
      </c>
      <c r="M101" s="37" t="str">
        <f t="shared" si="6"/>
        <v/>
      </c>
    </row>
    <row r="102" spans="1:13" x14ac:dyDescent="0.25">
      <c r="A102" s="23" t="s">
        <v>252</v>
      </c>
      <c r="B102" s="23" t="s">
        <v>253</v>
      </c>
      <c r="C102" s="23" t="s">
        <v>12</v>
      </c>
      <c r="D102" s="28">
        <v>2500</v>
      </c>
      <c r="E102" s="17" t="s">
        <v>13</v>
      </c>
      <c r="F102" s="26">
        <v>2.7</v>
      </c>
      <c r="G102" s="1"/>
      <c r="H102" s="26">
        <v>6.2</v>
      </c>
      <c r="I102" s="26">
        <f>D102*G102</f>
        <v>0</v>
      </c>
      <c r="J102" s="29" t="str">
        <f t="shared" si="7"/>
        <v/>
      </c>
      <c r="L102" s="37" t="str">
        <f t="shared" si="5"/>
        <v/>
      </c>
      <c r="M102" s="37">
        <f t="shared" si="6"/>
        <v>1</v>
      </c>
    </row>
    <row r="103" spans="1:13" x14ac:dyDescent="0.25">
      <c r="A103" s="23" t="s">
        <v>254</v>
      </c>
      <c r="B103" s="23" t="s">
        <v>255</v>
      </c>
      <c r="C103" s="23" t="s">
        <v>12</v>
      </c>
      <c r="D103" s="28">
        <v>4800</v>
      </c>
      <c r="E103" s="17" t="s">
        <v>13</v>
      </c>
      <c r="F103" s="26">
        <v>2.2999999999999998</v>
      </c>
      <c r="G103" s="1"/>
      <c r="H103" s="26">
        <v>5.4</v>
      </c>
      <c r="I103" s="26">
        <f>D103*G103</f>
        <v>0</v>
      </c>
      <c r="J103" s="29" t="str">
        <f t="shared" si="7"/>
        <v/>
      </c>
      <c r="L103" s="37" t="str">
        <f t="shared" si="5"/>
        <v/>
      </c>
      <c r="M103" s="37">
        <f t="shared" si="6"/>
        <v>1</v>
      </c>
    </row>
    <row r="104" spans="1:13" x14ac:dyDescent="0.25">
      <c r="A104" s="23" t="s">
        <v>256</v>
      </c>
      <c r="B104" s="23" t="s">
        <v>257</v>
      </c>
      <c r="C104" s="23" t="s">
        <v>12</v>
      </c>
      <c r="D104" s="28">
        <v>2500</v>
      </c>
      <c r="E104" s="17" t="s">
        <v>13</v>
      </c>
      <c r="F104" s="26">
        <v>2.1</v>
      </c>
      <c r="G104" s="1"/>
      <c r="H104" s="26">
        <v>4.8</v>
      </c>
      <c r="I104" s="26">
        <f>D104*G104</f>
        <v>0</v>
      </c>
      <c r="J104" s="29" t="str">
        <f t="shared" si="7"/>
        <v/>
      </c>
      <c r="L104" s="37" t="str">
        <f t="shared" si="5"/>
        <v/>
      </c>
      <c r="M104" s="37">
        <f t="shared" si="6"/>
        <v>1</v>
      </c>
    </row>
    <row r="105" spans="1:13" x14ac:dyDescent="0.25">
      <c r="A105" s="23" t="s">
        <v>258</v>
      </c>
      <c r="B105" s="23" t="s">
        <v>259</v>
      </c>
      <c r="C105" s="23" t="s">
        <v>12</v>
      </c>
      <c r="D105" s="28">
        <v>4800</v>
      </c>
      <c r="E105" s="17" t="s">
        <v>13</v>
      </c>
      <c r="F105" s="26">
        <v>1.7</v>
      </c>
      <c r="G105" s="1"/>
      <c r="H105" s="26">
        <v>4</v>
      </c>
      <c r="I105" s="26">
        <f>D105*G105</f>
        <v>0</v>
      </c>
      <c r="J105" s="29" t="str">
        <f t="shared" si="7"/>
        <v/>
      </c>
      <c r="L105" s="37" t="str">
        <f t="shared" si="5"/>
        <v/>
      </c>
      <c r="M105" s="37">
        <f t="shared" si="6"/>
        <v>1</v>
      </c>
    </row>
    <row r="106" spans="1:13" x14ac:dyDescent="0.25">
      <c r="A106" s="23" t="s">
        <v>260</v>
      </c>
      <c r="B106" s="24" t="s">
        <v>261</v>
      </c>
      <c r="C106" s="17"/>
      <c r="D106" s="25"/>
      <c r="E106" s="17"/>
      <c r="F106" s="26" t="s">
        <v>11</v>
      </c>
      <c r="G106" s="1"/>
      <c r="H106" s="26" t="s">
        <v>11</v>
      </c>
      <c r="I106" s="26"/>
      <c r="J106" s="29" t="str">
        <f t="shared" si="7"/>
        <v/>
      </c>
      <c r="L106" s="37" t="str">
        <f t="shared" si="5"/>
        <v/>
      </c>
      <c r="M106" s="37" t="str">
        <f t="shared" si="6"/>
        <v/>
      </c>
    </row>
    <row r="107" spans="1:13" x14ac:dyDescent="0.25">
      <c r="A107" s="23" t="s">
        <v>262</v>
      </c>
      <c r="B107" s="27" t="s">
        <v>20</v>
      </c>
      <c r="C107" s="17"/>
      <c r="D107" s="25"/>
      <c r="E107" s="17"/>
      <c r="F107" s="26" t="s">
        <v>11</v>
      </c>
      <c r="G107" s="1"/>
      <c r="H107" s="26" t="s">
        <v>11</v>
      </c>
      <c r="I107" s="26"/>
      <c r="J107" s="29" t="str">
        <f t="shared" si="7"/>
        <v/>
      </c>
      <c r="L107" s="37" t="str">
        <f t="shared" si="5"/>
        <v/>
      </c>
      <c r="M107" s="37" t="str">
        <f t="shared" si="6"/>
        <v/>
      </c>
    </row>
    <row r="108" spans="1:13" x14ac:dyDescent="0.25">
      <c r="A108" s="23" t="s">
        <v>263</v>
      </c>
      <c r="B108" s="23" t="s">
        <v>264</v>
      </c>
      <c r="C108" s="23" t="s">
        <v>14</v>
      </c>
      <c r="D108" s="28">
        <v>3500</v>
      </c>
      <c r="E108" s="17" t="s">
        <v>13</v>
      </c>
      <c r="F108" s="26">
        <v>4.2</v>
      </c>
      <c r="G108" s="1"/>
      <c r="H108" s="26">
        <v>9.6999999999999993</v>
      </c>
      <c r="I108" s="26">
        <f>D108*G108</f>
        <v>0</v>
      </c>
      <c r="J108" s="29" t="str">
        <f t="shared" si="7"/>
        <v/>
      </c>
      <c r="L108" s="37" t="str">
        <f t="shared" si="5"/>
        <v/>
      </c>
      <c r="M108" s="37">
        <f t="shared" si="6"/>
        <v>1</v>
      </c>
    </row>
    <row r="109" spans="1:13" x14ac:dyDescent="0.25">
      <c r="A109" s="23" t="s">
        <v>265</v>
      </c>
      <c r="B109" s="23" t="s">
        <v>266</v>
      </c>
      <c r="C109" s="23" t="s">
        <v>14</v>
      </c>
      <c r="D109" s="28">
        <v>5000</v>
      </c>
      <c r="E109" s="17" t="s">
        <v>13</v>
      </c>
      <c r="F109" s="26">
        <v>3.7</v>
      </c>
      <c r="G109" s="1"/>
      <c r="H109" s="26">
        <v>8.6</v>
      </c>
      <c r="I109" s="26">
        <f>D109*G109</f>
        <v>0</v>
      </c>
      <c r="J109" s="29" t="str">
        <f t="shared" si="7"/>
        <v/>
      </c>
      <c r="L109" s="37" t="str">
        <f t="shared" si="5"/>
        <v/>
      </c>
      <c r="M109" s="37">
        <f t="shared" si="6"/>
        <v>1</v>
      </c>
    </row>
    <row r="110" spans="1:13" x14ac:dyDescent="0.25">
      <c r="A110" s="23" t="s">
        <v>267</v>
      </c>
      <c r="B110" s="23" t="s">
        <v>268</v>
      </c>
      <c r="C110" s="23" t="s">
        <v>14</v>
      </c>
      <c r="D110" s="28">
        <v>100</v>
      </c>
      <c r="E110" s="17" t="s">
        <v>13</v>
      </c>
      <c r="F110" s="26">
        <v>5</v>
      </c>
      <c r="G110" s="1"/>
      <c r="H110" s="26">
        <v>11.6</v>
      </c>
      <c r="I110" s="26">
        <f>D110*G110</f>
        <v>0</v>
      </c>
      <c r="J110" s="29" t="str">
        <f t="shared" si="7"/>
        <v/>
      </c>
      <c r="L110" s="37" t="str">
        <f t="shared" si="5"/>
        <v/>
      </c>
      <c r="M110" s="37">
        <f t="shared" si="6"/>
        <v>1</v>
      </c>
    </row>
    <row r="111" spans="1:13" x14ac:dyDescent="0.25">
      <c r="A111" s="23" t="s">
        <v>269</v>
      </c>
      <c r="B111" s="23" t="s">
        <v>270</v>
      </c>
      <c r="C111" s="23" t="s">
        <v>14</v>
      </c>
      <c r="D111" s="28">
        <v>100</v>
      </c>
      <c r="E111" s="17" t="s">
        <v>13</v>
      </c>
      <c r="F111" s="26">
        <v>3.9</v>
      </c>
      <c r="G111" s="1"/>
      <c r="H111" s="26">
        <v>9</v>
      </c>
      <c r="I111" s="26">
        <f>D111*G111</f>
        <v>0</v>
      </c>
      <c r="J111" s="29" t="str">
        <f t="shared" si="7"/>
        <v/>
      </c>
      <c r="L111" s="37" t="str">
        <f t="shared" si="5"/>
        <v/>
      </c>
      <c r="M111" s="37">
        <f t="shared" si="6"/>
        <v>1</v>
      </c>
    </row>
    <row r="112" spans="1:13" x14ac:dyDescent="0.25">
      <c r="A112" s="23" t="s">
        <v>271</v>
      </c>
      <c r="B112" s="27" t="s">
        <v>19</v>
      </c>
      <c r="C112" s="17"/>
      <c r="D112" s="25"/>
      <c r="E112" s="17"/>
      <c r="F112" s="26" t="s">
        <v>11</v>
      </c>
      <c r="G112" s="1"/>
      <c r="H112" s="26" t="s">
        <v>11</v>
      </c>
      <c r="I112" s="26"/>
      <c r="J112" s="29" t="str">
        <f t="shared" si="7"/>
        <v/>
      </c>
      <c r="L112" s="37" t="str">
        <f t="shared" si="5"/>
        <v/>
      </c>
      <c r="M112" s="37" t="str">
        <f t="shared" si="6"/>
        <v/>
      </c>
    </row>
    <row r="113" spans="1:13" x14ac:dyDescent="0.25">
      <c r="A113" s="23" t="s">
        <v>272</v>
      </c>
      <c r="B113" s="23" t="s">
        <v>273</v>
      </c>
      <c r="C113" s="23" t="s">
        <v>14</v>
      </c>
      <c r="D113" s="28">
        <v>350</v>
      </c>
      <c r="E113" s="17" t="s">
        <v>13</v>
      </c>
      <c r="F113" s="26">
        <v>4.5999999999999996</v>
      </c>
      <c r="G113" s="1"/>
      <c r="H113" s="26">
        <v>10.8</v>
      </c>
      <c r="I113" s="26">
        <f t="shared" ref="I113:I120" si="9">D113*G113</f>
        <v>0</v>
      </c>
      <c r="J113" s="29" t="str">
        <f t="shared" si="7"/>
        <v/>
      </c>
      <c r="L113" s="37" t="str">
        <f t="shared" si="5"/>
        <v/>
      </c>
      <c r="M113" s="37">
        <f t="shared" si="6"/>
        <v>1</v>
      </c>
    </row>
    <row r="114" spans="1:13" x14ac:dyDescent="0.25">
      <c r="A114" s="23" t="s">
        <v>274</v>
      </c>
      <c r="B114" s="23" t="s">
        <v>275</v>
      </c>
      <c r="C114" s="23" t="s">
        <v>14</v>
      </c>
      <c r="D114" s="28">
        <v>250</v>
      </c>
      <c r="E114" s="17" t="s">
        <v>13</v>
      </c>
      <c r="F114" s="26">
        <v>5.6</v>
      </c>
      <c r="G114" s="1"/>
      <c r="H114" s="26">
        <v>13</v>
      </c>
      <c r="I114" s="26">
        <f t="shared" si="9"/>
        <v>0</v>
      </c>
      <c r="J114" s="29" t="str">
        <f t="shared" si="7"/>
        <v/>
      </c>
      <c r="L114" s="37" t="str">
        <f t="shared" si="5"/>
        <v/>
      </c>
      <c r="M114" s="37">
        <f t="shared" si="6"/>
        <v>1</v>
      </c>
    </row>
    <row r="115" spans="1:13" x14ac:dyDescent="0.25">
      <c r="A115" s="23" t="s">
        <v>276</v>
      </c>
      <c r="B115" s="23" t="s">
        <v>277</v>
      </c>
      <c r="C115" s="23" t="s">
        <v>14</v>
      </c>
      <c r="D115" s="28">
        <v>750</v>
      </c>
      <c r="E115" s="17" t="s">
        <v>13</v>
      </c>
      <c r="F115" s="26">
        <v>4.3</v>
      </c>
      <c r="G115" s="1"/>
      <c r="H115" s="26">
        <v>10.1</v>
      </c>
      <c r="I115" s="26">
        <f t="shared" si="9"/>
        <v>0</v>
      </c>
      <c r="J115" s="29" t="str">
        <f t="shared" si="7"/>
        <v/>
      </c>
      <c r="L115" s="37" t="str">
        <f t="shared" si="5"/>
        <v/>
      </c>
      <c r="M115" s="37">
        <f t="shared" si="6"/>
        <v>1</v>
      </c>
    </row>
    <row r="116" spans="1:13" x14ac:dyDescent="0.25">
      <c r="A116" s="23" t="s">
        <v>278</v>
      </c>
      <c r="B116" s="23" t="s">
        <v>279</v>
      </c>
      <c r="C116" s="23" t="s">
        <v>14</v>
      </c>
      <c r="D116" s="28">
        <v>600</v>
      </c>
      <c r="E116" s="17" t="s">
        <v>13</v>
      </c>
      <c r="F116" s="26">
        <v>5.0999999999999996</v>
      </c>
      <c r="G116" s="1"/>
      <c r="H116" s="26">
        <v>11.9</v>
      </c>
      <c r="I116" s="26">
        <f t="shared" si="9"/>
        <v>0</v>
      </c>
      <c r="J116" s="29" t="str">
        <f t="shared" si="7"/>
        <v/>
      </c>
      <c r="L116" s="37" t="str">
        <f t="shared" si="5"/>
        <v/>
      </c>
      <c r="M116" s="37">
        <f t="shared" si="6"/>
        <v>1</v>
      </c>
    </row>
    <row r="117" spans="1:13" x14ac:dyDescent="0.25">
      <c r="A117" s="23" t="s">
        <v>280</v>
      </c>
      <c r="B117" s="23" t="s">
        <v>281</v>
      </c>
      <c r="C117" s="23" t="s">
        <v>14</v>
      </c>
      <c r="D117" s="28">
        <v>300</v>
      </c>
      <c r="E117" s="17" t="s">
        <v>13</v>
      </c>
      <c r="F117" s="26">
        <v>4.8</v>
      </c>
      <c r="G117" s="1"/>
      <c r="H117" s="26">
        <v>11.1</v>
      </c>
      <c r="I117" s="26">
        <f t="shared" si="9"/>
        <v>0</v>
      </c>
      <c r="J117" s="29" t="str">
        <f t="shared" si="7"/>
        <v/>
      </c>
      <c r="L117" s="37" t="str">
        <f t="shared" si="5"/>
        <v/>
      </c>
      <c r="M117" s="37">
        <f t="shared" si="6"/>
        <v>1</v>
      </c>
    </row>
    <row r="118" spans="1:13" x14ac:dyDescent="0.25">
      <c r="A118" s="23" t="s">
        <v>282</v>
      </c>
      <c r="B118" s="23" t="s">
        <v>283</v>
      </c>
      <c r="C118" s="23" t="s">
        <v>14</v>
      </c>
      <c r="D118" s="28">
        <v>300</v>
      </c>
      <c r="E118" s="17" t="s">
        <v>13</v>
      </c>
      <c r="F118" s="26">
        <v>4.9000000000000004</v>
      </c>
      <c r="G118" s="1"/>
      <c r="H118" s="26">
        <v>11.5</v>
      </c>
      <c r="I118" s="26">
        <f t="shared" si="9"/>
        <v>0</v>
      </c>
      <c r="J118" s="29" t="str">
        <f t="shared" si="7"/>
        <v/>
      </c>
      <c r="L118" s="37" t="str">
        <f t="shared" si="5"/>
        <v/>
      </c>
      <c r="M118" s="37">
        <f t="shared" si="6"/>
        <v>1</v>
      </c>
    </row>
    <row r="119" spans="1:13" x14ac:dyDescent="0.25">
      <c r="A119" s="23" t="s">
        <v>284</v>
      </c>
      <c r="B119" s="23" t="s">
        <v>285</v>
      </c>
      <c r="C119" s="23" t="s">
        <v>14</v>
      </c>
      <c r="D119" s="28">
        <v>300</v>
      </c>
      <c r="E119" s="17" t="s">
        <v>13</v>
      </c>
      <c r="F119" s="26">
        <v>4.9000000000000004</v>
      </c>
      <c r="G119" s="1"/>
      <c r="H119" s="26">
        <v>11.5</v>
      </c>
      <c r="I119" s="26">
        <f t="shared" si="9"/>
        <v>0</v>
      </c>
      <c r="J119" s="29" t="str">
        <f t="shared" si="7"/>
        <v/>
      </c>
      <c r="L119" s="37" t="str">
        <f t="shared" si="5"/>
        <v/>
      </c>
      <c r="M119" s="37">
        <f t="shared" si="6"/>
        <v>1</v>
      </c>
    </row>
    <row r="120" spans="1:13" x14ac:dyDescent="0.25">
      <c r="A120" s="23" t="s">
        <v>286</v>
      </c>
      <c r="B120" s="23" t="s">
        <v>287</v>
      </c>
      <c r="C120" s="23" t="s">
        <v>14</v>
      </c>
      <c r="D120" s="28">
        <v>300</v>
      </c>
      <c r="E120" s="17" t="s">
        <v>13</v>
      </c>
      <c r="F120" s="26">
        <v>4.5</v>
      </c>
      <c r="G120" s="1"/>
      <c r="H120" s="26">
        <v>10.5</v>
      </c>
      <c r="I120" s="26">
        <f t="shared" si="9"/>
        <v>0</v>
      </c>
      <c r="J120" s="29" t="str">
        <f t="shared" si="7"/>
        <v/>
      </c>
      <c r="L120" s="37" t="str">
        <f t="shared" si="5"/>
        <v/>
      </c>
      <c r="M120" s="37">
        <f t="shared" si="6"/>
        <v>1</v>
      </c>
    </row>
    <row r="121" spans="1:13" x14ac:dyDescent="0.25">
      <c r="A121" s="23" t="s">
        <v>288</v>
      </c>
      <c r="B121" s="27" t="s">
        <v>289</v>
      </c>
      <c r="C121" s="17"/>
      <c r="D121" s="25"/>
      <c r="E121" s="17"/>
      <c r="F121" s="26" t="s">
        <v>11</v>
      </c>
      <c r="G121" s="1"/>
      <c r="H121" s="26" t="s">
        <v>11</v>
      </c>
      <c r="I121" s="26"/>
      <c r="J121" s="29" t="str">
        <f t="shared" si="7"/>
        <v/>
      </c>
      <c r="L121" s="37" t="str">
        <f t="shared" si="5"/>
        <v/>
      </c>
      <c r="M121" s="37" t="str">
        <f t="shared" si="6"/>
        <v/>
      </c>
    </row>
    <row r="122" spans="1:13" x14ac:dyDescent="0.25">
      <c r="A122" s="23" t="s">
        <v>290</v>
      </c>
      <c r="B122" s="23" t="s">
        <v>291</v>
      </c>
      <c r="C122" s="23" t="s">
        <v>14</v>
      </c>
      <c r="D122" s="28">
        <v>150</v>
      </c>
      <c r="E122" s="17" t="s">
        <v>13</v>
      </c>
      <c r="F122" s="26">
        <v>5.4</v>
      </c>
      <c r="G122" s="1"/>
      <c r="H122" s="26">
        <v>12.6</v>
      </c>
      <c r="I122" s="26">
        <f>D122*G122</f>
        <v>0</v>
      </c>
      <c r="J122" s="29" t="str">
        <f t="shared" si="7"/>
        <v/>
      </c>
      <c r="L122" s="37" t="str">
        <f t="shared" si="5"/>
        <v/>
      </c>
      <c r="M122" s="37">
        <f t="shared" si="6"/>
        <v>1</v>
      </c>
    </row>
    <row r="123" spans="1:13" x14ac:dyDescent="0.25">
      <c r="A123" s="23" t="s">
        <v>292</v>
      </c>
      <c r="B123" s="27" t="s">
        <v>293</v>
      </c>
      <c r="C123" s="17"/>
      <c r="D123" s="25"/>
      <c r="E123" s="17"/>
      <c r="F123" s="26" t="s">
        <v>11</v>
      </c>
      <c r="G123" s="1"/>
      <c r="H123" s="26" t="s">
        <v>11</v>
      </c>
      <c r="I123" s="26"/>
      <c r="J123" s="29" t="str">
        <f t="shared" si="7"/>
        <v/>
      </c>
      <c r="L123" s="37" t="str">
        <f t="shared" si="5"/>
        <v/>
      </c>
      <c r="M123" s="37" t="str">
        <f t="shared" si="6"/>
        <v/>
      </c>
    </row>
    <row r="124" spans="1:13" x14ac:dyDescent="0.25">
      <c r="A124" s="23" t="s">
        <v>294</v>
      </c>
      <c r="B124" s="23" t="s">
        <v>295</v>
      </c>
      <c r="C124" s="23" t="s">
        <v>14</v>
      </c>
      <c r="D124" s="28">
        <v>10</v>
      </c>
      <c r="E124" s="17" t="s">
        <v>13</v>
      </c>
      <c r="F124" s="26">
        <v>4.2</v>
      </c>
      <c r="G124" s="1"/>
      <c r="H124" s="26">
        <v>9.6999999999999993</v>
      </c>
      <c r="I124" s="26">
        <f>D124*G124</f>
        <v>0</v>
      </c>
      <c r="J124" s="29" t="str">
        <f t="shared" si="7"/>
        <v/>
      </c>
      <c r="L124" s="37" t="str">
        <f t="shared" si="5"/>
        <v/>
      </c>
      <c r="M124" s="37">
        <f t="shared" si="6"/>
        <v>1</v>
      </c>
    </row>
    <row r="125" spans="1:13" x14ac:dyDescent="0.25">
      <c r="A125" s="23" t="s">
        <v>296</v>
      </c>
      <c r="B125" s="23" t="s">
        <v>297</v>
      </c>
      <c r="C125" s="23" t="s">
        <v>14</v>
      </c>
      <c r="D125" s="28">
        <v>10</v>
      </c>
      <c r="E125" s="17" t="s">
        <v>13</v>
      </c>
      <c r="F125" s="26">
        <v>4.5</v>
      </c>
      <c r="G125" s="1"/>
      <c r="H125" s="26">
        <v>10.4</v>
      </c>
      <c r="I125" s="26">
        <f>D125*G125</f>
        <v>0</v>
      </c>
      <c r="J125" s="29" t="str">
        <f t="shared" si="7"/>
        <v/>
      </c>
      <c r="L125" s="37" t="str">
        <f t="shared" si="5"/>
        <v/>
      </c>
      <c r="M125" s="37">
        <f t="shared" si="6"/>
        <v>1</v>
      </c>
    </row>
    <row r="126" spans="1:13" x14ac:dyDescent="0.25">
      <c r="A126" s="23" t="s">
        <v>298</v>
      </c>
      <c r="B126" s="24" t="s">
        <v>299</v>
      </c>
      <c r="C126" s="17"/>
      <c r="D126" s="25"/>
      <c r="E126" s="17"/>
      <c r="F126" s="26" t="s">
        <v>11</v>
      </c>
      <c r="G126" s="1"/>
      <c r="H126" s="26" t="s">
        <v>11</v>
      </c>
      <c r="I126" s="26"/>
      <c r="J126" s="29" t="str">
        <f t="shared" si="7"/>
        <v/>
      </c>
      <c r="L126" s="37" t="str">
        <f t="shared" si="5"/>
        <v/>
      </c>
      <c r="M126" s="37" t="str">
        <f t="shared" si="6"/>
        <v/>
      </c>
    </row>
    <row r="127" spans="1:13" x14ac:dyDescent="0.25">
      <c r="A127" s="23" t="s">
        <v>300</v>
      </c>
      <c r="B127" s="27" t="s">
        <v>301</v>
      </c>
      <c r="C127" s="17"/>
      <c r="D127" s="25"/>
      <c r="E127" s="17"/>
      <c r="F127" s="26" t="s">
        <v>11</v>
      </c>
      <c r="G127" s="1"/>
      <c r="H127" s="26" t="s">
        <v>11</v>
      </c>
      <c r="I127" s="26"/>
      <c r="J127" s="29" t="str">
        <f t="shared" si="7"/>
        <v/>
      </c>
      <c r="L127" s="37" t="str">
        <f t="shared" si="5"/>
        <v/>
      </c>
      <c r="M127" s="37" t="str">
        <f t="shared" si="6"/>
        <v/>
      </c>
    </row>
    <row r="128" spans="1:13" x14ac:dyDescent="0.25">
      <c r="A128" s="23" t="s">
        <v>302</v>
      </c>
      <c r="B128" s="23" t="s">
        <v>303</v>
      </c>
      <c r="C128" s="23" t="s">
        <v>16</v>
      </c>
      <c r="D128" s="28">
        <v>25</v>
      </c>
      <c r="E128" s="17" t="s">
        <v>13</v>
      </c>
      <c r="F128" s="26">
        <v>7.6</v>
      </c>
      <c r="G128" s="1"/>
      <c r="H128" s="26">
        <v>17.8</v>
      </c>
      <c r="I128" s="26">
        <f>D128*G128</f>
        <v>0</v>
      </c>
      <c r="J128" s="29" t="str">
        <f t="shared" si="7"/>
        <v/>
      </c>
      <c r="L128" s="37" t="str">
        <f t="shared" si="5"/>
        <v/>
      </c>
      <c r="M128" s="37">
        <f t="shared" si="6"/>
        <v>1</v>
      </c>
    </row>
    <row r="129" spans="1:13" x14ac:dyDescent="0.25">
      <c r="A129" s="23" t="s">
        <v>304</v>
      </c>
      <c r="B129" s="23" t="s">
        <v>305</v>
      </c>
      <c r="C129" s="23" t="s">
        <v>16</v>
      </c>
      <c r="D129" s="28">
        <v>3200</v>
      </c>
      <c r="E129" s="17" t="s">
        <v>13</v>
      </c>
      <c r="F129" s="26">
        <v>7.4</v>
      </c>
      <c r="G129" s="1"/>
      <c r="H129" s="26">
        <v>17.399999999999999</v>
      </c>
      <c r="I129" s="26">
        <f>D129*G129</f>
        <v>0</v>
      </c>
      <c r="J129" s="29" t="str">
        <f t="shared" si="7"/>
        <v/>
      </c>
      <c r="L129" s="37" t="str">
        <f t="shared" si="5"/>
        <v/>
      </c>
      <c r="M129" s="37">
        <f t="shared" si="6"/>
        <v>1</v>
      </c>
    </row>
    <row r="130" spans="1:13" x14ac:dyDescent="0.25">
      <c r="A130" s="23" t="s">
        <v>306</v>
      </c>
      <c r="B130" s="24" t="s">
        <v>307</v>
      </c>
      <c r="C130" s="17"/>
      <c r="D130" s="25"/>
      <c r="E130" s="17"/>
      <c r="F130" s="26" t="s">
        <v>11</v>
      </c>
      <c r="G130" s="1"/>
      <c r="H130" s="26" t="s">
        <v>11</v>
      </c>
      <c r="I130" s="26"/>
      <c r="J130" s="29" t="str">
        <f t="shared" si="7"/>
        <v/>
      </c>
      <c r="L130" s="37" t="str">
        <f t="shared" si="5"/>
        <v/>
      </c>
      <c r="M130" s="37" t="str">
        <f t="shared" si="6"/>
        <v/>
      </c>
    </row>
    <row r="131" spans="1:13" x14ac:dyDescent="0.25">
      <c r="A131" s="23" t="s">
        <v>308</v>
      </c>
      <c r="B131" s="27" t="s">
        <v>309</v>
      </c>
      <c r="C131" s="17"/>
      <c r="D131" s="25"/>
      <c r="E131" s="17"/>
      <c r="F131" s="26" t="s">
        <v>11</v>
      </c>
      <c r="G131" s="1"/>
      <c r="H131" s="26" t="s">
        <v>11</v>
      </c>
      <c r="I131" s="26"/>
      <c r="J131" s="29" t="str">
        <f t="shared" si="7"/>
        <v/>
      </c>
      <c r="L131" s="37" t="str">
        <f t="shared" si="5"/>
        <v/>
      </c>
      <c r="M131" s="37" t="str">
        <f t="shared" si="6"/>
        <v/>
      </c>
    </row>
    <row r="132" spans="1:13" x14ac:dyDescent="0.25">
      <c r="A132" s="23" t="s">
        <v>310</v>
      </c>
      <c r="B132" s="23" t="s">
        <v>311</v>
      </c>
      <c r="C132" s="23" t="s">
        <v>12</v>
      </c>
      <c r="D132" s="28">
        <v>60</v>
      </c>
      <c r="E132" s="17" t="s">
        <v>13</v>
      </c>
      <c r="F132" s="26">
        <v>1.1000000000000001</v>
      </c>
      <c r="G132" s="1"/>
      <c r="H132" s="26">
        <v>2.7</v>
      </c>
      <c r="I132" s="26">
        <f t="shared" ref="I132:I137" si="10">D132*G132</f>
        <v>0</v>
      </c>
      <c r="J132" s="29" t="str">
        <f t="shared" si="7"/>
        <v/>
      </c>
      <c r="L132" s="37" t="str">
        <f t="shared" si="5"/>
        <v/>
      </c>
      <c r="M132" s="37">
        <f t="shared" si="6"/>
        <v>1</v>
      </c>
    </row>
    <row r="133" spans="1:13" x14ac:dyDescent="0.25">
      <c r="A133" s="23" t="s">
        <v>312</v>
      </c>
      <c r="B133" s="23" t="s">
        <v>313</v>
      </c>
      <c r="C133" s="23" t="s">
        <v>12</v>
      </c>
      <c r="D133" s="28">
        <v>7500</v>
      </c>
      <c r="E133" s="17" t="s">
        <v>13</v>
      </c>
      <c r="F133" s="26">
        <v>1.1000000000000001</v>
      </c>
      <c r="G133" s="1"/>
      <c r="H133" s="26">
        <v>2.7</v>
      </c>
      <c r="I133" s="26">
        <f t="shared" si="10"/>
        <v>0</v>
      </c>
      <c r="J133" s="29" t="str">
        <f t="shared" si="7"/>
        <v/>
      </c>
      <c r="L133" s="37" t="str">
        <f t="shared" si="5"/>
        <v/>
      </c>
      <c r="M133" s="37">
        <f t="shared" si="6"/>
        <v>1</v>
      </c>
    </row>
    <row r="134" spans="1:13" x14ac:dyDescent="0.25">
      <c r="A134" s="23" t="s">
        <v>314</v>
      </c>
      <c r="B134" s="23" t="s">
        <v>315</v>
      </c>
      <c r="C134" s="23" t="s">
        <v>12</v>
      </c>
      <c r="D134" s="28">
        <v>6800</v>
      </c>
      <c r="E134" s="17" t="s">
        <v>13</v>
      </c>
      <c r="F134" s="26">
        <v>1.1000000000000001</v>
      </c>
      <c r="G134" s="1"/>
      <c r="H134" s="26">
        <v>2.6</v>
      </c>
      <c r="I134" s="26">
        <f t="shared" si="10"/>
        <v>0</v>
      </c>
      <c r="J134" s="29" t="str">
        <f t="shared" si="7"/>
        <v/>
      </c>
      <c r="L134" s="37" t="str">
        <f t="shared" si="5"/>
        <v/>
      </c>
      <c r="M134" s="37">
        <f t="shared" si="6"/>
        <v>1</v>
      </c>
    </row>
    <row r="135" spans="1:13" x14ac:dyDescent="0.25">
      <c r="A135" s="23" t="s">
        <v>316</v>
      </c>
      <c r="B135" s="23" t="s">
        <v>317</v>
      </c>
      <c r="C135" s="23" t="s">
        <v>12</v>
      </c>
      <c r="D135" s="28">
        <v>4000</v>
      </c>
      <c r="E135" s="17" t="s">
        <v>13</v>
      </c>
      <c r="F135" s="26">
        <v>0.8</v>
      </c>
      <c r="G135" s="1"/>
      <c r="H135" s="26">
        <v>1.8</v>
      </c>
      <c r="I135" s="26">
        <f t="shared" si="10"/>
        <v>0</v>
      </c>
      <c r="J135" s="29" t="str">
        <f t="shared" si="7"/>
        <v/>
      </c>
      <c r="L135" s="37" t="str">
        <f t="shared" si="5"/>
        <v/>
      </c>
      <c r="M135" s="37">
        <f t="shared" si="6"/>
        <v>1</v>
      </c>
    </row>
    <row r="136" spans="1:13" x14ac:dyDescent="0.25">
      <c r="A136" s="23" t="s">
        <v>318</v>
      </c>
      <c r="B136" s="23" t="s">
        <v>319</v>
      </c>
      <c r="C136" s="23" t="s">
        <v>12</v>
      </c>
      <c r="D136" s="28">
        <v>300</v>
      </c>
      <c r="E136" s="17" t="s">
        <v>13</v>
      </c>
      <c r="F136" s="26">
        <v>0.9</v>
      </c>
      <c r="G136" s="1"/>
      <c r="H136" s="26">
        <v>2.2000000000000002</v>
      </c>
      <c r="I136" s="26">
        <f t="shared" si="10"/>
        <v>0</v>
      </c>
      <c r="J136" s="29" t="str">
        <f t="shared" si="7"/>
        <v/>
      </c>
      <c r="L136" s="37" t="str">
        <f t="shared" si="5"/>
        <v/>
      </c>
      <c r="M136" s="37">
        <f t="shared" si="6"/>
        <v>1</v>
      </c>
    </row>
    <row r="137" spans="1:13" x14ac:dyDescent="0.25">
      <c r="A137" s="23" t="s">
        <v>320</v>
      </c>
      <c r="B137" s="23" t="s">
        <v>321</v>
      </c>
      <c r="C137" s="23" t="s">
        <v>12</v>
      </c>
      <c r="D137" s="28">
        <v>500</v>
      </c>
      <c r="E137" s="17" t="s">
        <v>13</v>
      </c>
      <c r="F137" s="26">
        <v>1</v>
      </c>
      <c r="G137" s="1"/>
      <c r="H137" s="26">
        <v>2.2999999999999998</v>
      </c>
      <c r="I137" s="26">
        <f t="shared" si="10"/>
        <v>0</v>
      </c>
      <c r="J137" s="29" t="str">
        <f t="shared" si="7"/>
        <v/>
      </c>
      <c r="L137" s="37" t="str">
        <f t="shared" si="5"/>
        <v/>
      </c>
      <c r="M137" s="37">
        <f t="shared" si="6"/>
        <v>1</v>
      </c>
    </row>
    <row r="138" spans="1:13" x14ac:dyDescent="0.25">
      <c r="A138" s="23" t="s">
        <v>322</v>
      </c>
      <c r="B138" s="27" t="s">
        <v>323</v>
      </c>
      <c r="C138" s="17"/>
      <c r="D138" s="25"/>
      <c r="E138" s="17"/>
      <c r="F138" s="26" t="s">
        <v>11</v>
      </c>
      <c r="G138" s="1"/>
      <c r="H138" s="26" t="s">
        <v>11</v>
      </c>
      <c r="I138" s="26"/>
      <c r="J138" s="29" t="str">
        <f t="shared" si="7"/>
        <v/>
      </c>
      <c r="L138" s="37" t="str">
        <f t="shared" si="5"/>
        <v/>
      </c>
      <c r="M138" s="37" t="str">
        <f t="shared" si="6"/>
        <v/>
      </c>
    </row>
    <row r="139" spans="1:13" x14ac:dyDescent="0.25">
      <c r="A139" s="23" t="s">
        <v>324</v>
      </c>
      <c r="B139" s="23" t="s">
        <v>325</v>
      </c>
      <c r="C139" s="23" t="s">
        <v>12</v>
      </c>
      <c r="D139" s="28">
        <v>30</v>
      </c>
      <c r="E139" s="17" t="s">
        <v>13</v>
      </c>
      <c r="F139" s="26">
        <v>4.2</v>
      </c>
      <c r="G139" s="1"/>
      <c r="H139" s="26">
        <v>9.9</v>
      </c>
      <c r="I139" s="26">
        <f t="shared" ref="I139:I147" si="11">D139*G139</f>
        <v>0</v>
      </c>
      <c r="J139" s="29" t="str">
        <f t="shared" si="7"/>
        <v/>
      </c>
      <c r="L139" s="37" t="str">
        <f t="shared" si="5"/>
        <v/>
      </c>
      <c r="M139" s="37">
        <f t="shared" si="6"/>
        <v>1</v>
      </c>
    </row>
    <row r="140" spans="1:13" x14ac:dyDescent="0.25">
      <c r="A140" s="23" t="s">
        <v>326</v>
      </c>
      <c r="B140" s="23" t="s">
        <v>22</v>
      </c>
      <c r="C140" s="23" t="s">
        <v>12</v>
      </c>
      <c r="D140" s="28">
        <v>25</v>
      </c>
      <c r="E140" s="17" t="s">
        <v>13</v>
      </c>
      <c r="F140" s="26">
        <v>3.9</v>
      </c>
      <c r="G140" s="1"/>
      <c r="H140" s="26">
        <v>9.1999999999999993</v>
      </c>
      <c r="I140" s="26">
        <f t="shared" si="11"/>
        <v>0</v>
      </c>
      <c r="J140" s="29" t="str">
        <f t="shared" si="7"/>
        <v/>
      </c>
      <c r="L140" s="37" t="str">
        <f t="shared" si="5"/>
        <v/>
      </c>
      <c r="M140" s="37">
        <f t="shared" si="6"/>
        <v>1</v>
      </c>
    </row>
    <row r="141" spans="1:13" x14ac:dyDescent="0.25">
      <c r="A141" s="23" t="s">
        <v>327</v>
      </c>
      <c r="B141" s="23" t="s">
        <v>328</v>
      </c>
      <c r="C141" s="23" t="s">
        <v>12</v>
      </c>
      <c r="D141" s="28">
        <v>35</v>
      </c>
      <c r="E141" s="17" t="s">
        <v>13</v>
      </c>
      <c r="F141" s="26">
        <v>4.2</v>
      </c>
      <c r="G141" s="1"/>
      <c r="H141" s="26">
        <v>9.9</v>
      </c>
      <c r="I141" s="26">
        <f t="shared" si="11"/>
        <v>0</v>
      </c>
      <c r="J141" s="29" t="str">
        <f t="shared" si="7"/>
        <v/>
      </c>
      <c r="L141" s="37" t="str">
        <f t="shared" si="5"/>
        <v/>
      </c>
      <c r="M141" s="37">
        <f t="shared" si="6"/>
        <v>1</v>
      </c>
    </row>
    <row r="142" spans="1:13" x14ac:dyDescent="0.25">
      <c r="A142" s="23" t="s">
        <v>329</v>
      </c>
      <c r="B142" s="23" t="s">
        <v>330</v>
      </c>
      <c r="C142" s="23" t="s">
        <v>12</v>
      </c>
      <c r="D142" s="28">
        <v>85</v>
      </c>
      <c r="E142" s="17" t="s">
        <v>13</v>
      </c>
      <c r="F142" s="26">
        <v>3.9</v>
      </c>
      <c r="G142" s="1"/>
      <c r="H142" s="26">
        <v>9.1999999999999993</v>
      </c>
      <c r="I142" s="26">
        <f t="shared" si="11"/>
        <v>0</v>
      </c>
      <c r="J142" s="29" t="str">
        <f t="shared" si="7"/>
        <v/>
      </c>
      <c r="L142" s="37" t="str">
        <f t="shared" si="5"/>
        <v/>
      </c>
      <c r="M142" s="37">
        <f t="shared" ref="M142:M205" si="12">IF(C142="","",1)</f>
        <v>1</v>
      </c>
    </row>
    <row r="143" spans="1:13" x14ac:dyDescent="0.25">
      <c r="A143" s="23" t="s">
        <v>331</v>
      </c>
      <c r="B143" s="23" t="s">
        <v>23</v>
      </c>
      <c r="C143" s="23" t="s">
        <v>12</v>
      </c>
      <c r="D143" s="28">
        <v>7300</v>
      </c>
      <c r="E143" s="17" t="s">
        <v>13</v>
      </c>
      <c r="F143" s="26">
        <v>3.6</v>
      </c>
      <c r="G143" s="1"/>
      <c r="H143" s="26">
        <v>8.3000000000000007</v>
      </c>
      <c r="I143" s="26">
        <f t="shared" si="11"/>
        <v>0</v>
      </c>
      <c r="J143" s="29" t="str">
        <f t="shared" si="7"/>
        <v/>
      </c>
      <c r="L143" s="37" t="str">
        <f t="shared" si="5"/>
        <v/>
      </c>
      <c r="M143" s="37">
        <f t="shared" si="12"/>
        <v>1</v>
      </c>
    </row>
    <row r="144" spans="1:13" x14ac:dyDescent="0.25">
      <c r="A144" s="23" t="s">
        <v>332</v>
      </c>
      <c r="B144" s="23" t="s">
        <v>333</v>
      </c>
      <c r="C144" s="23" t="s">
        <v>12</v>
      </c>
      <c r="D144" s="28">
        <v>2700</v>
      </c>
      <c r="E144" s="17" t="s">
        <v>13</v>
      </c>
      <c r="F144" s="26">
        <v>3.3</v>
      </c>
      <c r="G144" s="1"/>
      <c r="H144" s="26">
        <v>7.7</v>
      </c>
      <c r="I144" s="26">
        <f t="shared" si="11"/>
        <v>0</v>
      </c>
      <c r="J144" s="29" t="str">
        <f t="shared" si="7"/>
        <v/>
      </c>
      <c r="L144" s="37" t="str">
        <f t="shared" si="5"/>
        <v/>
      </c>
      <c r="M144" s="37">
        <f t="shared" si="12"/>
        <v>1</v>
      </c>
    </row>
    <row r="145" spans="1:13" x14ac:dyDescent="0.25">
      <c r="A145" s="23" t="s">
        <v>334</v>
      </c>
      <c r="B145" s="23" t="s">
        <v>335</v>
      </c>
      <c r="C145" s="23" t="s">
        <v>12</v>
      </c>
      <c r="D145" s="28">
        <v>2700</v>
      </c>
      <c r="E145" s="17" t="s">
        <v>13</v>
      </c>
      <c r="F145" s="26">
        <v>3.3</v>
      </c>
      <c r="G145" s="1"/>
      <c r="H145" s="26">
        <v>7.7</v>
      </c>
      <c r="I145" s="26">
        <f t="shared" si="11"/>
        <v>0</v>
      </c>
      <c r="J145" s="29" t="str">
        <f t="shared" si="7"/>
        <v/>
      </c>
      <c r="L145" s="37" t="str">
        <f t="shared" ref="L145:L208" si="13">IF(J145="GOED",1,"")</f>
        <v/>
      </c>
      <c r="M145" s="37">
        <f t="shared" si="12"/>
        <v>1</v>
      </c>
    </row>
    <row r="146" spans="1:13" x14ac:dyDescent="0.25">
      <c r="A146" s="23" t="s">
        <v>336</v>
      </c>
      <c r="B146" s="23" t="s">
        <v>337</v>
      </c>
      <c r="C146" s="23" t="s">
        <v>12</v>
      </c>
      <c r="D146" s="28">
        <v>2700</v>
      </c>
      <c r="E146" s="17" t="s">
        <v>13</v>
      </c>
      <c r="F146" s="26">
        <v>3.8</v>
      </c>
      <c r="G146" s="1"/>
      <c r="H146" s="26">
        <v>8.8000000000000007</v>
      </c>
      <c r="I146" s="26">
        <f t="shared" si="11"/>
        <v>0</v>
      </c>
      <c r="J146" s="29" t="str">
        <f t="shared" ref="J146:J209" si="14">IF(G146="","",IF(AND(F146&lt;=G146,G146&lt;=H146),"GOED","FOUT"))</f>
        <v/>
      </c>
      <c r="L146" s="37" t="str">
        <f t="shared" si="13"/>
        <v/>
      </c>
      <c r="M146" s="37">
        <f t="shared" si="12"/>
        <v>1</v>
      </c>
    </row>
    <row r="147" spans="1:13" x14ac:dyDescent="0.25">
      <c r="A147" s="23" t="s">
        <v>338</v>
      </c>
      <c r="B147" s="23" t="s">
        <v>339</v>
      </c>
      <c r="C147" s="23" t="s">
        <v>12</v>
      </c>
      <c r="D147" s="28">
        <v>2700</v>
      </c>
      <c r="E147" s="17" t="s">
        <v>13</v>
      </c>
      <c r="F147" s="26">
        <v>3.9</v>
      </c>
      <c r="G147" s="1"/>
      <c r="H147" s="26">
        <v>9.1999999999999993</v>
      </c>
      <c r="I147" s="26">
        <f t="shared" si="11"/>
        <v>0</v>
      </c>
      <c r="J147" s="29" t="str">
        <f t="shared" si="14"/>
        <v/>
      </c>
      <c r="L147" s="37" t="str">
        <f t="shared" si="13"/>
        <v/>
      </c>
      <c r="M147" s="37">
        <f t="shared" si="12"/>
        <v>1</v>
      </c>
    </row>
    <row r="148" spans="1:13" x14ac:dyDescent="0.25">
      <c r="A148" s="23" t="s">
        <v>340</v>
      </c>
      <c r="B148" s="24" t="s">
        <v>341</v>
      </c>
      <c r="C148" s="17"/>
      <c r="D148" s="25"/>
      <c r="E148" s="17"/>
      <c r="F148" s="26" t="s">
        <v>11</v>
      </c>
      <c r="G148" s="1"/>
      <c r="H148" s="26" t="s">
        <v>11</v>
      </c>
      <c r="I148" s="26"/>
      <c r="J148" s="29" t="str">
        <f t="shared" si="14"/>
        <v/>
      </c>
      <c r="L148" s="37" t="str">
        <f t="shared" si="13"/>
        <v/>
      </c>
      <c r="M148" s="37" t="str">
        <f t="shared" si="12"/>
        <v/>
      </c>
    </row>
    <row r="149" spans="1:13" x14ac:dyDescent="0.25">
      <c r="A149" s="23" t="s">
        <v>342</v>
      </c>
      <c r="B149" s="24" t="s">
        <v>343</v>
      </c>
      <c r="C149" s="17"/>
      <c r="D149" s="25"/>
      <c r="E149" s="17"/>
      <c r="F149" s="26" t="s">
        <v>11</v>
      </c>
      <c r="G149" s="1"/>
      <c r="H149" s="26" t="s">
        <v>11</v>
      </c>
      <c r="I149" s="26"/>
      <c r="J149" s="29" t="str">
        <f t="shared" si="14"/>
        <v/>
      </c>
      <c r="L149" s="37" t="str">
        <f t="shared" si="13"/>
        <v/>
      </c>
      <c r="M149" s="37" t="str">
        <f t="shared" si="12"/>
        <v/>
      </c>
    </row>
    <row r="150" spans="1:13" x14ac:dyDescent="0.25">
      <c r="A150" s="23" t="s">
        <v>344</v>
      </c>
      <c r="B150" s="27" t="s">
        <v>345</v>
      </c>
      <c r="C150" s="17"/>
      <c r="D150" s="25"/>
      <c r="E150" s="17"/>
      <c r="F150" s="26" t="s">
        <v>11</v>
      </c>
      <c r="G150" s="1"/>
      <c r="H150" s="26" t="s">
        <v>11</v>
      </c>
      <c r="I150" s="26"/>
      <c r="J150" s="29" t="str">
        <f t="shared" si="14"/>
        <v/>
      </c>
      <c r="L150" s="37" t="str">
        <f t="shared" si="13"/>
        <v/>
      </c>
      <c r="M150" s="37" t="str">
        <f t="shared" si="12"/>
        <v/>
      </c>
    </row>
    <row r="151" spans="1:13" x14ac:dyDescent="0.25">
      <c r="A151" s="23" t="s">
        <v>346</v>
      </c>
      <c r="B151" s="23" t="s">
        <v>347</v>
      </c>
      <c r="C151" s="23" t="s">
        <v>14</v>
      </c>
      <c r="D151" s="28">
        <v>10</v>
      </c>
      <c r="E151" s="17" t="s">
        <v>13</v>
      </c>
      <c r="F151" s="26">
        <v>21.9</v>
      </c>
      <c r="G151" s="1"/>
      <c r="H151" s="26">
        <v>51.1</v>
      </c>
      <c r="I151" s="26">
        <f>D151*G151</f>
        <v>0</v>
      </c>
      <c r="J151" s="29" t="str">
        <f t="shared" si="14"/>
        <v/>
      </c>
      <c r="L151" s="37" t="str">
        <f t="shared" si="13"/>
        <v/>
      </c>
      <c r="M151" s="37">
        <f t="shared" si="12"/>
        <v>1</v>
      </c>
    </row>
    <row r="152" spans="1:13" x14ac:dyDescent="0.25">
      <c r="A152" s="23" t="s">
        <v>348</v>
      </c>
      <c r="B152" s="27" t="s">
        <v>349</v>
      </c>
      <c r="C152" s="17"/>
      <c r="D152" s="25"/>
      <c r="E152" s="17"/>
      <c r="F152" s="26" t="s">
        <v>11</v>
      </c>
      <c r="G152" s="1"/>
      <c r="H152" s="26" t="s">
        <v>11</v>
      </c>
      <c r="I152" s="26"/>
      <c r="J152" s="29" t="str">
        <f t="shared" si="14"/>
        <v/>
      </c>
      <c r="L152" s="37" t="str">
        <f t="shared" si="13"/>
        <v/>
      </c>
      <c r="M152" s="37" t="str">
        <f t="shared" si="12"/>
        <v/>
      </c>
    </row>
    <row r="153" spans="1:13" x14ac:dyDescent="0.25">
      <c r="A153" s="23" t="s">
        <v>350</v>
      </c>
      <c r="B153" s="23" t="s">
        <v>351</v>
      </c>
      <c r="C153" s="23" t="s">
        <v>12</v>
      </c>
      <c r="D153" s="28">
        <v>25</v>
      </c>
      <c r="E153" s="17" t="s">
        <v>13</v>
      </c>
      <c r="F153" s="26">
        <v>21.5</v>
      </c>
      <c r="G153" s="1"/>
      <c r="H153" s="26">
        <v>50.2</v>
      </c>
      <c r="I153" s="26">
        <f>D153*G153</f>
        <v>0</v>
      </c>
      <c r="J153" s="29" t="str">
        <f t="shared" si="14"/>
        <v/>
      </c>
      <c r="L153" s="37" t="str">
        <f t="shared" si="13"/>
        <v/>
      </c>
      <c r="M153" s="37">
        <f t="shared" si="12"/>
        <v>1</v>
      </c>
    </row>
    <row r="154" spans="1:13" x14ac:dyDescent="0.25">
      <c r="A154" s="23" t="s">
        <v>352</v>
      </c>
      <c r="B154" s="23" t="s">
        <v>353</v>
      </c>
      <c r="C154" s="23" t="s">
        <v>12</v>
      </c>
      <c r="D154" s="28">
        <v>15</v>
      </c>
      <c r="E154" s="17" t="s">
        <v>13</v>
      </c>
      <c r="F154" s="26">
        <v>21.5</v>
      </c>
      <c r="G154" s="1"/>
      <c r="H154" s="26">
        <v>50.2</v>
      </c>
      <c r="I154" s="26">
        <f>D154*G154</f>
        <v>0</v>
      </c>
      <c r="J154" s="29" t="str">
        <f t="shared" si="14"/>
        <v/>
      </c>
      <c r="L154" s="37" t="str">
        <f t="shared" si="13"/>
        <v/>
      </c>
      <c r="M154" s="37">
        <f t="shared" si="12"/>
        <v>1</v>
      </c>
    </row>
    <row r="155" spans="1:13" x14ac:dyDescent="0.25">
      <c r="A155" s="23" t="s">
        <v>354</v>
      </c>
      <c r="B155" s="24" t="s">
        <v>355</v>
      </c>
      <c r="C155" s="17"/>
      <c r="D155" s="25"/>
      <c r="E155" s="17"/>
      <c r="F155" s="26" t="s">
        <v>11</v>
      </c>
      <c r="G155" s="1"/>
      <c r="H155" s="26" t="s">
        <v>11</v>
      </c>
      <c r="I155" s="26"/>
      <c r="J155" s="29" t="str">
        <f t="shared" si="14"/>
        <v/>
      </c>
      <c r="L155" s="37" t="str">
        <f t="shared" si="13"/>
        <v/>
      </c>
      <c r="M155" s="37" t="str">
        <f t="shared" si="12"/>
        <v/>
      </c>
    </row>
    <row r="156" spans="1:13" x14ac:dyDescent="0.25">
      <c r="A156" s="23" t="s">
        <v>356</v>
      </c>
      <c r="B156" s="27" t="s">
        <v>357</v>
      </c>
      <c r="C156" s="17"/>
      <c r="D156" s="25"/>
      <c r="E156" s="17"/>
      <c r="F156" s="26" t="s">
        <v>11</v>
      </c>
      <c r="G156" s="1"/>
      <c r="H156" s="26" t="s">
        <v>11</v>
      </c>
      <c r="I156" s="26"/>
      <c r="J156" s="29" t="str">
        <f t="shared" si="14"/>
        <v/>
      </c>
      <c r="L156" s="37" t="str">
        <f t="shared" si="13"/>
        <v/>
      </c>
      <c r="M156" s="37" t="str">
        <f t="shared" si="12"/>
        <v/>
      </c>
    </row>
    <row r="157" spans="1:13" x14ac:dyDescent="0.25">
      <c r="A157" s="23" t="s">
        <v>358</v>
      </c>
      <c r="B157" s="23" t="s">
        <v>359</v>
      </c>
      <c r="C157" s="23" t="s">
        <v>14</v>
      </c>
      <c r="D157" s="28">
        <v>85</v>
      </c>
      <c r="E157" s="17" t="s">
        <v>13</v>
      </c>
      <c r="F157" s="26">
        <v>4.7</v>
      </c>
      <c r="G157" s="1"/>
      <c r="H157" s="26">
        <v>10.9</v>
      </c>
      <c r="I157" s="26">
        <f>D157*G157</f>
        <v>0</v>
      </c>
      <c r="J157" s="29" t="str">
        <f t="shared" si="14"/>
        <v/>
      </c>
      <c r="L157" s="37" t="str">
        <f t="shared" si="13"/>
        <v/>
      </c>
      <c r="M157" s="37">
        <f t="shared" si="12"/>
        <v>1</v>
      </c>
    </row>
    <row r="158" spans="1:13" x14ac:dyDescent="0.25">
      <c r="A158" s="23" t="s">
        <v>360</v>
      </c>
      <c r="B158" s="23" t="s">
        <v>361</v>
      </c>
      <c r="C158" s="23" t="s">
        <v>14</v>
      </c>
      <c r="D158" s="28">
        <v>370</v>
      </c>
      <c r="E158" s="17" t="s">
        <v>13</v>
      </c>
      <c r="F158" s="26">
        <v>7.4</v>
      </c>
      <c r="G158" s="1"/>
      <c r="H158" s="26">
        <v>17.399999999999999</v>
      </c>
      <c r="I158" s="26">
        <f>D158*G158</f>
        <v>0</v>
      </c>
      <c r="J158" s="29" t="str">
        <f t="shared" si="14"/>
        <v/>
      </c>
      <c r="L158" s="37" t="str">
        <f t="shared" si="13"/>
        <v/>
      </c>
      <c r="M158" s="37">
        <f t="shared" si="12"/>
        <v>1</v>
      </c>
    </row>
    <row r="159" spans="1:13" x14ac:dyDescent="0.25">
      <c r="A159" s="23" t="s">
        <v>362</v>
      </c>
      <c r="B159" s="27" t="s">
        <v>363</v>
      </c>
      <c r="C159" s="17"/>
      <c r="D159" s="25"/>
      <c r="E159" s="17"/>
      <c r="F159" s="26" t="s">
        <v>11</v>
      </c>
      <c r="G159" s="1"/>
      <c r="H159" s="26" t="s">
        <v>11</v>
      </c>
      <c r="I159" s="26"/>
      <c r="J159" s="29" t="str">
        <f t="shared" si="14"/>
        <v/>
      </c>
      <c r="L159" s="37" t="str">
        <f t="shared" si="13"/>
        <v/>
      </c>
      <c r="M159" s="37" t="str">
        <f t="shared" si="12"/>
        <v/>
      </c>
    </row>
    <row r="160" spans="1:13" x14ac:dyDescent="0.25">
      <c r="A160" s="23" t="s">
        <v>364</v>
      </c>
      <c r="B160" s="23" t="s">
        <v>365</v>
      </c>
      <c r="C160" s="23" t="s">
        <v>12</v>
      </c>
      <c r="D160" s="28">
        <v>205</v>
      </c>
      <c r="E160" s="17" t="s">
        <v>13</v>
      </c>
      <c r="F160" s="26">
        <v>4.3</v>
      </c>
      <c r="G160" s="1"/>
      <c r="H160" s="26">
        <v>10</v>
      </c>
      <c r="I160" s="26">
        <f>D160*G160</f>
        <v>0</v>
      </c>
      <c r="J160" s="29" t="str">
        <f t="shared" si="14"/>
        <v/>
      </c>
      <c r="L160" s="37" t="str">
        <f t="shared" si="13"/>
        <v/>
      </c>
      <c r="M160" s="37">
        <f t="shared" si="12"/>
        <v>1</v>
      </c>
    </row>
    <row r="161" spans="1:13" x14ac:dyDescent="0.25">
      <c r="A161" s="23" t="s">
        <v>366</v>
      </c>
      <c r="B161" s="23" t="s">
        <v>367</v>
      </c>
      <c r="C161" s="23" t="s">
        <v>12</v>
      </c>
      <c r="D161" s="28">
        <v>150</v>
      </c>
      <c r="E161" s="17" t="s">
        <v>13</v>
      </c>
      <c r="F161" s="26">
        <v>5.7</v>
      </c>
      <c r="G161" s="1"/>
      <c r="H161" s="26">
        <v>13.4</v>
      </c>
      <c r="I161" s="26">
        <f>D161*G161</f>
        <v>0</v>
      </c>
      <c r="J161" s="29" t="str">
        <f t="shared" si="14"/>
        <v/>
      </c>
      <c r="L161" s="37" t="str">
        <f t="shared" si="13"/>
        <v/>
      </c>
      <c r="M161" s="37">
        <f t="shared" si="12"/>
        <v>1</v>
      </c>
    </row>
    <row r="162" spans="1:13" x14ac:dyDescent="0.25">
      <c r="A162" s="23" t="s">
        <v>368</v>
      </c>
      <c r="B162" s="27" t="s">
        <v>369</v>
      </c>
      <c r="C162" s="17"/>
      <c r="D162" s="25"/>
      <c r="E162" s="17"/>
      <c r="F162" s="26" t="s">
        <v>11</v>
      </c>
      <c r="G162" s="1"/>
      <c r="H162" s="26" t="s">
        <v>11</v>
      </c>
      <c r="I162" s="26"/>
      <c r="J162" s="29" t="str">
        <f t="shared" si="14"/>
        <v/>
      </c>
      <c r="L162" s="37" t="str">
        <f t="shared" si="13"/>
        <v/>
      </c>
      <c r="M162" s="37" t="str">
        <f t="shared" si="12"/>
        <v/>
      </c>
    </row>
    <row r="163" spans="1:13" x14ac:dyDescent="0.25">
      <c r="A163" s="23" t="s">
        <v>370</v>
      </c>
      <c r="B163" s="23" t="s">
        <v>371</v>
      </c>
      <c r="C163" s="23" t="s">
        <v>16</v>
      </c>
      <c r="D163" s="28">
        <v>160</v>
      </c>
      <c r="E163" s="17" t="s">
        <v>13</v>
      </c>
      <c r="F163" s="26">
        <v>16.2</v>
      </c>
      <c r="G163" s="1"/>
      <c r="H163" s="26">
        <v>37.799999999999997</v>
      </c>
      <c r="I163" s="26">
        <f>D163*G163</f>
        <v>0</v>
      </c>
      <c r="J163" s="29" t="str">
        <f t="shared" si="14"/>
        <v/>
      </c>
      <c r="L163" s="37" t="str">
        <f t="shared" si="13"/>
        <v/>
      </c>
      <c r="M163" s="37">
        <f t="shared" si="12"/>
        <v>1</v>
      </c>
    </row>
    <row r="164" spans="1:13" x14ac:dyDescent="0.25">
      <c r="A164" s="23" t="s">
        <v>372</v>
      </c>
      <c r="B164" s="23" t="s">
        <v>373</v>
      </c>
      <c r="C164" s="23" t="s">
        <v>16</v>
      </c>
      <c r="D164" s="28">
        <v>100</v>
      </c>
      <c r="E164" s="17" t="s">
        <v>13</v>
      </c>
      <c r="F164" s="26">
        <v>35.1</v>
      </c>
      <c r="G164" s="1"/>
      <c r="H164" s="26">
        <v>81.900000000000006</v>
      </c>
      <c r="I164" s="26">
        <f>D164*G164</f>
        <v>0</v>
      </c>
      <c r="J164" s="29" t="str">
        <f t="shared" si="14"/>
        <v/>
      </c>
      <c r="L164" s="37" t="str">
        <f t="shared" si="13"/>
        <v/>
      </c>
      <c r="M164" s="37">
        <f t="shared" si="12"/>
        <v>1</v>
      </c>
    </row>
    <row r="165" spans="1:13" x14ac:dyDescent="0.25">
      <c r="A165" s="23" t="s">
        <v>374</v>
      </c>
      <c r="B165" s="24" t="s">
        <v>18</v>
      </c>
      <c r="C165" s="17"/>
      <c r="D165" s="25"/>
      <c r="E165" s="17"/>
      <c r="F165" s="26" t="s">
        <v>11</v>
      </c>
      <c r="G165" s="1"/>
      <c r="H165" s="26" t="s">
        <v>11</v>
      </c>
      <c r="I165" s="26"/>
      <c r="J165" s="29" t="str">
        <f t="shared" si="14"/>
        <v/>
      </c>
      <c r="L165" s="37" t="str">
        <f t="shared" si="13"/>
        <v/>
      </c>
      <c r="M165" s="37" t="str">
        <f t="shared" si="12"/>
        <v/>
      </c>
    </row>
    <row r="166" spans="1:13" x14ac:dyDescent="0.25">
      <c r="A166" s="23" t="s">
        <v>375</v>
      </c>
      <c r="B166" s="27" t="s">
        <v>376</v>
      </c>
      <c r="C166" s="17"/>
      <c r="D166" s="25"/>
      <c r="E166" s="17"/>
      <c r="F166" s="26" t="s">
        <v>11</v>
      </c>
      <c r="G166" s="1"/>
      <c r="H166" s="26" t="s">
        <v>11</v>
      </c>
      <c r="I166" s="26"/>
      <c r="J166" s="29" t="str">
        <f t="shared" si="14"/>
        <v/>
      </c>
      <c r="L166" s="37" t="str">
        <f t="shared" si="13"/>
        <v/>
      </c>
      <c r="M166" s="37" t="str">
        <f t="shared" si="12"/>
        <v/>
      </c>
    </row>
    <row r="167" spans="1:13" x14ac:dyDescent="0.25">
      <c r="A167" s="23" t="s">
        <v>377</v>
      </c>
      <c r="B167" s="23" t="s">
        <v>378</v>
      </c>
      <c r="C167" s="23" t="s">
        <v>12</v>
      </c>
      <c r="D167" s="28">
        <v>200</v>
      </c>
      <c r="E167" s="17" t="s">
        <v>13</v>
      </c>
      <c r="F167" s="26">
        <v>10.199999999999999</v>
      </c>
      <c r="G167" s="1"/>
      <c r="H167" s="26">
        <v>23.7</v>
      </c>
      <c r="I167" s="26">
        <f>D167*G167</f>
        <v>0</v>
      </c>
      <c r="J167" s="29" t="str">
        <f t="shared" si="14"/>
        <v/>
      </c>
      <c r="L167" s="37" t="str">
        <f t="shared" si="13"/>
        <v/>
      </c>
      <c r="M167" s="37">
        <f t="shared" si="12"/>
        <v>1</v>
      </c>
    </row>
    <row r="168" spans="1:13" x14ac:dyDescent="0.25">
      <c r="A168" s="23" t="s">
        <v>379</v>
      </c>
      <c r="B168" s="23" t="s">
        <v>380</v>
      </c>
      <c r="C168" s="23" t="s">
        <v>12</v>
      </c>
      <c r="D168" s="28">
        <v>130</v>
      </c>
      <c r="E168" s="17" t="s">
        <v>13</v>
      </c>
      <c r="F168" s="26">
        <v>20.6</v>
      </c>
      <c r="G168" s="1"/>
      <c r="H168" s="26">
        <v>48.1</v>
      </c>
      <c r="I168" s="26">
        <f>D168*G168</f>
        <v>0</v>
      </c>
      <c r="J168" s="29" t="str">
        <f t="shared" si="14"/>
        <v/>
      </c>
      <c r="L168" s="37" t="str">
        <f t="shared" si="13"/>
        <v/>
      </c>
      <c r="M168" s="37">
        <f t="shared" si="12"/>
        <v>1</v>
      </c>
    </row>
    <row r="169" spans="1:13" x14ac:dyDescent="0.25">
      <c r="A169" s="23" t="s">
        <v>381</v>
      </c>
      <c r="B169" s="24" t="s">
        <v>382</v>
      </c>
      <c r="C169" s="17"/>
      <c r="D169" s="25"/>
      <c r="E169" s="17"/>
      <c r="F169" s="26" t="s">
        <v>11</v>
      </c>
      <c r="G169" s="1"/>
      <c r="H169" s="26" t="s">
        <v>11</v>
      </c>
      <c r="I169" s="26"/>
      <c r="J169" s="29" t="str">
        <f t="shared" si="14"/>
        <v/>
      </c>
      <c r="L169" s="37" t="str">
        <f t="shared" si="13"/>
        <v/>
      </c>
      <c r="M169" s="37" t="str">
        <f t="shared" si="12"/>
        <v/>
      </c>
    </row>
    <row r="170" spans="1:13" x14ac:dyDescent="0.25">
      <c r="A170" s="23" t="s">
        <v>383</v>
      </c>
      <c r="B170" s="24" t="s">
        <v>384</v>
      </c>
      <c r="C170" s="17"/>
      <c r="D170" s="25"/>
      <c r="E170" s="17"/>
      <c r="F170" s="26" t="s">
        <v>11</v>
      </c>
      <c r="G170" s="1"/>
      <c r="H170" s="26" t="s">
        <v>11</v>
      </c>
      <c r="I170" s="26"/>
      <c r="J170" s="29" t="str">
        <f t="shared" si="14"/>
        <v/>
      </c>
      <c r="L170" s="37" t="str">
        <f t="shared" si="13"/>
        <v/>
      </c>
      <c r="M170" s="37" t="str">
        <f t="shared" si="12"/>
        <v/>
      </c>
    </row>
    <row r="171" spans="1:13" x14ac:dyDescent="0.25">
      <c r="A171" s="23" t="s">
        <v>385</v>
      </c>
      <c r="B171" s="27" t="s">
        <v>386</v>
      </c>
      <c r="C171" s="17"/>
      <c r="D171" s="25"/>
      <c r="E171" s="17"/>
      <c r="F171" s="26" t="s">
        <v>11</v>
      </c>
      <c r="G171" s="1"/>
      <c r="H171" s="26" t="s">
        <v>11</v>
      </c>
      <c r="I171" s="26"/>
      <c r="J171" s="29" t="str">
        <f t="shared" si="14"/>
        <v/>
      </c>
      <c r="L171" s="37" t="str">
        <f t="shared" si="13"/>
        <v/>
      </c>
      <c r="M171" s="37" t="str">
        <f t="shared" si="12"/>
        <v/>
      </c>
    </row>
    <row r="172" spans="1:13" x14ac:dyDescent="0.25">
      <c r="A172" s="23" t="s">
        <v>387</v>
      </c>
      <c r="B172" s="23" t="s">
        <v>388</v>
      </c>
      <c r="C172" s="23" t="s">
        <v>15</v>
      </c>
      <c r="D172" s="28">
        <v>35</v>
      </c>
      <c r="E172" s="17" t="s">
        <v>13</v>
      </c>
      <c r="F172" s="26">
        <v>37.4</v>
      </c>
      <c r="G172" s="1"/>
      <c r="H172" s="26">
        <v>87.2</v>
      </c>
      <c r="I172" s="26">
        <f>D172*G172</f>
        <v>0</v>
      </c>
      <c r="J172" s="29" t="str">
        <f t="shared" si="14"/>
        <v/>
      </c>
      <c r="L172" s="37" t="str">
        <f t="shared" si="13"/>
        <v/>
      </c>
      <c r="M172" s="37">
        <f t="shared" si="12"/>
        <v>1</v>
      </c>
    </row>
    <row r="173" spans="1:13" x14ac:dyDescent="0.25">
      <c r="A173" s="23" t="s">
        <v>389</v>
      </c>
      <c r="B173" s="27" t="s">
        <v>390</v>
      </c>
      <c r="C173" s="17"/>
      <c r="D173" s="25"/>
      <c r="E173" s="17"/>
      <c r="F173" s="26" t="s">
        <v>11</v>
      </c>
      <c r="G173" s="1"/>
      <c r="H173" s="26" t="s">
        <v>11</v>
      </c>
      <c r="I173" s="26"/>
      <c r="J173" s="29" t="str">
        <f t="shared" si="14"/>
        <v/>
      </c>
      <c r="L173" s="37" t="str">
        <f t="shared" si="13"/>
        <v/>
      </c>
      <c r="M173" s="37" t="str">
        <f t="shared" si="12"/>
        <v/>
      </c>
    </row>
    <row r="174" spans="1:13" x14ac:dyDescent="0.25">
      <c r="A174" s="23" t="s">
        <v>391</v>
      </c>
      <c r="B174" s="23" t="s">
        <v>392</v>
      </c>
      <c r="C174" s="23" t="s">
        <v>15</v>
      </c>
      <c r="D174" s="28">
        <v>30</v>
      </c>
      <c r="E174" s="17" t="s">
        <v>13</v>
      </c>
      <c r="F174" s="26">
        <v>74.5</v>
      </c>
      <c r="G174" s="1"/>
      <c r="H174" s="26">
        <v>173.7</v>
      </c>
      <c r="I174" s="26">
        <f>D174*G174</f>
        <v>0</v>
      </c>
      <c r="J174" s="29" t="str">
        <f t="shared" si="14"/>
        <v/>
      </c>
      <c r="L174" s="37" t="str">
        <f t="shared" si="13"/>
        <v/>
      </c>
      <c r="M174" s="37">
        <f t="shared" si="12"/>
        <v>1</v>
      </c>
    </row>
    <row r="175" spans="1:13" x14ac:dyDescent="0.25">
      <c r="A175" s="23" t="s">
        <v>393</v>
      </c>
      <c r="B175" s="23" t="s">
        <v>394</v>
      </c>
      <c r="C175" s="23" t="s">
        <v>15</v>
      </c>
      <c r="D175" s="28">
        <v>115</v>
      </c>
      <c r="E175" s="17" t="s">
        <v>13</v>
      </c>
      <c r="F175" s="26">
        <v>36</v>
      </c>
      <c r="G175" s="1"/>
      <c r="H175" s="26">
        <v>83.9</v>
      </c>
      <c r="I175" s="26">
        <f>D175*G175</f>
        <v>0</v>
      </c>
      <c r="J175" s="29" t="str">
        <f t="shared" si="14"/>
        <v/>
      </c>
      <c r="L175" s="37" t="str">
        <f t="shared" si="13"/>
        <v/>
      </c>
      <c r="M175" s="37">
        <f t="shared" si="12"/>
        <v>1</v>
      </c>
    </row>
    <row r="176" spans="1:13" x14ac:dyDescent="0.25">
      <c r="A176" s="23" t="s">
        <v>395</v>
      </c>
      <c r="B176" s="24" t="s">
        <v>396</v>
      </c>
      <c r="C176" s="17"/>
      <c r="D176" s="25"/>
      <c r="E176" s="17"/>
      <c r="F176" s="26" t="s">
        <v>11</v>
      </c>
      <c r="G176" s="1"/>
      <c r="H176" s="26" t="s">
        <v>11</v>
      </c>
      <c r="I176" s="26"/>
      <c r="J176" s="29" t="str">
        <f t="shared" si="14"/>
        <v/>
      </c>
      <c r="L176" s="37" t="str">
        <f t="shared" si="13"/>
        <v/>
      </c>
      <c r="M176" s="37" t="str">
        <f t="shared" si="12"/>
        <v/>
      </c>
    </row>
    <row r="177" spans="1:13" x14ac:dyDescent="0.25">
      <c r="A177" s="23" t="s">
        <v>397</v>
      </c>
      <c r="B177" s="24" t="s">
        <v>398</v>
      </c>
      <c r="C177" s="17"/>
      <c r="D177" s="25"/>
      <c r="E177" s="17"/>
      <c r="F177" s="26" t="s">
        <v>11</v>
      </c>
      <c r="G177" s="1"/>
      <c r="H177" s="26" t="s">
        <v>11</v>
      </c>
      <c r="I177" s="26"/>
      <c r="J177" s="29" t="str">
        <f t="shared" si="14"/>
        <v/>
      </c>
      <c r="L177" s="37" t="str">
        <f t="shared" si="13"/>
        <v/>
      </c>
      <c r="M177" s="37" t="str">
        <f t="shared" si="12"/>
        <v/>
      </c>
    </row>
    <row r="178" spans="1:13" x14ac:dyDescent="0.25">
      <c r="A178" s="23" t="s">
        <v>399</v>
      </c>
      <c r="B178" s="27" t="s">
        <v>400</v>
      </c>
      <c r="C178" s="17"/>
      <c r="D178" s="25"/>
      <c r="E178" s="17"/>
      <c r="F178" s="26" t="s">
        <v>11</v>
      </c>
      <c r="G178" s="1"/>
      <c r="H178" s="26" t="s">
        <v>11</v>
      </c>
      <c r="I178" s="26"/>
      <c r="J178" s="29" t="str">
        <f t="shared" si="14"/>
        <v/>
      </c>
      <c r="L178" s="37" t="str">
        <f t="shared" si="13"/>
        <v/>
      </c>
      <c r="M178" s="37" t="str">
        <f t="shared" si="12"/>
        <v/>
      </c>
    </row>
    <row r="179" spans="1:13" x14ac:dyDescent="0.25">
      <c r="A179" s="23" t="s">
        <v>401</v>
      </c>
      <c r="B179" s="23" t="s">
        <v>402</v>
      </c>
      <c r="C179" s="23" t="s">
        <v>15</v>
      </c>
      <c r="D179" s="28">
        <v>10</v>
      </c>
      <c r="E179" s="17" t="s">
        <v>13</v>
      </c>
      <c r="F179" s="26">
        <v>34.200000000000003</v>
      </c>
      <c r="G179" s="1"/>
      <c r="H179" s="26">
        <v>79.900000000000006</v>
      </c>
      <c r="I179" s="26">
        <f>D179*G179</f>
        <v>0</v>
      </c>
      <c r="J179" s="29" t="str">
        <f t="shared" si="14"/>
        <v/>
      </c>
      <c r="L179" s="37" t="str">
        <f t="shared" si="13"/>
        <v/>
      </c>
      <c r="M179" s="37">
        <f t="shared" si="12"/>
        <v>1</v>
      </c>
    </row>
    <row r="180" spans="1:13" x14ac:dyDescent="0.25">
      <c r="A180" s="23" t="s">
        <v>403</v>
      </c>
      <c r="B180" s="23" t="s">
        <v>404</v>
      </c>
      <c r="C180" s="23" t="s">
        <v>15</v>
      </c>
      <c r="D180" s="28">
        <v>10</v>
      </c>
      <c r="E180" s="17" t="s">
        <v>13</v>
      </c>
      <c r="F180" s="26">
        <v>68.400000000000006</v>
      </c>
      <c r="G180" s="1"/>
      <c r="H180" s="26">
        <v>159.6</v>
      </c>
      <c r="I180" s="26">
        <f>D180*G180</f>
        <v>0</v>
      </c>
      <c r="J180" s="29" t="str">
        <f t="shared" si="14"/>
        <v/>
      </c>
      <c r="L180" s="37" t="str">
        <f t="shared" si="13"/>
        <v/>
      </c>
      <c r="M180" s="37">
        <f t="shared" si="12"/>
        <v>1</v>
      </c>
    </row>
    <row r="181" spans="1:13" x14ac:dyDescent="0.25">
      <c r="A181" s="23" t="s">
        <v>405</v>
      </c>
      <c r="B181" s="24" t="s">
        <v>406</v>
      </c>
      <c r="C181" s="17"/>
      <c r="D181" s="25"/>
      <c r="E181" s="17"/>
      <c r="F181" s="26" t="s">
        <v>11</v>
      </c>
      <c r="G181" s="1"/>
      <c r="H181" s="26" t="s">
        <v>11</v>
      </c>
      <c r="I181" s="26"/>
      <c r="J181" s="29" t="str">
        <f t="shared" si="14"/>
        <v/>
      </c>
      <c r="L181" s="37" t="str">
        <f t="shared" si="13"/>
        <v/>
      </c>
      <c r="M181" s="37" t="str">
        <f t="shared" si="12"/>
        <v/>
      </c>
    </row>
    <row r="182" spans="1:13" x14ac:dyDescent="0.25">
      <c r="A182" s="23" t="s">
        <v>407</v>
      </c>
      <c r="B182" s="27" t="s">
        <v>408</v>
      </c>
      <c r="C182" s="17"/>
      <c r="D182" s="25"/>
      <c r="E182" s="17"/>
      <c r="F182" s="26" t="s">
        <v>11</v>
      </c>
      <c r="G182" s="1"/>
      <c r="H182" s="26" t="s">
        <v>11</v>
      </c>
      <c r="I182" s="26"/>
      <c r="J182" s="29" t="str">
        <f t="shared" si="14"/>
        <v/>
      </c>
      <c r="L182" s="37" t="str">
        <f t="shared" si="13"/>
        <v/>
      </c>
      <c r="M182" s="37" t="str">
        <f t="shared" si="12"/>
        <v/>
      </c>
    </row>
    <row r="183" spans="1:13" x14ac:dyDescent="0.25">
      <c r="A183" s="23" t="s">
        <v>409</v>
      </c>
      <c r="B183" s="23" t="s">
        <v>410</v>
      </c>
      <c r="C183" s="23" t="s">
        <v>15</v>
      </c>
      <c r="D183" s="28">
        <v>10</v>
      </c>
      <c r="E183" s="17" t="s">
        <v>13</v>
      </c>
      <c r="F183" s="26">
        <v>13.7</v>
      </c>
      <c r="G183" s="1"/>
      <c r="H183" s="26">
        <v>31.9</v>
      </c>
      <c r="I183" s="26">
        <f>D183*G183</f>
        <v>0</v>
      </c>
      <c r="J183" s="29" t="str">
        <f t="shared" si="14"/>
        <v/>
      </c>
      <c r="L183" s="37" t="str">
        <f t="shared" si="13"/>
        <v/>
      </c>
      <c r="M183" s="37">
        <f t="shared" si="12"/>
        <v>1</v>
      </c>
    </row>
    <row r="184" spans="1:13" x14ac:dyDescent="0.25">
      <c r="A184" s="23" t="s">
        <v>411</v>
      </c>
      <c r="B184" s="27" t="s">
        <v>412</v>
      </c>
      <c r="C184" s="17"/>
      <c r="D184" s="25"/>
      <c r="E184" s="17"/>
      <c r="F184" s="26" t="s">
        <v>11</v>
      </c>
      <c r="G184" s="1"/>
      <c r="H184" s="26" t="s">
        <v>11</v>
      </c>
      <c r="I184" s="26"/>
      <c r="J184" s="29" t="str">
        <f t="shared" si="14"/>
        <v/>
      </c>
      <c r="L184" s="37" t="str">
        <f t="shared" si="13"/>
        <v/>
      </c>
      <c r="M184" s="37" t="str">
        <f t="shared" si="12"/>
        <v/>
      </c>
    </row>
    <row r="185" spans="1:13" x14ac:dyDescent="0.25">
      <c r="A185" s="23" t="s">
        <v>413</v>
      </c>
      <c r="B185" s="23" t="s">
        <v>414</v>
      </c>
      <c r="C185" s="23" t="s">
        <v>15</v>
      </c>
      <c r="D185" s="28">
        <v>10</v>
      </c>
      <c r="E185" s="17" t="s">
        <v>13</v>
      </c>
      <c r="F185" s="26">
        <v>11.7</v>
      </c>
      <c r="G185" s="1"/>
      <c r="H185" s="26">
        <v>27.3</v>
      </c>
      <c r="I185" s="26">
        <f>D185*G185</f>
        <v>0</v>
      </c>
      <c r="J185" s="29" t="str">
        <f t="shared" si="14"/>
        <v/>
      </c>
      <c r="L185" s="37" t="str">
        <f t="shared" si="13"/>
        <v/>
      </c>
      <c r="M185" s="37">
        <f t="shared" si="12"/>
        <v>1</v>
      </c>
    </row>
    <row r="186" spans="1:13" x14ac:dyDescent="0.25">
      <c r="A186" s="23" t="s">
        <v>415</v>
      </c>
      <c r="B186" s="27" t="s">
        <v>416</v>
      </c>
      <c r="C186" s="17"/>
      <c r="D186" s="25"/>
      <c r="E186" s="17"/>
      <c r="F186" s="26" t="s">
        <v>11</v>
      </c>
      <c r="G186" s="1"/>
      <c r="H186" s="26" t="s">
        <v>11</v>
      </c>
      <c r="I186" s="26"/>
      <c r="J186" s="29" t="str">
        <f t="shared" si="14"/>
        <v/>
      </c>
      <c r="L186" s="37" t="str">
        <f t="shared" si="13"/>
        <v/>
      </c>
      <c r="M186" s="37" t="str">
        <f t="shared" si="12"/>
        <v/>
      </c>
    </row>
    <row r="187" spans="1:13" x14ac:dyDescent="0.25">
      <c r="A187" s="23" t="s">
        <v>417</v>
      </c>
      <c r="B187" s="23" t="s">
        <v>418</v>
      </c>
      <c r="C187" s="23" t="s">
        <v>15</v>
      </c>
      <c r="D187" s="28">
        <v>5</v>
      </c>
      <c r="E187" s="17" t="s">
        <v>13</v>
      </c>
      <c r="F187" s="26">
        <v>22.8</v>
      </c>
      <c r="G187" s="1"/>
      <c r="H187" s="26">
        <v>53.2</v>
      </c>
      <c r="I187" s="26">
        <f>D187*G187</f>
        <v>0</v>
      </c>
      <c r="J187" s="29" t="str">
        <f t="shared" si="14"/>
        <v/>
      </c>
      <c r="L187" s="37" t="str">
        <f t="shared" si="13"/>
        <v/>
      </c>
      <c r="M187" s="37">
        <f t="shared" si="12"/>
        <v>1</v>
      </c>
    </row>
    <row r="188" spans="1:13" x14ac:dyDescent="0.25">
      <c r="A188" s="23" t="s">
        <v>419</v>
      </c>
      <c r="B188" s="24" t="s">
        <v>420</v>
      </c>
      <c r="C188" s="17"/>
      <c r="D188" s="25"/>
      <c r="E188" s="17"/>
      <c r="F188" s="26" t="s">
        <v>11</v>
      </c>
      <c r="G188" s="1"/>
      <c r="H188" s="26" t="s">
        <v>11</v>
      </c>
      <c r="I188" s="26"/>
      <c r="J188" s="29" t="str">
        <f t="shared" si="14"/>
        <v/>
      </c>
      <c r="L188" s="37" t="str">
        <f t="shared" si="13"/>
        <v/>
      </c>
      <c r="M188" s="37" t="str">
        <f t="shared" si="12"/>
        <v/>
      </c>
    </row>
    <row r="189" spans="1:13" x14ac:dyDescent="0.25">
      <c r="A189" s="23" t="s">
        <v>421</v>
      </c>
      <c r="B189" s="27" t="s">
        <v>422</v>
      </c>
      <c r="C189" s="17"/>
      <c r="D189" s="25"/>
      <c r="E189" s="17"/>
      <c r="F189" s="26" t="s">
        <v>11</v>
      </c>
      <c r="G189" s="1"/>
      <c r="H189" s="26" t="s">
        <v>11</v>
      </c>
      <c r="I189" s="26"/>
      <c r="J189" s="29" t="str">
        <f t="shared" si="14"/>
        <v/>
      </c>
      <c r="L189" s="37" t="str">
        <f t="shared" si="13"/>
        <v/>
      </c>
      <c r="M189" s="37" t="str">
        <f t="shared" si="12"/>
        <v/>
      </c>
    </row>
    <row r="190" spans="1:13" x14ac:dyDescent="0.25">
      <c r="A190" s="23" t="s">
        <v>423</v>
      </c>
      <c r="B190" s="23" t="s">
        <v>424</v>
      </c>
      <c r="C190" s="23" t="s">
        <v>15</v>
      </c>
      <c r="D190" s="28">
        <v>120</v>
      </c>
      <c r="E190" s="30" t="s">
        <v>13</v>
      </c>
      <c r="F190" s="26">
        <v>7.7</v>
      </c>
      <c r="G190" s="1"/>
      <c r="H190" s="26">
        <v>18</v>
      </c>
      <c r="I190" s="26">
        <f>D190*G190</f>
        <v>0</v>
      </c>
      <c r="J190" s="29" t="str">
        <f t="shared" si="14"/>
        <v/>
      </c>
      <c r="L190" s="37" t="str">
        <f t="shared" si="13"/>
        <v/>
      </c>
      <c r="M190" s="37">
        <f t="shared" si="12"/>
        <v>1</v>
      </c>
    </row>
    <row r="191" spans="1:13" x14ac:dyDescent="0.25">
      <c r="A191" s="23" t="s">
        <v>425</v>
      </c>
      <c r="B191" s="23" t="s">
        <v>426</v>
      </c>
      <c r="C191" s="23" t="s">
        <v>15</v>
      </c>
      <c r="D191" s="28">
        <v>30</v>
      </c>
      <c r="E191" s="30" t="s">
        <v>13</v>
      </c>
      <c r="F191" s="26">
        <v>8.6</v>
      </c>
      <c r="G191" s="1"/>
      <c r="H191" s="26">
        <v>20</v>
      </c>
      <c r="I191" s="26">
        <f>D191*G191</f>
        <v>0</v>
      </c>
      <c r="J191" s="29" t="str">
        <f t="shared" si="14"/>
        <v/>
      </c>
      <c r="L191" s="37" t="str">
        <f t="shared" si="13"/>
        <v/>
      </c>
      <c r="M191" s="37">
        <f t="shared" si="12"/>
        <v>1</v>
      </c>
    </row>
    <row r="192" spans="1:13" x14ac:dyDescent="0.25">
      <c r="A192" s="23" t="s">
        <v>427</v>
      </c>
      <c r="B192" s="23" t="s">
        <v>1192</v>
      </c>
      <c r="C192" s="23" t="s">
        <v>15</v>
      </c>
      <c r="D192" s="28">
        <v>10</v>
      </c>
      <c r="E192" s="30" t="s">
        <v>13</v>
      </c>
      <c r="F192" s="26">
        <v>7.5</v>
      </c>
      <c r="G192" s="1"/>
      <c r="H192" s="26">
        <v>17.5</v>
      </c>
      <c r="I192" s="26">
        <f>D192*G192</f>
        <v>0</v>
      </c>
      <c r="J192" s="29" t="str">
        <f t="shared" si="14"/>
        <v/>
      </c>
      <c r="L192" s="37" t="str">
        <f t="shared" si="13"/>
        <v/>
      </c>
      <c r="M192" s="37">
        <f t="shared" si="12"/>
        <v>1</v>
      </c>
    </row>
    <row r="193" spans="1:13" x14ac:dyDescent="0.25">
      <c r="A193" s="23" t="s">
        <v>34</v>
      </c>
      <c r="B193" s="24" t="s">
        <v>51</v>
      </c>
      <c r="C193" s="17"/>
      <c r="D193" s="25"/>
      <c r="E193" s="17"/>
      <c r="F193" s="26" t="s">
        <v>11</v>
      </c>
      <c r="G193" s="1"/>
      <c r="H193" s="26" t="s">
        <v>11</v>
      </c>
      <c r="I193" s="26"/>
      <c r="J193" s="29" t="str">
        <f t="shared" si="14"/>
        <v/>
      </c>
      <c r="L193" s="37" t="str">
        <f t="shared" si="13"/>
        <v/>
      </c>
      <c r="M193" s="37" t="str">
        <f t="shared" si="12"/>
        <v/>
      </c>
    </row>
    <row r="194" spans="1:13" x14ac:dyDescent="0.25">
      <c r="A194" s="23" t="s">
        <v>428</v>
      </c>
      <c r="B194" s="24" t="s">
        <v>429</v>
      </c>
      <c r="C194" s="17"/>
      <c r="D194" s="25"/>
      <c r="E194" s="17"/>
      <c r="F194" s="26" t="s">
        <v>11</v>
      </c>
      <c r="G194" s="1"/>
      <c r="H194" s="26" t="s">
        <v>11</v>
      </c>
      <c r="I194" s="26"/>
      <c r="J194" s="29" t="str">
        <f t="shared" si="14"/>
        <v/>
      </c>
      <c r="L194" s="37" t="str">
        <f t="shared" si="13"/>
        <v/>
      </c>
      <c r="M194" s="37" t="str">
        <f t="shared" si="12"/>
        <v/>
      </c>
    </row>
    <row r="195" spans="1:13" x14ac:dyDescent="0.25">
      <c r="A195" s="23" t="s">
        <v>430</v>
      </c>
      <c r="B195" s="27" t="s">
        <v>431</v>
      </c>
      <c r="C195" s="17"/>
      <c r="D195" s="25"/>
      <c r="E195" s="17"/>
      <c r="F195" s="26" t="s">
        <v>11</v>
      </c>
      <c r="G195" s="1"/>
      <c r="H195" s="26" t="s">
        <v>11</v>
      </c>
      <c r="I195" s="26"/>
      <c r="J195" s="29" t="str">
        <f t="shared" si="14"/>
        <v/>
      </c>
      <c r="L195" s="37" t="str">
        <f t="shared" si="13"/>
        <v/>
      </c>
      <c r="M195" s="37" t="str">
        <f t="shared" si="12"/>
        <v/>
      </c>
    </row>
    <row r="196" spans="1:13" x14ac:dyDescent="0.25">
      <c r="A196" s="23" t="s">
        <v>432</v>
      </c>
      <c r="B196" s="23" t="s">
        <v>433</v>
      </c>
      <c r="C196" s="23" t="s">
        <v>24</v>
      </c>
      <c r="D196" s="28">
        <v>200</v>
      </c>
      <c r="E196" s="30" t="s">
        <v>13</v>
      </c>
      <c r="F196" s="26">
        <v>1.5</v>
      </c>
      <c r="G196" s="1"/>
      <c r="H196" s="26">
        <v>3.6</v>
      </c>
      <c r="I196" s="26">
        <f>D196*G196</f>
        <v>0</v>
      </c>
      <c r="J196" s="29" t="str">
        <f t="shared" si="14"/>
        <v/>
      </c>
      <c r="L196" s="37" t="str">
        <f t="shared" si="13"/>
        <v/>
      </c>
      <c r="M196" s="37">
        <f t="shared" si="12"/>
        <v>1</v>
      </c>
    </row>
    <row r="197" spans="1:13" x14ac:dyDescent="0.25">
      <c r="A197" s="23" t="s">
        <v>434</v>
      </c>
      <c r="B197" s="23" t="s">
        <v>435</v>
      </c>
      <c r="C197" s="23" t="s">
        <v>24</v>
      </c>
      <c r="D197" s="28">
        <v>300</v>
      </c>
      <c r="E197" s="30" t="s">
        <v>13</v>
      </c>
      <c r="F197" s="26">
        <v>1.2</v>
      </c>
      <c r="G197" s="1"/>
      <c r="H197" s="26">
        <v>2.9</v>
      </c>
      <c r="I197" s="26">
        <f>D197*G197</f>
        <v>0</v>
      </c>
      <c r="J197" s="29" t="str">
        <f t="shared" si="14"/>
        <v/>
      </c>
      <c r="L197" s="37" t="str">
        <f t="shared" si="13"/>
        <v/>
      </c>
      <c r="M197" s="37">
        <f t="shared" si="12"/>
        <v>1</v>
      </c>
    </row>
    <row r="198" spans="1:13" x14ac:dyDescent="0.25">
      <c r="A198" s="23" t="s">
        <v>436</v>
      </c>
      <c r="B198" s="23" t="s">
        <v>437</v>
      </c>
      <c r="C198" s="23" t="s">
        <v>24</v>
      </c>
      <c r="D198" s="28">
        <v>20</v>
      </c>
      <c r="E198" s="30" t="s">
        <v>13</v>
      </c>
      <c r="F198" s="26">
        <v>7.6</v>
      </c>
      <c r="G198" s="1"/>
      <c r="H198" s="26">
        <v>17.600000000000001</v>
      </c>
      <c r="I198" s="26">
        <f>D198*G198</f>
        <v>0</v>
      </c>
      <c r="J198" s="29" t="str">
        <f t="shared" si="14"/>
        <v/>
      </c>
      <c r="L198" s="37" t="str">
        <f t="shared" si="13"/>
        <v/>
      </c>
      <c r="M198" s="37">
        <f t="shared" si="12"/>
        <v>1</v>
      </c>
    </row>
    <row r="199" spans="1:13" x14ac:dyDescent="0.25">
      <c r="A199" s="23" t="s">
        <v>438</v>
      </c>
      <c r="B199" s="23" t="s">
        <v>439</v>
      </c>
      <c r="C199" s="23" t="s">
        <v>24</v>
      </c>
      <c r="D199" s="28">
        <v>60</v>
      </c>
      <c r="E199" s="30" t="s">
        <v>13</v>
      </c>
      <c r="F199" s="26">
        <v>10.1</v>
      </c>
      <c r="G199" s="1"/>
      <c r="H199" s="26">
        <v>23.5</v>
      </c>
      <c r="I199" s="26">
        <f>D199*G199</f>
        <v>0</v>
      </c>
      <c r="J199" s="29" t="str">
        <f t="shared" si="14"/>
        <v/>
      </c>
      <c r="L199" s="37" t="str">
        <f t="shared" si="13"/>
        <v/>
      </c>
      <c r="M199" s="37">
        <f t="shared" si="12"/>
        <v>1</v>
      </c>
    </row>
    <row r="200" spans="1:13" x14ac:dyDescent="0.25">
      <c r="A200" s="23" t="s">
        <v>440</v>
      </c>
      <c r="B200" s="27" t="s">
        <v>441</v>
      </c>
      <c r="C200" s="17"/>
      <c r="D200" s="25"/>
      <c r="E200" s="17"/>
      <c r="F200" s="26" t="s">
        <v>11</v>
      </c>
      <c r="G200" s="1"/>
      <c r="H200" s="26" t="s">
        <v>11</v>
      </c>
      <c r="I200" s="26"/>
      <c r="J200" s="29" t="str">
        <f t="shared" si="14"/>
        <v/>
      </c>
      <c r="L200" s="37" t="str">
        <f t="shared" si="13"/>
        <v/>
      </c>
      <c r="M200" s="37" t="str">
        <f t="shared" si="12"/>
        <v/>
      </c>
    </row>
    <row r="201" spans="1:13" x14ac:dyDescent="0.25">
      <c r="A201" s="23" t="s">
        <v>442</v>
      </c>
      <c r="B201" s="23" t="s">
        <v>443</v>
      </c>
      <c r="C201" s="23" t="s">
        <v>24</v>
      </c>
      <c r="D201" s="28">
        <v>250</v>
      </c>
      <c r="E201" s="30" t="s">
        <v>13</v>
      </c>
      <c r="F201" s="26">
        <v>1.5</v>
      </c>
      <c r="G201" s="1"/>
      <c r="H201" s="26">
        <v>3.6</v>
      </c>
      <c r="I201" s="26">
        <f>D201*G201</f>
        <v>0</v>
      </c>
      <c r="J201" s="29" t="str">
        <f t="shared" si="14"/>
        <v/>
      </c>
      <c r="L201" s="37" t="str">
        <f t="shared" si="13"/>
        <v/>
      </c>
      <c r="M201" s="37">
        <f t="shared" si="12"/>
        <v>1</v>
      </c>
    </row>
    <row r="202" spans="1:13" x14ac:dyDescent="0.25">
      <c r="A202" s="23" t="s">
        <v>444</v>
      </c>
      <c r="B202" s="23" t="s">
        <v>445</v>
      </c>
      <c r="C202" s="23" t="s">
        <v>24</v>
      </c>
      <c r="D202" s="28">
        <v>275</v>
      </c>
      <c r="E202" s="30" t="s">
        <v>13</v>
      </c>
      <c r="F202" s="26">
        <v>1.2</v>
      </c>
      <c r="G202" s="1"/>
      <c r="H202" s="26">
        <v>2.9</v>
      </c>
      <c r="I202" s="26">
        <f>D202*G202</f>
        <v>0</v>
      </c>
      <c r="J202" s="29" t="str">
        <f t="shared" si="14"/>
        <v/>
      </c>
      <c r="L202" s="37" t="str">
        <f t="shared" si="13"/>
        <v/>
      </c>
      <c r="M202" s="37">
        <f t="shared" si="12"/>
        <v>1</v>
      </c>
    </row>
    <row r="203" spans="1:13" x14ac:dyDescent="0.25">
      <c r="A203" s="23" t="s">
        <v>446</v>
      </c>
      <c r="B203" s="23" t="s">
        <v>447</v>
      </c>
      <c r="C203" s="23" t="s">
        <v>24</v>
      </c>
      <c r="D203" s="28">
        <v>10</v>
      </c>
      <c r="E203" s="30" t="s">
        <v>13</v>
      </c>
      <c r="F203" s="26">
        <v>7.6</v>
      </c>
      <c r="G203" s="1"/>
      <c r="H203" s="26">
        <v>17.600000000000001</v>
      </c>
      <c r="I203" s="26">
        <f>D203*G203</f>
        <v>0</v>
      </c>
      <c r="J203" s="29" t="str">
        <f t="shared" si="14"/>
        <v/>
      </c>
      <c r="L203" s="37" t="str">
        <f t="shared" si="13"/>
        <v/>
      </c>
      <c r="M203" s="37">
        <f t="shared" si="12"/>
        <v>1</v>
      </c>
    </row>
    <row r="204" spans="1:13" x14ac:dyDescent="0.25">
      <c r="A204" s="23" t="s">
        <v>448</v>
      </c>
      <c r="B204" s="23" t="s">
        <v>449</v>
      </c>
      <c r="C204" s="23" t="s">
        <v>24</v>
      </c>
      <c r="D204" s="28">
        <v>225</v>
      </c>
      <c r="E204" s="30" t="s">
        <v>13</v>
      </c>
      <c r="F204" s="26">
        <v>10.1</v>
      </c>
      <c r="G204" s="1"/>
      <c r="H204" s="26">
        <v>23.5</v>
      </c>
      <c r="I204" s="26">
        <f>D204*G204</f>
        <v>0</v>
      </c>
      <c r="J204" s="29" t="str">
        <f t="shared" si="14"/>
        <v/>
      </c>
      <c r="L204" s="37" t="str">
        <f t="shared" si="13"/>
        <v/>
      </c>
      <c r="M204" s="37">
        <f t="shared" si="12"/>
        <v>1</v>
      </c>
    </row>
    <row r="205" spans="1:13" x14ac:dyDescent="0.25">
      <c r="A205" s="23" t="s">
        <v>35</v>
      </c>
      <c r="B205" s="24" t="s">
        <v>450</v>
      </c>
      <c r="C205" s="17"/>
      <c r="D205" s="25"/>
      <c r="E205" s="17"/>
      <c r="F205" s="26" t="s">
        <v>11</v>
      </c>
      <c r="G205" s="1"/>
      <c r="H205" s="26" t="s">
        <v>11</v>
      </c>
      <c r="I205" s="26"/>
      <c r="J205" s="29" t="str">
        <f t="shared" si="14"/>
        <v/>
      </c>
      <c r="L205" s="37" t="str">
        <f t="shared" si="13"/>
        <v/>
      </c>
      <c r="M205" s="37" t="str">
        <f t="shared" si="12"/>
        <v/>
      </c>
    </row>
    <row r="206" spans="1:13" x14ac:dyDescent="0.25">
      <c r="A206" s="23" t="s">
        <v>451</v>
      </c>
      <c r="B206" s="24" t="s">
        <v>452</v>
      </c>
      <c r="C206" s="17"/>
      <c r="D206" s="25"/>
      <c r="E206" s="17"/>
      <c r="F206" s="26" t="s">
        <v>11</v>
      </c>
      <c r="G206" s="1"/>
      <c r="H206" s="26" t="s">
        <v>11</v>
      </c>
      <c r="I206" s="26"/>
      <c r="J206" s="29" t="str">
        <f t="shared" si="14"/>
        <v/>
      </c>
      <c r="L206" s="37" t="str">
        <f t="shared" si="13"/>
        <v/>
      </c>
      <c r="M206" s="37" t="str">
        <f t="shared" ref="M206:M269" si="15">IF(C206="","",1)</f>
        <v/>
      </c>
    </row>
    <row r="207" spans="1:13" x14ac:dyDescent="0.25">
      <c r="A207" s="23" t="s">
        <v>453</v>
      </c>
      <c r="B207" s="27" t="s">
        <v>441</v>
      </c>
      <c r="C207" s="17"/>
      <c r="D207" s="25"/>
      <c r="E207" s="17"/>
      <c r="F207" s="26" t="s">
        <v>11</v>
      </c>
      <c r="G207" s="1"/>
      <c r="H207" s="26" t="s">
        <v>11</v>
      </c>
      <c r="I207" s="26"/>
      <c r="J207" s="29" t="str">
        <f t="shared" si="14"/>
        <v/>
      </c>
      <c r="L207" s="37" t="str">
        <f t="shared" si="13"/>
        <v/>
      </c>
      <c r="M207" s="37" t="str">
        <f t="shared" si="15"/>
        <v/>
      </c>
    </row>
    <row r="208" spans="1:13" x14ac:dyDescent="0.25">
      <c r="A208" s="23" t="s">
        <v>454</v>
      </c>
      <c r="B208" s="23" t="s">
        <v>455</v>
      </c>
      <c r="C208" s="23" t="s">
        <v>24</v>
      </c>
      <c r="D208" s="28">
        <v>2000</v>
      </c>
      <c r="E208" s="30" t="s">
        <v>13</v>
      </c>
      <c r="F208" s="26">
        <v>1.6</v>
      </c>
      <c r="G208" s="1"/>
      <c r="H208" s="26">
        <v>3.8</v>
      </c>
      <c r="I208" s="26">
        <f>D208*G208</f>
        <v>0</v>
      </c>
      <c r="J208" s="29" t="str">
        <f t="shared" si="14"/>
        <v/>
      </c>
      <c r="L208" s="37" t="str">
        <f t="shared" si="13"/>
        <v/>
      </c>
      <c r="M208" s="37">
        <f t="shared" si="15"/>
        <v>1</v>
      </c>
    </row>
    <row r="209" spans="1:13" x14ac:dyDescent="0.25">
      <c r="A209" s="23" t="s">
        <v>456</v>
      </c>
      <c r="B209" s="23" t="s">
        <v>457</v>
      </c>
      <c r="C209" s="23" t="s">
        <v>12</v>
      </c>
      <c r="D209" s="28">
        <v>12600</v>
      </c>
      <c r="E209" s="30" t="s">
        <v>13</v>
      </c>
      <c r="F209" s="26">
        <v>1.3</v>
      </c>
      <c r="G209" s="1"/>
      <c r="H209" s="26">
        <v>3</v>
      </c>
      <c r="I209" s="26">
        <f>D209*G209</f>
        <v>0</v>
      </c>
      <c r="J209" s="29" t="str">
        <f t="shared" si="14"/>
        <v/>
      </c>
      <c r="L209" s="37" t="str">
        <f t="shared" ref="L209:L274" si="16">IF(J209="GOED",1,"")</f>
        <v/>
      </c>
      <c r="M209" s="37">
        <f t="shared" si="15"/>
        <v>1</v>
      </c>
    </row>
    <row r="210" spans="1:13" x14ac:dyDescent="0.25">
      <c r="A210" s="23" t="s">
        <v>458</v>
      </c>
      <c r="B210" s="23" t="s">
        <v>459</v>
      </c>
      <c r="C210" s="23" t="s">
        <v>12</v>
      </c>
      <c r="D210" s="28">
        <v>28750</v>
      </c>
      <c r="E210" s="30" t="s">
        <v>13</v>
      </c>
      <c r="F210" s="26">
        <v>1</v>
      </c>
      <c r="G210" s="1"/>
      <c r="H210" s="26">
        <v>2.2000000000000002</v>
      </c>
      <c r="I210" s="26">
        <f>D210*G210</f>
        <v>0</v>
      </c>
      <c r="J210" s="29" t="str">
        <f t="shared" ref="J210:J275" si="17">IF(G210="","",IF(AND(F210&lt;=G210,G210&lt;=H210),"GOED","FOUT"))</f>
        <v/>
      </c>
      <c r="L210" s="37" t="str">
        <f t="shared" si="16"/>
        <v/>
      </c>
      <c r="M210" s="37">
        <f t="shared" si="15"/>
        <v>1</v>
      </c>
    </row>
    <row r="211" spans="1:13" x14ac:dyDescent="0.25">
      <c r="A211" s="23" t="s">
        <v>460</v>
      </c>
      <c r="B211" s="27" t="s">
        <v>461</v>
      </c>
      <c r="C211" s="17"/>
      <c r="D211" s="25"/>
      <c r="E211" s="17"/>
      <c r="F211" s="26" t="s">
        <v>11</v>
      </c>
      <c r="G211" s="1"/>
      <c r="H211" s="26" t="s">
        <v>11</v>
      </c>
      <c r="I211" s="26"/>
      <c r="J211" s="29" t="str">
        <f t="shared" si="17"/>
        <v/>
      </c>
      <c r="L211" s="37" t="str">
        <f t="shared" si="16"/>
        <v/>
      </c>
      <c r="M211" s="37" t="str">
        <f t="shared" si="15"/>
        <v/>
      </c>
    </row>
    <row r="212" spans="1:13" x14ac:dyDescent="0.25">
      <c r="A212" s="23" t="s">
        <v>462</v>
      </c>
      <c r="B212" s="23" t="s">
        <v>463</v>
      </c>
      <c r="C212" s="23" t="s">
        <v>24</v>
      </c>
      <c r="D212" s="28">
        <v>400</v>
      </c>
      <c r="E212" s="30" t="s">
        <v>13</v>
      </c>
      <c r="F212" s="26">
        <v>1.8</v>
      </c>
      <c r="G212" s="1"/>
      <c r="H212" s="26">
        <v>4.3</v>
      </c>
      <c r="I212" s="26">
        <f>D212*G212</f>
        <v>0</v>
      </c>
      <c r="J212" s="29" t="str">
        <f t="shared" si="17"/>
        <v/>
      </c>
      <c r="L212" s="37" t="str">
        <f t="shared" si="16"/>
        <v/>
      </c>
      <c r="M212" s="37">
        <f t="shared" si="15"/>
        <v>1</v>
      </c>
    </row>
    <row r="213" spans="1:13" x14ac:dyDescent="0.25">
      <c r="A213" s="23" t="s">
        <v>464</v>
      </c>
      <c r="B213" s="27" t="s">
        <v>465</v>
      </c>
      <c r="C213" s="17"/>
      <c r="D213" s="25"/>
      <c r="E213" s="17"/>
      <c r="F213" s="26" t="s">
        <v>11</v>
      </c>
      <c r="G213" s="1"/>
      <c r="H213" s="26" t="s">
        <v>11</v>
      </c>
      <c r="I213" s="26"/>
      <c r="J213" s="29" t="str">
        <f t="shared" si="17"/>
        <v/>
      </c>
      <c r="L213" s="37" t="str">
        <f t="shared" si="16"/>
        <v/>
      </c>
      <c r="M213" s="37" t="str">
        <f t="shared" si="15"/>
        <v/>
      </c>
    </row>
    <row r="214" spans="1:13" x14ac:dyDescent="0.25">
      <c r="A214" s="23" t="s">
        <v>466</v>
      </c>
      <c r="B214" s="23" t="s">
        <v>467</v>
      </c>
      <c r="C214" s="23" t="s">
        <v>24</v>
      </c>
      <c r="D214" s="28">
        <v>15</v>
      </c>
      <c r="E214" s="30" t="s">
        <v>13</v>
      </c>
      <c r="F214" s="26">
        <v>2.1</v>
      </c>
      <c r="G214" s="1"/>
      <c r="H214" s="26">
        <v>4.8</v>
      </c>
      <c r="I214" s="26">
        <f>D214*G214</f>
        <v>0</v>
      </c>
      <c r="J214" s="29" t="str">
        <f t="shared" si="17"/>
        <v/>
      </c>
      <c r="L214" s="37" t="str">
        <f t="shared" si="16"/>
        <v/>
      </c>
      <c r="M214" s="37">
        <f t="shared" si="15"/>
        <v>1</v>
      </c>
    </row>
    <row r="215" spans="1:13" x14ac:dyDescent="0.25">
      <c r="A215" s="23" t="s">
        <v>468</v>
      </c>
      <c r="B215" s="27" t="s">
        <v>469</v>
      </c>
      <c r="C215" s="17"/>
      <c r="D215" s="25"/>
      <c r="E215" s="17"/>
      <c r="F215" s="26" t="s">
        <v>11</v>
      </c>
      <c r="G215" s="1"/>
      <c r="H215" s="26" t="s">
        <v>11</v>
      </c>
      <c r="I215" s="26"/>
      <c r="J215" s="29" t="str">
        <f t="shared" si="17"/>
        <v/>
      </c>
      <c r="L215" s="37" t="str">
        <f t="shared" si="16"/>
        <v/>
      </c>
      <c r="M215" s="37" t="str">
        <f t="shared" si="15"/>
        <v/>
      </c>
    </row>
    <row r="216" spans="1:13" x14ac:dyDescent="0.25">
      <c r="A216" s="23" t="s">
        <v>470</v>
      </c>
      <c r="B216" s="23" t="s">
        <v>471</v>
      </c>
      <c r="C216" s="23" t="s">
        <v>24</v>
      </c>
      <c r="D216" s="28">
        <v>160</v>
      </c>
      <c r="E216" s="30" t="s">
        <v>13</v>
      </c>
      <c r="F216" s="26">
        <v>1.8</v>
      </c>
      <c r="G216" s="1"/>
      <c r="H216" s="26">
        <v>4.3</v>
      </c>
      <c r="I216" s="26">
        <f>D216*G216</f>
        <v>0</v>
      </c>
      <c r="J216" s="29" t="str">
        <f t="shared" si="17"/>
        <v/>
      </c>
      <c r="L216" s="37" t="str">
        <f t="shared" si="16"/>
        <v/>
      </c>
      <c r="M216" s="37">
        <f t="shared" si="15"/>
        <v>1</v>
      </c>
    </row>
    <row r="217" spans="1:13" x14ac:dyDescent="0.25">
      <c r="A217" s="23" t="s">
        <v>472</v>
      </c>
      <c r="B217" s="23" t="s">
        <v>473</v>
      </c>
      <c r="C217" s="23" t="s">
        <v>24</v>
      </c>
      <c r="D217" s="28">
        <v>160</v>
      </c>
      <c r="E217" s="30" t="s">
        <v>13</v>
      </c>
      <c r="F217" s="26">
        <v>1.8</v>
      </c>
      <c r="G217" s="1"/>
      <c r="H217" s="26">
        <v>4.3</v>
      </c>
      <c r="I217" s="26">
        <f>D217*G217</f>
        <v>0</v>
      </c>
      <c r="J217" s="29" t="str">
        <f t="shared" si="17"/>
        <v/>
      </c>
      <c r="L217" s="37" t="str">
        <f t="shared" si="16"/>
        <v/>
      </c>
      <c r="M217" s="37">
        <f t="shared" si="15"/>
        <v>1</v>
      </c>
    </row>
    <row r="218" spans="1:13" x14ac:dyDescent="0.25">
      <c r="A218" s="23" t="s">
        <v>38</v>
      </c>
      <c r="B218" s="24" t="s">
        <v>474</v>
      </c>
      <c r="C218" s="17"/>
      <c r="D218" s="25"/>
      <c r="E218" s="17"/>
      <c r="F218" s="26" t="s">
        <v>11</v>
      </c>
      <c r="G218" s="1"/>
      <c r="H218" s="26" t="s">
        <v>11</v>
      </c>
      <c r="I218" s="26"/>
      <c r="J218" s="29" t="str">
        <f t="shared" si="17"/>
        <v/>
      </c>
      <c r="L218" s="37" t="str">
        <f t="shared" si="16"/>
        <v/>
      </c>
      <c r="M218" s="37" t="str">
        <f t="shared" si="15"/>
        <v/>
      </c>
    </row>
    <row r="219" spans="1:13" x14ac:dyDescent="0.25">
      <c r="A219" s="23" t="s">
        <v>475</v>
      </c>
      <c r="B219" s="24" t="s">
        <v>476</v>
      </c>
      <c r="C219" s="17"/>
      <c r="D219" s="25"/>
      <c r="E219" s="17"/>
      <c r="F219" s="26" t="s">
        <v>11</v>
      </c>
      <c r="G219" s="1"/>
      <c r="H219" s="26" t="s">
        <v>11</v>
      </c>
      <c r="I219" s="26"/>
      <c r="J219" s="29" t="str">
        <f t="shared" si="17"/>
        <v/>
      </c>
      <c r="L219" s="37" t="str">
        <f t="shared" si="16"/>
        <v/>
      </c>
      <c r="M219" s="37" t="str">
        <f t="shared" si="15"/>
        <v/>
      </c>
    </row>
    <row r="220" spans="1:13" x14ac:dyDescent="0.25">
      <c r="A220" s="23" t="s">
        <v>477</v>
      </c>
      <c r="B220" s="27" t="s">
        <v>478</v>
      </c>
      <c r="C220" s="17"/>
      <c r="D220" s="25"/>
      <c r="E220" s="17"/>
      <c r="F220" s="26" t="s">
        <v>11</v>
      </c>
      <c r="G220" s="1"/>
      <c r="H220" s="26" t="s">
        <v>11</v>
      </c>
      <c r="I220" s="26"/>
      <c r="J220" s="29" t="str">
        <f t="shared" si="17"/>
        <v/>
      </c>
      <c r="L220" s="37" t="str">
        <f t="shared" si="16"/>
        <v/>
      </c>
      <c r="M220" s="37" t="str">
        <f t="shared" si="15"/>
        <v/>
      </c>
    </row>
    <row r="221" spans="1:13" x14ac:dyDescent="0.25">
      <c r="A221" s="23" t="s">
        <v>479</v>
      </c>
      <c r="B221" s="23" t="s">
        <v>480</v>
      </c>
      <c r="C221" s="23" t="s">
        <v>24</v>
      </c>
      <c r="D221" s="28">
        <v>25</v>
      </c>
      <c r="E221" s="30" t="s">
        <v>13</v>
      </c>
      <c r="F221" s="26">
        <v>1.7</v>
      </c>
      <c r="G221" s="1"/>
      <c r="H221" s="26">
        <v>3.9</v>
      </c>
      <c r="I221" s="26">
        <f>D221*G221</f>
        <v>0</v>
      </c>
      <c r="J221" s="29" t="str">
        <f t="shared" si="17"/>
        <v/>
      </c>
      <c r="L221" s="37" t="str">
        <f t="shared" si="16"/>
        <v/>
      </c>
      <c r="M221" s="37">
        <f t="shared" si="15"/>
        <v>1</v>
      </c>
    </row>
    <row r="222" spans="1:13" x14ac:dyDescent="0.25">
      <c r="A222" s="23" t="s">
        <v>481</v>
      </c>
      <c r="B222" s="23" t="s">
        <v>482</v>
      </c>
      <c r="C222" s="23" t="s">
        <v>24</v>
      </c>
      <c r="D222" s="28">
        <v>25</v>
      </c>
      <c r="E222" s="30" t="s">
        <v>13</v>
      </c>
      <c r="F222" s="26">
        <v>3.7</v>
      </c>
      <c r="G222" s="1"/>
      <c r="H222" s="26">
        <v>8.6999999999999993</v>
      </c>
      <c r="I222" s="26">
        <f>D222*G222</f>
        <v>0</v>
      </c>
      <c r="J222" s="29" t="str">
        <f t="shared" si="17"/>
        <v/>
      </c>
      <c r="L222" s="37" t="str">
        <f t="shared" si="16"/>
        <v/>
      </c>
      <c r="M222" s="37">
        <f t="shared" si="15"/>
        <v>1</v>
      </c>
    </row>
    <row r="223" spans="1:13" x14ac:dyDescent="0.25">
      <c r="A223" s="23" t="s">
        <v>483</v>
      </c>
      <c r="B223" s="27" t="s">
        <v>484</v>
      </c>
      <c r="C223" s="17"/>
      <c r="D223" s="25"/>
      <c r="E223" s="17"/>
      <c r="F223" s="26" t="s">
        <v>11</v>
      </c>
      <c r="G223" s="1"/>
      <c r="H223" s="26" t="s">
        <v>11</v>
      </c>
      <c r="I223" s="26"/>
      <c r="J223" s="29" t="str">
        <f t="shared" si="17"/>
        <v/>
      </c>
      <c r="L223" s="37" t="str">
        <f t="shared" si="16"/>
        <v/>
      </c>
      <c r="M223" s="37" t="str">
        <f t="shared" si="15"/>
        <v/>
      </c>
    </row>
    <row r="224" spans="1:13" x14ac:dyDescent="0.25">
      <c r="A224" s="23" t="s">
        <v>485</v>
      </c>
      <c r="B224" s="23" t="s">
        <v>486</v>
      </c>
      <c r="C224" s="23" t="s">
        <v>24</v>
      </c>
      <c r="D224" s="28">
        <v>40</v>
      </c>
      <c r="E224" s="30" t="s">
        <v>13</v>
      </c>
      <c r="F224" s="26">
        <v>9.4</v>
      </c>
      <c r="G224" s="1"/>
      <c r="H224" s="26">
        <v>22</v>
      </c>
      <c r="I224" s="26">
        <f t="shared" ref="I224:I232" si="18">D224*G224</f>
        <v>0</v>
      </c>
      <c r="J224" s="29" t="str">
        <f t="shared" si="17"/>
        <v/>
      </c>
      <c r="L224" s="37" t="str">
        <f t="shared" si="16"/>
        <v/>
      </c>
      <c r="M224" s="37">
        <f t="shared" si="15"/>
        <v>1</v>
      </c>
    </row>
    <row r="225" spans="1:13" x14ac:dyDescent="0.25">
      <c r="A225" s="23" t="s">
        <v>487</v>
      </c>
      <c r="B225" s="23" t="s">
        <v>488</v>
      </c>
      <c r="C225" s="23" t="s">
        <v>24</v>
      </c>
      <c r="D225" s="28">
        <v>85</v>
      </c>
      <c r="E225" s="30" t="s">
        <v>13</v>
      </c>
      <c r="F225" s="26">
        <v>9.6999999999999993</v>
      </c>
      <c r="G225" s="1"/>
      <c r="H225" s="26">
        <v>22.6</v>
      </c>
      <c r="I225" s="26">
        <f t="shared" si="18"/>
        <v>0</v>
      </c>
      <c r="J225" s="29" t="str">
        <f t="shared" si="17"/>
        <v/>
      </c>
      <c r="L225" s="37" t="str">
        <f t="shared" si="16"/>
        <v/>
      </c>
      <c r="M225" s="37">
        <f t="shared" si="15"/>
        <v>1</v>
      </c>
    </row>
    <row r="226" spans="1:13" x14ac:dyDescent="0.25">
      <c r="A226" s="23" t="s">
        <v>489</v>
      </c>
      <c r="B226" s="23" t="s">
        <v>490</v>
      </c>
      <c r="C226" s="23" t="s">
        <v>24</v>
      </c>
      <c r="D226" s="28">
        <v>30</v>
      </c>
      <c r="E226" s="30" t="s">
        <v>13</v>
      </c>
      <c r="F226" s="26">
        <v>12.5</v>
      </c>
      <c r="G226" s="1"/>
      <c r="H226" s="26">
        <v>29.2</v>
      </c>
      <c r="I226" s="26">
        <f t="shared" si="18"/>
        <v>0</v>
      </c>
      <c r="J226" s="29" t="str">
        <f t="shared" si="17"/>
        <v/>
      </c>
      <c r="L226" s="37" t="str">
        <f t="shared" si="16"/>
        <v/>
      </c>
      <c r="M226" s="37">
        <f t="shared" si="15"/>
        <v>1</v>
      </c>
    </row>
    <row r="227" spans="1:13" x14ac:dyDescent="0.25">
      <c r="A227" s="23" t="s">
        <v>491</v>
      </c>
      <c r="B227" s="23" t="s">
        <v>492</v>
      </c>
      <c r="C227" s="23" t="s">
        <v>24</v>
      </c>
      <c r="D227" s="28">
        <v>5</v>
      </c>
      <c r="E227" s="30" t="s">
        <v>13</v>
      </c>
      <c r="F227" s="26">
        <v>9.4</v>
      </c>
      <c r="G227" s="1"/>
      <c r="H227" s="26">
        <v>22</v>
      </c>
      <c r="I227" s="26">
        <f t="shared" si="18"/>
        <v>0</v>
      </c>
      <c r="J227" s="29" t="str">
        <f t="shared" si="17"/>
        <v/>
      </c>
      <c r="L227" s="37" t="str">
        <f t="shared" si="16"/>
        <v/>
      </c>
      <c r="M227" s="37">
        <f t="shared" si="15"/>
        <v>1</v>
      </c>
    </row>
    <row r="228" spans="1:13" x14ac:dyDescent="0.25">
      <c r="A228" s="23" t="s">
        <v>493</v>
      </c>
      <c r="B228" s="23" t="s">
        <v>494</v>
      </c>
      <c r="C228" s="23" t="s">
        <v>24</v>
      </c>
      <c r="D228" s="28">
        <v>90</v>
      </c>
      <c r="E228" s="30" t="s">
        <v>13</v>
      </c>
      <c r="F228" s="26">
        <v>9.6</v>
      </c>
      <c r="G228" s="1"/>
      <c r="H228" s="26">
        <v>22.5</v>
      </c>
      <c r="I228" s="26">
        <f t="shared" si="18"/>
        <v>0</v>
      </c>
      <c r="J228" s="29" t="str">
        <f t="shared" si="17"/>
        <v/>
      </c>
      <c r="L228" s="37" t="str">
        <f t="shared" si="16"/>
        <v/>
      </c>
      <c r="M228" s="37">
        <f t="shared" si="15"/>
        <v>1</v>
      </c>
    </row>
    <row r="229" spans="1:13" x14ac:dyDescent="0.25">
      <c r="A229" s="23" t="s">
        <v>495</v>
      </c>
      <c r="B229" s="23" t="s">
        <v>496</v>
      </c>
      <c r="C229" s="23" t="s">
        <v>24</v>
      </c>
      <c r="D229" s="28">
        <v>60</v>
      </c>
      <c r="E229" s="30" t="s">
        <v>13</v>
      </c>
      <c r="F229" s="26">
        <v>12.5</v>
      </c>
      <c r="G229" s="1"/>
      <c r="H229" s="26">
        <v>29.2</v>
      </c>
      <c r="I229" s="26">
        <f t="shared" si="18"/>
        <v>0</v>
      </c>
      <c r="J229" s="29" t="str">
        <f t="shared" si="17"/>
        <v/>
      </c>
      <c r="L229" s="37" t="str">
        <f t="shared" si="16"/>
        <v/>
      </c>
      <c r="M229" s="37">
        <f t="shared" si="15"/>
        <v>1</v>
      </c>
    </row>
    <row r="230" spans="1:13" x14ac:dyDescent="0.25">
      <c r="A230" s="23" t="s">
        <v>497</v>
      </c>
      <c r="B230" s="23" t="s">
        <v>498</v>
      </c>
      <c r="C230" s="23" t="s">
        <v>24</v>
      </c>
      <c r="D230" s="28">
        <v>45</v>
      </c>
      <c r="E230" s="30" t="s">
        <v>13</v>
      </c>
      <c r="F230" s="26">
        <v>3.7</v>
      </c>
      <c r="G230" s="1"/>
      <c r="H230" s="26">
        <v>8.6999999999999993</v>
      </c>
      <c r="I230" s="26">
        <f t="shared" si="18"/>
        <v>0</v>
      </c>
      <c r="J230" s="29" t="str">
        <f t="shared" si="17"/>
        <v/>
      </c>
      <c r="L230" s="37" t="str">
        <f t="shared" si="16"/>
        <v/>
      </c>
      <c r="M230" s="37">
        <f t="shared" si="15"/>
        <v>1</v>
      </c>
    </row>
    <row r="231" spans="1:13" x14ac:dyDescent="0.25">
      <c r="A231" s="23" t="s">
        <v>499</v>
      </c>
      <c r="B231" s="23" t="s">
        <v>500</v>
      </c>
      <c r="C231" s="23" t="s">
        <v>24</v>
      </c>
      <c r="D231" s="28">
        <v>200</v>
      </c>
      <c r="E231" s="30" t="s">
        <v>13</v>
      </c>
      <c r="F231" s="26">
        <v>3.7</v>
      </c>
      <c r="G231" s="1"/>
      <c r="H231" s="26">
        <v>8.6999999999999993</v>
      </c>
      <c r="I231" s="26">
        <f t="shared" si="18"/>
        <v>0</v>
      </c>
      <c r="J231" s="29" t="str">
        <f t="shared" si="17"/>
        <v/>
      </c>
      <c r="L231" s="37" t="str">
        <f t="shared" si="16"/>
        <v/>
      </c>
      <c r="M231" s="37">
        <f t="shared" si="15"/>
        <v>1</v>
      </c>
    </row>
    <row r="232" spans="1:13" x14ac:dyDescent="0.25">
      <c r="A232" s="23" t="s">
        <v>501</v>
      </c>
      <c r="B232" s="23" t="s">
        <v>502</v>
      </c>
      <c r="C232" s="23" t="s">
        <v>24</v>
      </c>
      <c r="D232" s="28">
        <v>60</v>
      </c>
      <c r="E232" s="30" t="s">
        <v>13</v>
      </c>
      <c r="F232" s="26">
        <v>3.7</v>
      </c>
      <c r="G232" s="1"/>
      <c r="H232" s="26">
        <v>8.6999999999999993</v>
      </c>
      <c r="I232" s="26">
        <f t="shared" si="18"/>
        <v>0</v>
      </c>
      <c r="J232" s="29" t="str">
        <f t="shared" si="17"/>
        <v/>
      </c>
      <c r="L232" s="37" t="str">
        <f t="shared" si="16"/>
        <v/>
      </c>
      <c r="M232" s="37">
        <f t="shared" si="15"/>
        <v>1</v>
      </c>
    </row>
    <row r="233" spans="1:13" x14ac:dyDescent="0.25">
      <c r="A233" s="23" t="s">
        <v>41</v>
      </c>
      <c r="B233" s="24" t="s">
        <v>503</v>
      </c>
      <c r="C233" s="17"/>
      <c r="D233" s="25"/>
      <c r="E233" s="17"/>
      <c r="F233" s="26" t="s">
        <v>11</v>
      </c>
      <c r="G233" s="1"/>
      <c r="H233" s="26" t="s">
        <v>11</v>
      </c>
      <c r="I233" s="26"/>
      <c r="J233" s="29" t="str">
        <f t="shared" si="17"/>
        <v/>
      </c>
      <c r="L233" s="37" t="str">
        <f t="shared" si="16"/>
        <v/>
      </c>
      <c r="M233" s="37" t="str">
        <f t="shared" si="15"/>
        <v/>
      </c>
    </row>
    <row r="234" spans="1:13" x14ac:dyDescent="0.25">
      <c r="A234" s="23" t="s">
        <v>42</v>
      </c>
      <c r="B234" s="24" t="s">
        <v>36</v>
      </c>
      <c r="C234" s="17"/>
      <c r="D234" s="25"/>
      <c r="E234" s="17"/>
      <c r="F234" s="26" t="s">
        <v>11</v>
      </c>
      <c r="G234" s="1"/>
      <c r="H234" s="26" t="s">
        <v>11</v>
      </c>
      <c r="I234" s="26"/>
      <c r="J234" s="29" t="str">
        <f t="shared" si="17"/>
        <v/>
      </c>
      <c r="L234" s="37" t="str">
        <f t="shared" si="16"/>
        <v/>
      </c>
      <c r="M234" s="37" t="str">
        <f t="shared" si="15"/>
        <v/>
      </c>
    </row>
    <row r="235" spans="1:13" x14ac:dyDescent="0.25">
      <c r="A235" s="23" t="s">
        <v>504</v>
      </c>
      <c r="B235" s="24" t="s">
        <v>37</v>
      </c>
      <c r="C235" s="17"/>
      <c r="D235" s="25"/>
      <c r="E235" s="17"/>
      <c r="F235" s="26" t="s">
        <v>11</v>
      </c>
      <c r="G235" s="1"/>
      <c r="H235" s="26" t="s">
        <v>11</v>
      </c>
      <c r="I235" s="26"/>
      <c r="J235" s="29" t="str">
        <f t="shared" si="17"/>
        <v/>
      </c>
      <c r="L235" s="37" t="str">
        <f t="shared" si="16"/>
        <v/>
      </c>
      <c r="M235" s="37" t="str">
        <f t="shared" si="15"/>
        <v/>
      </c>
    </row>
    <row r="236" spans="1:13" x14ac:dyDescent="0.25">
      <c r="A236" s="23" t="s">
        <v>505</v>
      </c>
      <c r="B236" s="27" t="s">
        <v>506</v>
      </c>
      <c r="C236" s="17"/>
      <c r="D236" s="25"/>
      <c r="E236" s="17"/>
      <c r="F236" s="26" t="s">
        <v>11</v>
      </c>
      <c r="G236" s="1"/>
      <c r="H236" s="26" t="s">
        <v>11</v>
      </c>
      <c r="I236" s="26"/>
      <c r="J236" s="29" t="str">
        <f t="shared" si="17"/>
        <v/>
      </c>
      <c r="L236" s="37" t="str">
        <f t="shared" si="16"/>
        <v/>
      </c>
      <c r="M236" s="37" t="str">
        <f t="shared" si="15"/>
        <v/>
      </c>
    </row>
    <row r="237" spans="1:13" x14ac:dyDescent="0.25">
      <c r="A237" s="23" t="s">
        <v>507</v>
      </c>
      <c r="B237" s="23" t="s">
        <v>508</v>
      </c>
      <c r="C237" s="23" t="s">
        <v>15</v>
      </c>
      <c r="D237" s="28">
        <v>100</v>
      </c>
      <c r="E237" s="30" t="s">
        <v>13</v>
      </c>
      <c r="F237" s="26">
        <v>104.2</v>
      </c>
      <c r="G237" s="1"/>
      <c r="H237" s="26">
        <v>243.2</v>
      </c>
      <c r="I237" s="26">
        <f>D237*G237</f>
        <v>0</v>
      </c>
      <c r="J237" s="29" t="str">
        <f t="shared" si="17"/>
        <v/>
      </c>
      <c r="L237" s="37" t="str">
        <f t="shared" si="16"/>
        <v/>
      </c>
      <c r="M237" s="37">
        <f t="shared" si="15"/>
        <v>1</v>
      </c>
    </row>
    <row r="238" spans="1:13" x14ac:dyDescent="0.25">
      <c r="A238" s="23" t="s">
        <v>509</v>
      </c>
      <c r="B238" s="24" t="s">
        <v>382</v>
      </c>
      <c r="C238" s="17"/>
      <c r="D238" s="25"/>
      <c r="E238" s="17"/>
      <c r="F238" s="26" t="s">
        <v>11</v>
      </c>
      <c r="G238" s="1"/>
      <c r="H238" s="26" t="s">
        <v>11</v>
      </c>
      <c r="I238" s="26"/>
      <c r="J238" s="29" t="str">
        <f t="shared" si="17"/>
        <v/>
      </c>
      <c r="L238" s="37" t="str">
        <f t="shared" si="16"/>
        <v/>
      </c>
      <c r="M238" s="37" t="str">
        <f t="shared" si="15"/>
        <v/>
      </c>
    </row>
    <row r="239" spans="1:13" x14ac:dyDescent="0.25">
      <c r="A239" s="23" t="s">
        <v>510</v>
      </c>
      <c r="B239" s="24" t="s">
        <v>511</v>
      </c>
      <c r="C239" s="17"/>
      <c r="D239" s="25"/>
      <c r="E239" s="17"/>
      <c r="F239" s="26" t="s">
        <v>11</v>
      </c>
      <c r="G239" s="1"/>
      <c r="H239" s="26" t="s">
        <v>11</v>
      </c>
      <c r="I239" s="26"/>
      <c r="J239" s="29" t="str">
        <f t="shared" si="17"/>
        <v/>
      </c>
      <c r="L239" s="37" t="str">
        <f t="shared" si="16"/>
        <v/>
      </c>
      <c r="M239" s="37" t="str">
        <f t="shared" si="15"/>
        <v/>
      </c>
    </row>
    <row r="240" spans="1:13" x14ac:dyDescent="0.25">
      <c r="A240" s="23" t="s">
        <v>512</v>
      </c>
      <c r="B240" s="27" t="s">
        <v>40</v>
      </c>
      <c r="C240" s="17"/>
      <c r="D240" s="25"/>
      <c r="E240" s="17"/>
      <c r="F240" s="26" t="s">
        <v>11</v>
      </c>
      <c r="G240" s="1"/>
      <c r="H240" s="26" t="s">
        <v>11</v>
      </c>
      <c r="I240" s="26"/>
      <c r="J240" s="29" t="str">
        <f t="shared" si="17"/>
        <v/>
      </c>
      <c r="L240" s="37" t="str">
        <f t="shared" si="16"/>
        <v/>
      </c>
      <c r="M240" s="37" t="str">
        <f t="shared" si="15"/>
        <v/>
      </c>
    </row>
    <row r="241" spans="1:13" x14ac:dyDescent="0.25">
      <c r="A241" s="23" t="s">
        <v>513</v>
      </c>
      <c r="B241" s="23" t="s">
        <v>514</v>
      </c>
      <c r="C241" s="23" t="s">
        <v>15</v>
      </c>
      <c r="D241" s="28">
        <v>150</v>
      </c>
      <c r="E241" s="30" t="s">
        <v>13</v>
      </c>
      <c r="F241" s="26">
        <v>117.1</v>
      </c>
      <c r="G241" s="1"/>
      <c r="H241" s="26">
        <v>273.10000000000002</v>
      </c>
      <c r="I241" s="26">
        <f>D241*G241</f>
        <v>0</v>
      </c>
      <c r="J241" s="29" t="str">
        <f t="shared" si="17"/>
        <v/>
      </c>
      <c r="L241" s="37" t="str">
        <f t="shared" si="16"/>
        <v/>
      </c>
      <c r="M241" s="37">
        <f t="shared" si="15"/>
        <v>1</v>
      </c>
    </row>
    <row r="242" spans="1:13" x14ac:dyDescent="0.25">
      <c r="A242" s="23" t="s">
        <v>515</v>
      </c>
      <c r="B242" s="24" t="s">
        <v>516</v>
      </c>
      <c r="C242" s="17"/>
      <c r="D242" s="25"/>
      <c r="E242" s="17"/>
      <c r="F242" s="26" t="s">
        <v>11</v>
      </c>
      <c r="G242" s="1"/>
      <c r="H242" s="26" t="s">
        <v>11</v>
      </c>
      <c r="I242" s="26"/>
      <c r="J242" s="29" t="str">
        <f t="shared" si="17"/>
        <v/>
      </c>
      <c r="L242" s="37" t="str">
        <f t="shared" si="16"/>
        <v/>
      </c>
      <c r="M242" s="37" t="str">
        <f t="shared" si="15"/>
        <v/>
      </c>
    </row>
    <row r="243" spans="1:13" x14ac:dyDescent="0.25">
      <c r="A243" s="23" t="s">
        <v>517</v>
      </c>
      <c r="B243" s="24" t="s">
        <v>518</v>
      </c>
      <c r="C243" s="17"/>
      <c r="D243" s="25"/>
      <c r="E243" s="17"/>
      <c r="F243" s="26" t="s">
        <v>11</v>
      </c>
      <c r="G243" s="1"/>
      <c r="H243" s="26" t="s">
        <v>11</v>
      </c>
      <c r="I243" s="26"/>
      <c r="J243" s="29" t="str">
        <f t="shared" si="17"/>
        <v/>
      </c>
      <c r="L243" s="37" t="str">
        <f t="shared" si="16"/>
        <v/>
      </c>
      <c r="M243" s="37" t="str">
        <f t="shared" si="15"/>
        <v/>
      </c>
    </row>
    <row r="244" spans="1:13" x14ac:dyDescent="0.25">
      <c r="A244" s="23" t="s">
        <v>519</v>
      </c>
      <c r="B244" s="27" t="s">
        <v>520</v>
      </c>
      <c r="C244" s="17"/>
      <c r="D244" s="25"/>
      <c r="E244" s="17"/>
      <c r="F244" s="26" t="s">
        <v>11</v>
      </c>
      <c r="G244" s="1"/>
      <c r="H244" s="26" t="s">
        <v>11</v>
      </c>
      <c r="I244" s="26"/>
      <c r="J244" s="29" t="str">
        <f t="shared" si="17"/>
        <v/>
      </c>
      <c r="L244" s="37" t="str">
        <f t="shared" si="16"/>
        <v/>
      </c>
      <c r="M244" s="37" t="str">
        <f t="shared" si="15"/>
        <v/>
      </c>
    </row>
    <row r="245" spans="1:13" x14ac:dyDescent="0.25">
      <c r="A245" s="23" t="s">
        <v>521</v>
      </c>
      <c r="B245" s="23" t="s">
        <v>522</v>
      </c>
      <c r="C245" s="23" t="s">
        <v>14</v>
      </c>
      <c r="D245" s="28">
        <v>500</v>
      </c>
      <c r="E245" s="30" t="s">
        <v>13</v>
      </c>
      <c r="F245" s="26">
        <v>11</v>
      </c>
      <c r="G245" s="1"/>
      <c r="H245" s="26">
        <v>25.7</v>
      </c>
      <c r="I245" s="26">
        <f>D245*G245</f>
        <v>0</v>
      </c>
      <c r="J245" s="29" t="str">
        <f t="shared" si="17"/>
        <v/>
      </c>
      <c r="L245" s="37" t="str">
        <f t="shared" si="16"/>
        <v/>
      </c>
      <c r="M245" s="37">
        <f t="shared" si="15"/>
        <v>1</v>
      </c>
    </row>
    <row r="246" spans="1:13" x14ac:dyDescent="0.25">
      <c r="A246" s="23" t="s">
        <v>523</v>
      </c>
      <c r="B246" s="23" t="s">
        <v>524</v>
      </c>
      <c r="C246" s="23" t="s">
        <v>14</v>
      </c>
      <c r="D246" s="28">
        <v>250</v>
      </c>
      <c r="E246" s="30" t="s">
        <v>13</v>
      </c>
      <c r="F246" s="26">
        <v>16.600000000000001</v>
      </c>
      <c r="G246" s="1"/>
      <c r="H246" s="26">
        <v>38.700000000000003</v>
      </c>
      <c r="I246" s="26">
        <f>D246*G246</f>
        <v>0</v>
      </c>
      <c r="J246" s="29" t="str">
        <f t="shared" si="17"/>
        <v/>
      </c>
      <c r="L246" s="37" t="str">
        <f t="shared" si="16"/>
        <v/>
      </c>
      <c r="M246" s="37">
        <f t="shared" si="15"/>
        <v>1</v>
      </c>
    </row>
    <row r="247" spans="1:13" x14ac:dyDescent="0.25">
      <c r="A247" s="23" t="s">
        <v>525</v>
      </c>
      <c r="B247" s="27" t="s">
        <v>526</v>
      </c>
      <c r="C247" s="17"/>
      <c r="D247" s="25"/>
      <c r="E247" s="17"/>
      <c r="F247" s="26" t="s">
        <v>11</v>
      </c>
      <c r="G247" s="1"/>
      <c r="H247" s="26" t="s">
        <v>11</v>
      </c>
      <c r="I247" s="26"/>
      <c r="J247" s="29" t="str">
        <f t="shared" si="17"/>
        <v/>
      </c>
      <c r="L247" s="37" t="str">
        <f t="shared" si="16"/>
        <v/>
      </c>
      <c r="M247" s="37" t="str">
        <f t="shared" si="15"/>
        <v/>
      </c>
    </row>
    <row r="248" spans="1:13" x14ac:dyDescent="0.25">
      <c r="A248" s="23" t="s">
        <v>527</v>
      </c>
      <c r="B248" s="23" t="s">
        <v>1198</v>
      </c>
      <c r="C248" s="23" t="s">
        <v>15</v>
      </c>
      <c r="D248" s="28">
        <v>400</v>
      </c>
      <c r="E248" s="30" t="s">
        <v>13</v>
      </c>
      <c r="F248" s="26">
        <v>4.5</v>
      </c>
      <c r="G248" s="1"/>
      <c r="H248" s="26">
        <v>10.5</v>
      </c>
      <c r="I248" s="26">
        <f>D248*G248</f>
        <v>0</v>
      </c>
      <c r="J248" s="29" t="str">
        <f t="shared" si="17"/>
        <v/>
      </c>
      <c r="L248" s="37" t="str">
        <f t="shared" si="16"/>
        <v/>
      </c>
      <c r="M248" s="37">
        <f t="shared" si="15"/>
        <v>1</v>
      </c>
    </row>
    <row r="249" spans="1:13" x14ac:dyDescent="0.25">
      <c r="A249" s="23" t="s">
        <v>1202</v>
      </c>
      <c r="B249" s="23" t="s">
        <v>1208</v>
      </c>
      <c r="C249" s="23" t="s">
        <v>15</v>
      </c>
      <c r="D249" s="28">
        <v>130</v>
      </c>
      <c r="E249" s="30" t="s">
        <v>13</v>
      </c>
      <c r="F249" s="26">
        <v>7.1</v>
      </c>
      <c r="G249" s="1"/>
      <c r="H249" s="26">
        <v>16.600000000000001</v>
      </c>
      <c r="I249" s="26">
        <f t="shared" ref="I249:I250" si="19">D249*G249</f>
        <v>0</v>
      </c>
      <c r="J249" s="29" t="str">
        <f t="shared" si="17"/>
        <v/>
      </c>
      <c r="L249" s="37" t="str">
        <f t="shared" si="16"/>
        <v/>
      </c>
      <c r="M249" s="37">
        <f t="shared" si="15"/>
        <v>1</v>
      </c>
    </row>
    <row r="250" spans="1:13" x14ac:dyDescent="0.25">
      <c r="A250" s="23" t="s">
        <v>1203</v>
      </c>
      <c r="B250" s="23" t="s">
        <v>1199</v>
      </c>
      <c r="C250" s="23" t="s">
        <v>15</v>
      </c>
      <c r="D250" s="28">
        <v>150</v>
      </c>
      <c r="E250" s="30" t="s">
        <v>13</v>
      </c>
      <c r="F250" s="26">
        <v>7.6</v>
      </c>
      <c r="G250" s="1"/>
      <c r="H250" s="26">
        <v>17.8</v>
      </c>
      <c r="I250" s="26">
        <f t="shared" si="19"/>
        <v>0</v>
      </c>
      <c r="J250" s="29" t="str">
        <f t="shared" si="17"/>
        <v/>
      </c>
      <c r="L250" s="37" t="str">
        <f t="shared" si="16"/>
        <v/>
      </c>
      <c r="M250" s="37">
        <f t="shared" si="15"/>
        <v>1</v>
      </c>
    </row>
    <row r="251" spans="1:13" x14ac:dyDescent="0.25">
      <c r="A251" s="23" t="s">
        <v>43</v>
      </c>
      <c r="B251" s="24" t="s">
        <v>10</v>
      </c>
      <c r="C251" s="17"/>
      <c r="D251" s="25"/>
      <c r="E251" s="17"/>
      <c r="F251" s="26" t="s">
        <v>11</v>
      </c>
      <c r="G251" s="1"/>
      <c r="H251" s="26" t="s">
        <v>11</v>
      </c>
      <c r="I251" s="26"/>
      <c r="J251" s="29" t="str">
        <f t="shared" si="17"/>
        <v/>
      </c>
      <c r="L251" s="37" t="str">
        <f t="shared" si="16"/>
        <v/>
      </c>
      <c r="M251" s="37" t="str">
        <f t="shared" si="15"/>
        <v/>
      </c>
    </row>
    <row r="252" spans="1:13" x14ac:dyDescent="0.25">
      <c r="A252" s="23" t="s">
        <v>44</v>
      </c>
      <c r="B252" s="24" t="s">
        <v>528</v>
      </c>
      <c r="C252" s="17"/>
      <c r="D252" s="25"/>
      <c r="E252" s="17"/>
      <c r="F252" s="26" t="s">
        <v>11</v>
      </c>
      <c r="G252" s="1"/>
      <c r="H252" s="26" t="s">
        <v>11</v>
      </c>
      <c r="I252" s="26"/>
      <c r="J252" s="29" t="str">
        <f t="shared" si="17"/>
        <v/>
      </c>
      <c r="L252" s="37" t="str">
        <f t="shared" si="16"/>
        <v/>
      </c>
      <c r="M252" s="37" t="str">
        <f t="shared" si="15"/>
        <v/>
      </c>
    </row>
    <row r="253" spans="1:13" x14ac:dyDescent="0.25">
      <c r="A253" s="23" t="s">
        <v>46</v>
      </c>
      <c r="B253" s="24" t="s">
        <v>529</v>
      </c>
      <c r="C253" s="17"/>
      <c r="D253" s="25"/>
      <c r="E253" s="17"/>
      <c r="F253" s="26" t="s">
        <v>11</v>
      </c>
      <c r="G253" s="1"/>
      <c r="H253" s="26" t="s">
        <v>11</v>
      </c>
      <c r="I253" s="26"/>
      <c r="J253" s="29" t="str">
        <f t="shared" si="17"/>
        <v/>
      </c>
      <c r="L253" s="37" t="str">
        <f t="shared" si="16"/>
        <v/>
      </c>
      <c r="M253" s="37" t="str">
        <f t="shared" si="15"/>
        <v/>
      </c>
    </row>
    <row r="254" spans="1:13" x14ac:dyDescent="0.25">
      <c r="A254" s="23" t="s">
        <v>47</v>
      </c>
      <c r="B254" s="27" t="s">
        <v>21</v>
      </c>
      <c r="C254" s="17"/>
      <c r="D254" s="25"/>
      <c r="E254" s="17"/>
      <c r="F254" s="26" t="s">
        <v>11</v>
      </c>
      <c r="G254" s="1"/>
      <c r="H254" s="26" t="s">
        <v>11</v>
      </c>
      <c r="I254" s="26"/>
      <c r="J254" s="29" t="str">
        <f t="shared" si="17"/>
        <v/>
      </c>
      <c r="L254" s="37" t="str">
        <f t="shared" si="16"/>
        <v/>
      </c>
      <c r="M254" s="37" t="str">
        <f t="shared" si="15"/>
        <v/>
      </c>
    </row>
    <row r="255" spans="1:13" x14ac:dyDescent="0.25">
      <c r="A255" s="23" t="s">
        <v>48</v>
      </c>
      <c r="B255" s="23" t="s">
        <v>530</v>
      </c>
      <c r="C255" s="23" t="s">
        <v>12</v>
      </c>
      <c r="D255" s="28">
        <v>300</v>
      </c>
      <c r="E255" s="30" t="s">
        <v>13</v>
      </c>
      <c r="F255" s="26">
        <v>1</v>
      </c>
      <c r="G255" s="1"/>
      <c r="H255" s="26">
        <v>2.2999999999999998</v>
      </c>
      <c r="I255" s="26">
        <f>D255*G255</f>
        <v>0</v>
      </c>
      <c r="J255" s="29" t="str">
        <f t="shared" si="17"/>
        <v/>
      </c>
      <c r="L255" s="37" t="str">
        <f t="shared" si="16"/>
        <v/>
      </c>
      <c r="M255" s="37">
        <f t="shared" si="15"/>
        <v>1</v>
      </c>
    </row>
    <row r="256" spans="1:13" x14ac:dyDescent="0.25">
      <c r="A256" s="23" t="s">
        <v>49</v>
      </c>
      <c r="B256" s="23" t="s">
        <v>531</v>
      </c>
      <c r="C256" s="23" t="s">
        <v>14</v>
      </c>
      <c r="D256" s="28">
        <v>150</v>
      </c>
      <c r="E256" s="30" t="s">
        <v>13</v>
      </c>
      <c r="F256" s="26">
        <v>1</v>
      </c>
      <c r="G256" s="1"/>
      <c r="H256" s="26">
        <v>2.2999999999999998</v>
      </c>
      <c r="I256" s="26">
        <f>D256*G256</f>
        <v>0</v>
      </c>
      <c r="J256" s="29" t="str">
        <f t="shared" si="17"/>
        <v/>
      </c>
      <c r="L256" s="37" t="str">
        <f t="shared" si="16"/>
        <v/>
      </c>
      <c r="M256" s="37">
        <f t="shared" si="15"/>
        <v>1</v>
      </c>
    </row>
    <row r="257" spans="1:13" x14ac:dyDescent="0.25">
      <c r="A257" s="23" t="s">
        <v>532</v>
      </c>
      <c r="B257" s="24" t="s">
        <v>533</v>
      </c>
      <c r="C257" s="17"/>
      <c r="D257" s="25"/>
      <c r="E257" s="17"/>
      <c r="F257" s="26" t="s">
        <v>11</v>
      </c>
      <c r="G257" s="1"/>
      <c r="H257" s="26" t="s">
        <v>11</v>
      </c>
      <c r="I257" s="26"/>
      <c r="J257" s="29" t="str">
        <f t="shared" si="17"/>
        <v/>
      </c>
      <c r="L257" s="37" t="str">
        <f t="shared" si="16"/>
        <v/>
      </c>
      <c r="M257" s="37" t="str">
        <f t="shared" si="15"/>
        <v/>
      </c>
    </row>
    <row r="258" spans="1:13" x14ac:dyDescent="0.25">
      <c r="A258" s="23" t="s">
        <v>534</v>
      </c>
      <c r="B258" s="27" t="s">
        <v>535</v>
      </c>
      <c r="C258" s="17"/>
      <c r="D258" s="25"/>
      <c r="E258" s="17"/>
      <c r="F258" s="26" t="s">
        <v>11</v>
      </c>
      <c r="G258" s="1"/>
      <c r="H258" s="26" t="s">
        <v>11</v>
      </c>
      <c r="I258" s="26"/>
      <c r="J258" s="29" t="str">
        <f t="shared" si="17"/>
        <v/>
      </c>
      <c r="L258" s="37" t="str">
        <f t="shared" si="16"/>
        <v/>
      </c>
      <c r="M258" s="37" t="str">
        <f t="shared" si="15"/>
        <v/>
      </c>
    </row>
    <row r="259" spans="1:13" x14ac:dyDescent="0.25">
      <c r="A259" s="23" t="s">
        <v>536</v>
      </c>
      <c r="B259" s="23" t="s">
        <v>537</v>
      </c>
      <c r="C259" s="23" t="s">
        <v>14</v>
      </c>
      <c r="D259" s="28">
        <v>700</v>
      </c>
      <c r="E259" s="30" t="s">
        <v>13</v>
      </c>
      <c r="F259" s="26">
        <v>2.9</v>
      </c>
      <c r="G259" s="1"/>
      <c r="H259" s="26">
        <v>6.7</v>
      </c>
      <c r="I259" s="26">
        <f>D259*G259</f>
        <v>0</v>
      </c>
      <c r="J259" s="29" t="str">
        <f t="shared" si="17"/>
        <v/>
      </c>
      <c r="L259" s="37" t="str">
        <f t="shared" si="16"/>
        <v/>
      </c>
      <c r="M259" s="37">
        <f t="shared" si="15"/>
        <v>1</v>
      </c>
    </row>
    <row r="260" spans="1:13" x14ac:dyDescent="0.25">
      <c r="A260" s="23" t="s">
        <v>50</v>
      </c>
      <c r="B260" s="24" t="s">
        <v>538</v>
      </c>
      <c r="C260" s="17"/>
      <c r="D260" s="25"/>
      <c r="E260" s="17"/>
      <c r="F260" s="26" t="s">
        <v>11</v>
      </c>
      <c r="G260" s="1"/>
      <c r="H260" s="26" t="s">
        <v>11</v>
      </c>
      <c r="I260" s="26"/>
      <c r="J260" s="29" t="str">
        <f t="shared" si="17"/>
        <v/>
      </c>
      <c r="L260" s="37" t="str">
        <f t="shared" si="16"/>
        <v/>
      </c>
      <c r="M260" s="37" t="str">
        <f t="shared" si="15"/>
        <v/>
      </c>
    </row>
    <row r="261" spans="1:13" x14ac:dyDescent="0.25">
      <c r="A261" s="23" t="s">
        <v>52</v>
      </c>
      <c r="B261" s="24" t="s">
        <v>539</v>
      </c>
      <c r="C261" s="17"/>
      <c r="D261" s="25"/>
      <c r="E261" s="17"/>
      <c r="F261" s="26" t="s">
        <v>11</v>
      </c>
      <c r="G261" s="1"/>
      <c r="H261" s="26" t="s">
        <v>11</v>
      </c>
      <c r="I261" s="26"/>
      <c r="J261" s="29" t="str">
        <f t="shared" si="17"/>
        <v/>
      </c>
      <c r="L261" s="37" t="str">
        <f t="shared" si="16"/>
        <v/>
      </c>
      <c r="M261" s="37" t="str">
        <f t="shared" si="15"/>
        <v/>
      </c>
    </row>
    <row r="262" spans="1:13" x14ac:dyDescent="0.25">
      <c r="A262" s="23" t="s">
        <v>540</v>
      </c>
      <c r="B262" s="27" t="s">
        <v>541</v>
      </c>
      <c r="C262" s="17"/>
      <c r="D262" s="25"/>
      <c r="E262" s="17"/>
      <c r="F262" s="26" t="s">
        <v>11</v>
      </c>
      <c r="G262" s="1"/>
      <c r="H262" s="26" t="s">
        <v>11</v>
      </c>
      <c r="I262" s="26"/>
      <c r="J262" s="29" t="str">
        <f t="shared" si="17"/>
        <v/>
      </c>
      <c r="L262" s="37" t="str">
        <f t="shared" si="16"/>
        <v/>
      </c>
      <c r="M262" s="37" t="str">
        <f t="shared" si="15"/>
        <v/>
      </c>
    </row>
    <row r="263" spans="1:13" x14ac:dyDescent="0.25">
      <c r="A263" s="23" t="s">
        <v>542</v>
      </c>
      <c r="B263" s="23" t="s">
        <v>543</v>
      </c>
      <c r="C263" s="23" t="s">
        <v>12</v>
      </c>
      <c r="D263" s="28">
        <v>450</v>
      </c>
      <c r="E263" s="30" t="s">
        <v>13</v>
      </c>
      <c r="F263" s="26">
        <v>3.7</v>
      </c>
      <c r="G263" s="1"/>
      <c r="H263" s="26">
        <v>8.6999999999999993</v>
      </c>
      <c r="I263" s="26">
        <f>D263*G263</f>
        <v>0</v>
      </c>
      <c r="J263" s="29" t="str">
        <f t="shared" si="17"/>
        <v/>
      </c>
      <c r="L263" s="37" t="str">
        <f t="shared" si="16"/>
        <v/>
      </c>
      <c r="M263" s="37">
        <f t="shared" si="15"/>
        <v>1</v>
      </c>
    </row>
    <row r="264" spans="1:13" x14ac:dyDescent="0.25">
      <c r="A264" s="23" t="s">
        <v>544</v>
      </c>
      <c r="B264" s="24" t="s">
        <v>545</v>
      </c>
      <c r="C264" s="17"/>
      <c r="D264" s="25"/>
      <c r="E264" s="17"/>
      <c r="F264" s="26" t="s">
        <v>11</v>
      </c>
      <c r="G264" s="1"/>
      <c r="H264" s="26" t="s">
        <v>11</v>
      </c>
      <c r="I264" s="26"/>
      <c r="J264" s="29" t="str">
        <f t="shared" si="17"/>
        <v/>
      </c>
      <c r="L264" s="37" t="str">
        <f t="shared" si="16"/>
        <v/>
      </c>
      <c r="M264" s="37" t="str">
        <f t="shared" si="15"/>
        <v/>
      </c>
    </row>
    <row r="265" spans="1:13" x14ac:dyDescent="0.25">
      <c r="A265" s="23" t="s">
        <v>546</v>
      </c>
      <c r="B265" s="24" t="s">
        <v>547</v>
      </c>
      <c r="C265" s="17"/>
      <c r="D265" s="25"/>
      <c r="E265" s="17"/>
      <c r="F265" s="26" t="s">
        <v>11</v>
      </c>
      <c r="G265" s="1"/>
      <c r="H265" s="26" t="s">
        <v>11</v>
      </c>
      <c r="I265" s="26"/>
      <c r="J265" s="29" t="str">
        <f t="shared" si="17"/>
        <v/>
      </c>
      <c r="L265" s="37" t="str">
        <f t="shared" si="16"/>
        <v/>
      </c>
      <c r="M265" s="37" t="str">
        <f t="shared" si="15"/>
        <v/>
      </c>
    </row>
    <row r="266" spans="1:13" x14ac:dyDescent="0.25">
      <c r="A266" s="23" t="s">
        <v>548</v>
      </c>
      <c r="B266" s="27" t="s">
        <v>549</v>
      </c>
      <c r="C266" s="17"/>
      <c r="D266" s="25"/>
      <c r="E266" s="17"/>
      <c r="F266" s="26" t="s">
        <v>11</v>
      </c>
      <c r="G266" s="1"/>
      <c r="H266" s="26" t="s">
        <v>11</v>
      </c>
      <c r="I266" s="26"/>
      <c r="J266" s="29" t="str">
        <f t="shared" si="17"/>
        <v/>
      </c>
      <c r="L266" s="37" t="str">
        <f t="shared" si="16"/>
        <v/>
      </c>
      <c r="M266" s="37" t="str">
        <f t="shared" si="15"/>
        <v/>
      </c>
    </row>
    <row r="267" spans="1:13" x14ac:dyDescent="0.25">
      <c r="A267" s="23" t="s">
        <v>550</v>
      </c>
      <c r="B267" s="23" t="s">
        <v>551</v>
      </c>
      <c r="C267" s="23" t="s">
        <v>12</v>
      </c>
      <c r="D267" s="28">
        <v>60</v>
      </c>
      <c r="E267" s="30" t="s">
        <v>13</v>
      </c>
      <c r="F267" s="26">
        <v>11.7</v>
      </c>
      <c r="G267" s="1"/>
      <c r="H267" s="26">
        <v>27.2</v>
      </c>
      <c r="I267" s="26">
        <f>D267*G267</f>
        <v>0</v>
      </c>
      <c r="J267" s="29" t="str">
        <f t="shared" si="17"/>
        <v/>
      </c>
      <c r="L267" s="37" t="str">
        <f t="shared" si="16"/>
        <v/>
      </c>
      <c r="M267" s="37">
        <f t="shared" si="15"/>
        <v>1</v>
      </c>
    </row>
    <row r="268" spans="1:13" x14ac:dyDescent="0.25">
      <c r="A268" s="23" t="s">
        <v>552</v>
      </c>
      <c r="B268" s="23" t="s">
        <v>553</v>
      </c>
      <c r="C268" s="23" t="s">
        <v>12</v>
      </c>
      <c r="D268" s="28">
        <v>60</v>
      </c>
      <c r="E268" s="30" t="s">
        <v>13</v>
      </c>
      <c r="F268" s="26">
        <v>11.7</v>
      </c>
      <c r="G268" s="1"/>
      <c r="H268" s="26">
        <v>27.2</v>
      </c>
      <c r="I268" s="26">
        <f>D268*G268</f>
        <v>0</v>
      </c>
      <c r="J268" s="29" t="str">
        <f t="shared" si="17"/>
        <v/>
      </c>
      <c r="L268" s="37" t="str">
        <f t="shared" si="16"/>
        <v/>
      </c>
      <c r="M268" s="37">
        <f t="shared" si="15"/>
        <v>1</v>
      </c>
    </row>
    <row r="269" spans="1:13" x14ac:dyDescent="0.25">
      <c r="A269" s="23" t="s">
        <v>554</v>
      </c>
      <c r="B269" s="23" t="s">
        <v>555</v>
      </c>
      <c r="C269" s="23" t="s">
        <v>12</v>
      </c>
      <c r="D269" s="28">
        <v>100</v>
      </c>
      <c r="E269" s="30" t="s">
        <v>13</v>
      </c>
      <c r="F269" s="26">
        <v>9.1999999999999993</v>
      </c>
      <c r="G269" s="1"/>
      <c r="H269" s="26">
        <v>21.5</v>
      </c>
      <c r="I269" s="26">
        <f>D269*G269</f>
        <v>0</v>
      </c>
      <c r="J269" s="29" t="str">
        <f t="shared" si="17"/>
        <v/>
      </c>
      <c r="L269" s="37" t="str">
        <f t="shared" si="16"/>
        <v/>
      </c>
      <c r="M269" s="37">
        <f t="shared" si="15"/>
        <v>1</v>
      </c>
    </row>
    <row r="270" spans="1:13" x14ac:dyDescent="0.25">
      <c r="A270" s="23" t="s">
        <v>556</v>
      </c>
      <c r="B270" s="23" t="s">
        <v>557</v>
      </c>
      <c r="C270" s="23" t="s">
        <v>12</v>
      </c>
      <c r="D270" s="28">
        <v>100</v>
      </c>
      <c r="E270" s="30" t="s">
        <v>13</v>
      </c>
      <c r="F270" s="26">
        <v>9.1999999999999993</v>
      </c>
      <c r="G270" s="1"/>
      <c r="H270" s="26">
        <v>21.5</v>
      </c>
      <c r="I270" s="26">
        <f>D270*G270</f>
        <v>0</v>
      </c>
      <c r="J270" s="29" t="str">
        <f t="shared" si="17"/>
        <v/>
      </c>
      <c r="L270" s="37" t="str">
        <f t="shared" si="16"/>
        <v/>
      </c>
      <c r="M270" s="37">
        <f t="shared" ref="M270:M333" si="20">IF(C270="","",1)</f>
        <v>1</v>
      </c>
    </row>
    <row r="271" spans="1:13" x14ac:dyDescent="0.25">
      <c r="A271" s="23" t="s">
        <v>558</v>
      </c>
      <c r="B271" s="27" t="s">
        <v>559</v>
      </c>
      <c r="C271" s="17"/>
      <c r="D271" s="25"/>
      <c r="E271" s="17"/>
      <c r="F271" s="26" t="s">
        <v>11</v>
      </c>
      <c r="G271" s="1"/>
      <c r="H271" s="26" t="s">
        <v>11</v>
      </c>
      <c r="I271" s="26"/>
      <c r="J271" s="29" t="str">
        <f t="shared" si="17"/>
        <v/>
      </c>
      <c r="L271" s="37" t="str">
        <f t="shared" si="16"/>
        <v/>
      </c>
      <c r="M271" s="37" t="str">
        <f t="shared" si="20"/>
        <v/>
      </c>
    </row>
    <row r="272" spans="1:13" x14ac:dyDescent="0.25">
      <c r="A272" s="23" t="s">
        <v>560</v>
      </c>
      <c r="B272" s="23" t="s">
        <v>561</v>
      </c>
      <c r="C272" s="23" t="s">
        <v>12</v>
      </c>
      <c r="D272" s="28">
        <v>70</v>
      </c>
      <c r="E272" s="30" t="s">
        <v>13</v>
      </c>
      <c r="F272" s="26">
        <v>15</v>
      </c>
      <c r="G272" s="1"/>
      <c r="H272" s="26">
        <v>35</v>
      </c>
      <c r="I272" s="26">
        <f>D272*G272</f>
        <v>0</v>
      </c>
      <c r="J272" s="29" t="str">
        <f t="shared" si="17"/>
        <v/>
      </c>
      <c r="L272" s="37" t="str">
        <f t="shared" si="16"/>
        <v/>
      </c>
      <c r="M272" s="37">
        <f t="shared" si="20"/>
        <v>1</v>
      </c>
    </row>
    <row r="273" spans="1:13" x14ac:dyDescent="0.25">
      <c r="A273" s="23" t="s">
        <v>562</v>
      </c>
      <c r="B273" s="24" t="s">
        <v>563</v>
      </c>
      <c r="C273" s="17"/>
      <c r="D273" s="25"/>
      <c r="E273" s="17"/>
      <c r="F273" s="26" t="s">
        <v>11</v>
      </c>
      <c r="G273" s="1"/>
      <c r="H273" s="26" t="s">
        <v>11</v>
      </c>
      <c r="I273" s="26"/>
      <c r="J273" s="29" t="str">
        <f t="shared" si="17"/>
        <v/>
      </c>
      <c r="L273" s="37" t="str">
        <f t="shared" si="16"/>
        <v/>
      </c>
      <c r="M273" s="37" t="str">
        <f t="shared" si="20"/>
        <v/>
      </c>
    </row>
    <row r="274" spans="1:13" x14ac:dyDescent="0.25">
      <c r="A274" s="23" t="s">
        <v>564</v>
      </c>
      <c r="B274" s="27" t="s">
        <v>27</v>
      </c>
      <c r="C274" s="17"/>
      <c r="D274" s="25"/>
      <c r="E274" s="17"/>
      <c r="F274" s="26" t="s">
        <v>11</v>
      </c>
      <c r="G274" s="1"/>
      <c r="H274" s="26" t="s">
        <v>11</v>
      </c>
      <c r="I274" s="26"/>
      <c r="J274" s="29" t="str">
        <f t="shared" si="17"/>
        <v/>
      </c>
      <c r="L274" s="37" t="str">
        <f t="shared" si="16"/>
        <v/>
      </c>
      <c r="M274" s="37" t="str">
        <f t="shared" si="20"/>
        <v/>
      </c>
    </row>
    <row r="275" spans="1:13" x14ac:dyDescent="0.25">
      <c r="A275" s="23" t="s">
        <v>565</v>
      </c>
      <c r="B275" s="23" t="s">
        <v>566</v>
      </c>
      <c r="C275" s="23" t="s">
        <v>12</v>
      </c>
      <c r="D275" s="28">
        <v>50</v>
      </c>
      <c r="E275" s="30" t="s">
        <v>13</v>
      </c>
      <c r="F275" s="26">
        <v>8.1999999999999993</v>
      </c>
      <c r="G275" s="1"/>
      <c r="H275" s="26">
        <v>19.2</v>
      </c>
      <c r="I275" s="26">
        <f>D275*G275</f>
        <v>0</v>
      </c>
      <c r="J275" s="29" t="str">
        <f t="shared" si="17"/>
        <v/>
      </c>
      <c r="L275" s="37" t="str">
        <f t="shared" ref="L275:L338" si="21">IF(J275="GOED",1,"")</f>
        <v/>
      </c>
      <c r="M275" s="37">
        <f t="shared" si="20"/>
        <v>1</v>
      </c>
    </row>
    <row r="276" spans="1:13" x14ac:dyDescent="0.25">
      <c r="A276" s="23" t="s">
        <v>567</v>
      </c>
      <c r="B276" s="23" t="s">
        <v>568</v>
      </c>
      <c r="C276" s="23" t="s">
        <v>12</v>
      </c>
      <c r="D276" s="28">
        <v>50</v>
      </c>
      <c r="E276" s="30" t="s">
        <v>13</v>
      </c>
      <c r="F276" s="26">
        <v>8.1999999999999993</v>
      </c>
      <c r="G276" s="1"/>
      <c r="H276" s="26">
        <v>19.2</v>
      </c>
      <c r="I276" s="26">
        <f>D276*G276</f>
        <v>0</v>
      </c>
      <c r="J276" s="29" t="str">
        <f t="shared" ref="J276:J339" si="22">IF(G276="","",IF(AND(F276&lt;=G276,G276&lt;=H276),"GOED","FOUT"))</f>
        <v/>
      </c>
      <c r="L276" s="37" t="str">
        <f t="shared" si="21"/>
        <v/>
      </c>
      <c r="M276" s="37">
        <f t="shared" si="20"/>
        <v>1</v>
      </c>
    </row>
    <row r="277" spans="1:13" x14ac:dyDescent="0.25">
      <c r="A277" s="23" t="s">
        <v>569</v>
      </c>
      <c r="B277" s="23" t="s">
        <v>568</v>
      </c>
      <c r="C277" s="23" t="s">
        <v>12</v>
      </c>
      <c r="D277" s="28">
        <v>100</v>
      </c>
      <c r="E277" s="30" t="s">
        <v>13</v>
      </c>
      <c r="F277" s="26">
        <v>6.6</v>
      </c>
      <c r="G277" s="1"/>
      <c r="H277" s="26">
        <v>15.4</v>
      </c>
      <c r="I277" s="26">
        <f>D277*G277</f>
        <v>0</v>
      </c>
      <c r="J277" s="29" t="str">
        <f t="shared" si="22"/>
        <v/>
      </c>
      <c r="L277" s="37" t="str">
        <f t="shared" si="21"/>
        <v/>
      </c>
      <c r="M277" s="37">
        <f t="shared" si="20"/>
        <v>1</v>
      </c>
    </row>
    <row r="278" spans="1:13" x14ac:dyDescent="0.25">
      <c r="A278" s="23" t="s">
        <v>570</v>
      </c>
      <c r="B278" s="23" t="s">
        <v>571</v>
      </c>
      <c r="C278" s="23" t="s">
        <v>12</v>
      </c>
      <c r="D278" s="28">
        <v>100</v>
      </c>
      <c r="E278" s="30" t="s">
        <v>13</v>
      </c>
      <c r="F278" s="26">
        <v>6.6</v>
      </c>
      <c r="G278" s="1"/>
      <c r="H278" s="26">
        <v>15.4</v>
      </c>
      <c r="I278" s="26">
        <f>D278*G278</f>
        <v>0</v>
      </c>
      <c r="J278" s="29" t="str">
        <f t="shared" si="22"/>
        <v/>
      </c>
      <c r="L278" s="37" t="str">
        <f t="shared" si="21"/>
        <v/>
      </c>
      <c r="M278" s="37">
        <f t="shared" si="20"/>
        <v>1</v>
      </c>
    </row>
    <row r="279" spans="1:13" x14ac:dyDescent="0.25">
      <c r="A279" s="23" t="s">
        <v>572</v>
      </c>
      <c r="B279" s="27" t="s">
        <v>559</v>
      </c>
      <c r="C279" s="17"/>
      <c r="D279" s="25"/>
      <c r="E279" s="17"/>
      <c r="F279" s="26" t="s">
        <v>11</v>
      </c>
      <c r="G279" s="1"/>
      <c r="H279" s="26" t="s">
        <v>11</v>
      </c>
      <c r="I279" s="26"/>
      <c r="J279" s="29" t="str">
        <f t="shared" si="22"/>
        <v/>
      </c>
      <c r="L279" s="37" t="str">
        <f t="shared" si="21"/>
        <v/>
      </c>
      <c r="M279" s="37" t="str">
        <f t="shared" si="20"/>
        <v/>
      </c>
    </row>
    <row r="280" spans="1:13" x14ac:dyDescent="0.25">
      <c r="A280" s="23" t="s">
        <v>573</v>
      </c>
      <c r="B280" s="23" t="s">
        <v>574</v>
      </c>
      <c r="C280" s="23" t="s">
        <v>12</v>
      </c>
      <c r="D280" s="28">
        <v>40</v>
      </c>
      <c r="E280" s="30" t="s">
        <v>13</v>
      </c>
      <c r="F280" s="26">
        <v>15</v>
      </c>
      <c r="G280" s="1"/>
      <c r="H280" s="26">
        <v>35</v>
      </c>
      <c r="I280" s="26">
        <f>D280*G280</f>
        <v>0</v>
      </c>
      <c r="J280" s="29" t="str">
        <f t="shared" si="22"/>
        <v/>
      </c>
      <c r="L280" s="37" t="str">
        <f t="shared" si="21"/>
        <v/>
      </c>
      <c r="M280" s="37">
        <f t="shared" si="20"/>
        <v>1</v>
      </c>
    </row>
    <row r="281" spans="1:13" x14ac:dyDescent="0.25">
      <c r="A281" s="23" t="s">
        <v>575</v>
      </c>
      <c r="B281" s="24" t="s">
        <v>576</v>
      </c>
      <c r="C281" s="17"/>
      <c r="D281" s="25"/>
      <c r="E281" s="17"/>
      <c r="F281" s="26" t="s">
        <v>11</v>
      </c>
      <c r="G281" s="1"/>
      <c r="H281" s="26" t="s">
        <v>11</v>
      </c>
      <c r="I281" s="26"/>
      <c r="J281" s="29" t="str">
        <f t="shared" si="22"/>
        <v/>
      </c>
      <c r="L281" s="37" t="str">
        <f t="shared" si="21"/>
        <v/>
      </c>
      <c r="M281" s="37" t="str">
        <f t="shared" si="20"/>
        <v/>
      </c>
    </row>
    <row r="282" spans="1:13" x14ac:dyDescent="0.25">
      <c r="A282" s="23" t="s">
        <v>577</v>
      </c>
      <c r="B282" s="27" t="s">
        <v>578</v>
      </c>
      <c r="C282" s="17"/>
      <c r="D282" s="25"/>
      <c r="E282" s="17"/>
      <c r="F282" s="26" t="s">
        <v>11</v>
      </c>
      <c r="G282" s="1"/>
      <c r="H282" s="26" t="s">
        <v>11</v>
      </c>
      <c r="I282" s="26"/>
      <c r="J282" s="29" t="str">
        <f t="shared" si="22"/>
        <v/>
      </c>
      <c r="L282" s="37" t="str">
        <f t="shared" si="21"/>
        <v/>
      </c>
      <c r="M282" s="37" t="str">
        <f t="shared" si="20"/>
        <v/>
      </c>
    </row>
    <row r="283" spans="1:13" x14ac:dyDescent="0.25">
      <c r="A283" s="23" t="s">
        <v>579</v>
      </c>
      <c r="B283" s="23" t="s">
        <v>580</v>
      </c>
      <c r="C283" s="23" t="s">
        <v>14</v>
      </c>
      <c r="D283" s="28">
        <v>600</v>
      </c>
      <c r="E283" s="30" t="s">
        <v>13</v>
      </c>
      <c r="F283" s="26">
        <v>1.3</v>
      </c>
      <c r="G283" s="1"/>
      <c r="H283" s="26">
        <v>3.1</v>
      </c>
      <c r="I283" s="26">
        <f>D283*G283</f>
        <v>0</v>
      </c>
      <c r="J283" s="29" t="str">
        <f t="shared" si="22"/>
        <v/>
      </c>
      <c r="L283" s="37" t="str">
        <f t="shared" si="21"/>
        <v/>
      </c>
      <c r="M283" s="37">
        <f t="shared" si="20"/>
        <v>1</v>
      </c>
    </row>
    <row r="284" spans="1:13" x14ac:dyDescent="0.25">
      <c r="A284" s="23" t="s">
        <v>53</v>
      </c>
      <c r="B284" s="24" t="s">
        <v>581</v>
      </c>
      <c r="C284" s="17"/>
      <c r="D284" s="25"/>
      <c r="E284" s="17"/>
      <c r="F284" s="26" t="s">
        <v>11</v>
      </c>
      <c r="G284" s="1"/>
      <c r="H284" s="26" t="s">
        <v>11</v>
      </c>
      <c r="I284" s="26"/>
      <c r="J284" s="29" t="str">
        <f t="shared" si="22"/>
        <v/>
      </c>
      <c r="L284" s="37" t="str">
        <f t="shared" si="21"/>
        <v/>
      </c>
      <c r="M284" s="37" t="str">
        <f t="shared" si="20"/>
        <v/>
      </c>
    </row>
    <row r="285" spans="1:13" x14ac:dyDescent="0.25">
      <c r="A285" s="23" t="s">
        <v>54</v>
      </c>
      <c r="B285" s="24" t="s">
        <v>582</v>
      </c>
      <c r="C285" s="17"/>
      <c r="D285" s="25"/>
      <c r="E285" s="17"/>
      <c r="F285" s="26" t="s">
        <v>11</v>
      </c>
      <c r="G285" s="1"/>
      <c r="H285" s="26" t="s">
        <v>11</v>
      </c>
      <c r="I285" s="26"/>
      <c r="J285" s="29" t="str">
        <f t="shared" si="22"/>
        <v/>
      </c>
      <c r="L285" s="37" t="str">
        <f t="shared" si="21"/>
        <v/>
      </c>
      <c r="M285" s="37" t="str">
        <f t="shared" si="20"/>
        <v/>
      </c>
    </row>
    <row r="286" spans="1:13" x14ac:dyDescent="0.25">
      <c r="A286" s="23" t="s">
        <v>55</v>
      </c>
      <c r="B286" s="27" t="s">
        <v>583</v>
      </c>
      <c r="C286" s="17"/>
      <c r="D286" s="25"/>
      <c r="E286" s="17"/>
      <c r="F286" s="26" t="s">
        <v>11</v>
      </c>
      <c r="G286" s="1"/>
      <c r="H286" s="26" t="s">
        <v>11</v>
      </c>
      <c r="I286" s="26"/>
      <c r="J286" s="29" t="str">
        <f t="shared" si="22"/>
        <v/>
      </c>
      <c r="L286" s="37" t="str">
        <f t="shared" si="21"/>
        <v/>
      </c>
      <c r="M286" s="37" t="str">
        <f t="shared" si="20"/>
        <v/>
      </c>
    </row>
    <row r="287" spans="1:13" x14ac:dyDescent="0.25">
      <c r="A287" s="23" t="s">
        <v>56</v>
      </c>
      <c r="B287" s="23" t="s">
        <v>584</v>
      </c>
      <c r="C287" s="23" t="s">
        <v>12</v>
      </c>
      <c r="D287" s="28">
        <v>30</v>
      </c>
      <c r="E287" s="30" t="s">
        <v>13</v>
      </c>
      <c r="F287" s="26">
        <v>9.1</v>
      </c>
      <c r="G287" s="1"/>
      <c r="H287" s="26">
        <v>21.1</v>
      </c>
      <c r="I287" s="26">
        <f>D287*G287</f>
        <v>0</v>
      </c>
      <c r="J287" s="29" t="str">
        <f t="shared" si="22"/>
        <v/>
      </c>
      <c r="L287" s="37" t="str">
        <f t="shared" si="21"/>
        <v/>
      </c>
      <c r="M287" s="37">
        <f t="shared" si="20"/>
        <v>1</v>
      </c>
    </row>
    <row r="288" spans="1:13" x14ac:dyDescent="0.25">
      <c r="A288" s="23" t="s">
        <v>57</v>
      </c>
      <c r="B288" s="23" t="s">
        <v>585</v>
      </c>
      <c r="C288" s="23" t="s">
        <v>12</v>
      </c>
      <c r="D288" s="28">
        <v>700</v>
      </c>
      <c r="E288" s="30" t="s">
        <v>13</v>
      </c>
      <c r="F288" s="26">
        <v>7.6</v>
      </c>
      <c r="G288" s="1"/>
      <c r="H288" s="26">
        <v>17.8</v>
      </c>
      <c r="I288" s="26">
        <f>D288*G288</f>
        <v>0</v>
      </c>
      <c r="J288" s="29" t="str">
        <f t="shared" si="22"/>
        <v/>
      </c>
      <c r="L288" s="37" t="str">
        <f t="shared" si="21"/>
        <v/>
      </c>
      <c r="M288" s="37">
        <f t="shared" si="20"/>
        <v>1</v>
      </c>
    </row>
    <row r="289" spans="1:13" x14ac:dyDescent="0.25">
      <c r="A289" s="23" t="s">
        <v>58</v>
      </c>
      <c r="B289" s="23" t="s">
        <v>586</v>
      </c>
      <c r="C289" s="23" t="s">
        <v>12</v>
      </c>
      <c r="D289" s="28">
        <v>30</v>
      </c>
      <c r="E289" s="30" t="s">
        <v>13</v>
      </c>
      <c r="F289" s="26">
        <v>7.6</v>
      </c>
      <c r="G289" s="1"/>
      <c r="H289" s="26">
        <v>17.8</v>
      </c>
      <c r="I289" s="26">
        <f>D289*G289</f>
        <v>0</v>
      </c>
      <c r="J289" s="29" t="str">
        <f t="shared" si="22"/>
        <v/>
      </c>
      <c r="L289" s="37" t="str">
        <f t="shared" si="21"/>
        <v/>
      </c>
      <c r="M289" s="37">
        <f t="shared" si="20"/>
        <v>1</v>
      </c>
    </row>
    <row r="290" spans="1:13" x14ac:dyDescent="0.25">
      <c r="A290" s="23" t="s">
        <v>587</v>
      </c>
      <c r="B290" s="23" t="s">
        <v>588</v>
      </c>
      <c r="C290" s="23" t="s">
        <v>12</v>
      </c>
      <c r="D290" s="28">
        <v>700</v>
      </c>
      <c r="E290" s="30" t="s">
        <v>13</v>
      </c>
      <c r="F290" s="26">
        <v>6.6</v>
      </c>
      <c r="G290" s="1"/>
      <c r="H290" s="26">
        <v>15.5</v>
      </c>
      <c r="I290" s="26">
        <f>D290*G290</f>
        <v>0</v>
      </c>
      <c r="J290" s="29" t="str">
        <f t="shared" si="22"/>
        <v/>
      </c>
      <c r="L290" s="37" t="str">
        <f t="shared" si="21"/>
        <v/>
      </c>
      <c r="M290" s="37">
        <f t="shared" si="20"/>
        <v>1</v>
      </c>
    </row>
    <row r="291" spans="1:13" x14ac:dyDescent="0.25">
      <c r="A291" s="23" t="s">
        <v>589</v>
      </c>
      <c r="B291" s="27" t="s">
        <v>559</v>
      </c>
      <c r="C291" s="17"/>
      <c r="D291" s="25"/>
      <c r="E291" s="17"/>
      <c r="F291" s="26" t="s">
        <v>11</v>
      </c>
      <c r="G291" s="1"/>
      <c r="H291" s="26" t="s">
        <v>11</v>
      </c>
      <c r="I291" s="26"/>
      <c r="J291" s="29" t="str">
        <f t="shared" si="22"/>
        <v/>
      </c>
      <c r="L291" s="37" t="str">
        <f t="shared" si="21"/>
        <v/>
      </c>
      <c r="M291" s="37" t="str">
        <f t="shared" si="20"/>
        <v/>
      </c>
    </row>
    <row r="292" spans="1:13" x14ac:dyDescent="0.25">
      <c r="A292" s="23" t="s">
        <v>590</v>
      </c>
      <c r="B292" s="23" t="s">
        <v>591</v>
      </c>
      <c r="C292" s="23" t="s">
        <v>12</v>
      </c>
      <c r="D292" s="28">
        <v>440</v>
      </c>
      <c r="E292" s="30" t="s">
        <v>13</v>
      </c>
      <c r="F292" s="26">
        <v>15</v>
      </c>
      <c r="G292" s="1"/>
      <c r="H292" s="26">
        <v>35</v>
      </c>
      <c r="I292" s="26">
        <f>D292*G292</f>
        <v>0</v>
      </c>
      <c r="J292" s="29" t="str">
        <f t="shared" si="22"/>
        <v/>
      </c>
      <c r="L292" s="37" t="str">
        <f t="shared" si="21"/>
        <v/>
      </c>
      <c r="M292" s="37">
        <f t="shared" si="20"/>
        <v>1</v>
      </c>
    </row>
    <row r="293" spans="1:13" x14ac:dyDescent="0.25">
      <c r="A293" s="23" t="s">
        <v>592</v>
      </c>
      <c r="B293" s="24" t="s">
        <v>593</v>
      </c>
      <c r="C293" s="17"/>
      <c r="D293" s="25"/>
      <c r="E293" s="17"/>
      <c r="F293" s="26" t="s">
        <v>11</v>
      </c>
      <c r="G293" s="1"/>
      <c r="H293" s="26" t="s">
        <v>11</v>
      </c>
      <c r="I293" s="26"/>
      <c r="J293" s="29" t="str">
        <f t="shared" si="22"/>
        <v/>
      </c>
      <c r="L293" s="37" t="str">
        <f t="shared" si="21"/>
        <v/>
      </c>
      <c r="M293" s="37" t="str">
        <f t="shared" si="20"/>
        <v/>
      </c>
    </row>
    <row r="294" spans="1:13" x14ac:dyDescent="0.25">
      <c r="A294" s="23" t="s">
        <v>594</v>
      </c>
      <c r="B294" s="27" t="s">
        <v>28</v>
      </c>
      <c r="C294" s="17"/>
      <c r="D294" s="25"/>
      <c r="E294" s="17"/>
      <c r="F294" s="26" t="s">
        <v>11</v>
      </c>
      <c r="G294" s="1"/>
      <c r="H294" s="26" t="s">
        <v>11</v>
      </c>
      <c r="I294" s="26"/>
      <c r="J294" s="29" t="str">
        <f t="shared" si="22"/>
        <v/>
      </c>
      <c r="L294" s="37" t="str">
        <f t="shared" si="21"/>
        <v/>
      </c>
      <c r="M294" s="37" t="str">
        <f t="shared" si="20"/>
        <v/>
      </c>
    </row>
    <row r="295" spans="1:13" x14ac:dyDescent="0.25">
      <c r="A295" s="23" t="s">
        <v>595</v>
      </c>
      <c r="B295" s="23" t="s">
        <v>596</v>
      </c>
      <c r="C295" s="23" t="s">
        <v>12</v>
      </c>
      <c r="D295" s="28">
        <v>70</v>
      </c>
      <c r="E295" s="30" t="s">
        <v>13</v>
      </c>
      <c r="F295" s="26">
        <v>7.3</v>
      </c>
      <c r="G295" s="1"/>
      <c r="H295" s="26">
        <v>17.100000000000001</v>
      </c>
      <c r="I295" s="26">
        <f>D295*G295</f>
        <v>0</v>
      </c>
      <c r="J295" s="29" t="str">
        <f t="shared" si="22"/>
        <v/>
      </c>
      <c r="L295" s="37" t="str">
        <f t="shared" si="21"/>
        <v/>
      </c>
      <c r="M295" s="37">
        <f t="shared" si="20"/>
        <v>1</v>
      </c>
    </row>
    <row r="296" spans="1:13" x14ac:dyDescent="0.25">
      <c r="A296" s="23" t="s">
        <v>597</v>
      </c>
      <c r="B296" s="23" t="s">
        <v>598</v>
      </c>
      <c r="C296" s="23" t="s">
        <v>12</v>
      </c>
      <c r="D296" s="28">
        <v>100</v>
      </c>
      <c r="E296" s="30" t="s">
        <v>13</v>
      </c>
      <c r="F296" s="26">
        <v>6.4</v>
      </c>
      <c r="G296" s="1"/>
      <c r="H296" s="26">
        <v>14.9</v>
      </c>
      <c r="I296" s="26">
        <f>D296*G296</f>
        <v>0</v>
      </c>
      <c r="J296" s="29" t="str">
        <f t="shared" si="22"/>
        <v/>
      </c>
      <c r="L296" s="37" t="str">
        <f t="shared" si="21"/>
        <v/>
      </c>
      <c r="M296" s="37">
        <f t="shared" si="20"/>
        <v>1</v>
      </c>
    </row>
    <row r="297" spans="1:13" x14ac:dyDescent="0.25">
      <c r="A297" s="23" t="s">
        <v>599</v>
      </c>
      <c r="B297" s="27" t="s">
        <v>559</v>
      </c>
      <c r="C297" s="17"/>
      <c r="D297" s="25"/>
      <c r="E297" s="17"/>
      <c r="F297" s="26" t="s">
        <v>11</v>
      </c>
      <c r="G297" s="1"/>
      <c r="H297" s="26" t="s">
        <v>11</v>
      </c>
      <c r="I297" s="26"/>
      <c r="J297" s="29" t="str">
        <f t="shared" si="22"/>
        <v/>
      </c>
      <c r="L297" s="37" t="str">
        <f t="shared" si="21"/>
        <v/>
      </c>
      <c r="M297" s="37" t="str">
        <f t="shared" si="20"/>
        <v/>
      </c>
    </row>
    <row r="298" spans="1:13" x14ac:dyDescent="0.25">
      <c r="A298" s="23" t="s">
        <v>600</v>
      </c>
      <c r="B298" s="23" t="s">
        <v>601</v>
      </c>
      <c r="C298" s="23" t="s">
        <v>12</v>
      </c>
      <c r="D298" s="28">
        <v>40</v>
      </c>
      <c r="E298" s="30" t="s">
        <v>13</v>
      </c>
      <c r="F298" s="26">
        <v>15</v>
      </c>
      <c r="G298" s="1"/>
      <c r="H298" s="26">
        <v>35</v>
      </c>
      <c r="I298" s="26">
        <f>D298*G298</f>
        <v>0</v>
      </c>
      <c r="J298" s="29" t="str">
        <f t="shared" si="22"/>
        <v/>
      </c>
      <c r="L298" s="37" t="str">
        <f t="shared" si="21"/>
        <v/>
      </c>
      <c r="M298" s="37">
        <f t="shared" si="20"/>
        <v>1</v>
      </c>
    </row>
    <row r="299" spans="1:13" x14ac:dyDescent="0.25">
      <c r="A299" s="23" t="s">
        <v>602</v>
      </c>
      <c r="B299" s="24" t="s">
        <v>603</v>
      </c>
      <c r="C299" s="17"/>
      <c r="D299" s="25"/>
      <c r="E299" s="17"/>
      <c r="F299" s="26" t="s">
        <v>11</v>
      </c>
      <c r="G299" s="1"/>
      <c r="H299" s="26" t="s">
        <v>11</v>
      </c>
      <c r="I299" s="26"/>
      <c r="J299" s="29" t="str">
        <f t="shared" si="22"/>
        <v/>
      </c>
      <c r="L299" s="37" t="str">
        <f t="shared" si="21"/>
        <v/>
      </c>
      <c r="M299" s="37" t="str">
        <f t="shared" si="20"/>
        <v/>
      </c>
    </row>
    <row r="300" spans="1:13" x14ac:dyDescent="0.25">
      <c r="A300" s="23" t="s">
        <v>604</v>
      </c>
      <c r="B300" s="27" t="s">
        <v>29</v>
      </c>
      <c r="C300" s="17"/>
      <c r="D300" s="25"/>
      <c r="E300" s="17"/>
      <c r="F300" s="26" t="s">
        <v>11</v>
      </c>
      <c r="G300" s="1"/>
      <c r="H300" s="26" t="s">
        <v>11</v>
      </c>
      <c r="I300" s="26"/>
      <c r="J300" s="29" t="str">
        <f t="shared" si="22"/>
        <v/>
      </c>
      <c r="L300" s="37" t="str">
        <f t="shared" si="21"/>
        <v/>
      </c>
      <c r="M300" s="37" t="str">
        <f t="shared" si="20"/>
        <v/>
      </c>
    </row>
    <row r="301" spans="1:13" x14ac:dyDescent="0.25">
      <c r="A301" s="23" t="s">
        <v>605</v>
      </c>
      <c r="B301" s="23" t="s">
        <v>606</v>
      </c>
      <c r="C301" s="23" t="s">
        <v>12</v>
      </c>
      <c r="D301" s="28">
        <v>2500</v>
      </c>
      <c r="E301" s="30" t="s">
        <v>13</v>
      </c>
      <c r="F301" s="26">
        <v>7.5</v>
      </c>
      <c r="G301" s="1"/>
      <c r="H301" s="26">
        <v>17.399999999999999</v>
      </c>
      <c r="I301" s="26">
        <f>D301*G301</f>
        <v>0</v>
      </c>
      <c r="J301" s="29" t="str">
        <f t="shared" si="22"/>
        <v/>
      </c>
      <c r="L301" s="37" t="str">
        <f t="shared" si="21"/>
        <v/>
      </c>
      <c r="M301" s="37">
        <f t="shared" si="20"/>
        <v>1</v>
      </c>
    </row>
    <row r="302" spans="1:13" x14ac:dyDescent="0.25">
      <c r="A302" s="23" t="s">
        <v>607</v>
      </c>
      <c r="B302" s="23" t="s">
        <v>608</v>
      </c>
      <c r="C302" s="23" t="s">
        <v>12</v>
      </c>
      <c r="D302" s="28">
        <v>10000</v>
      </c>
      <c r="E302" s="30" t="s">
        <v>13</v>
      </c>
      <c r="F302" s="26">
        <v>6.9</v>
      </c>
      <c r="G302" s="1"/>
      <c r="H302" s="26">
        <v>16.2</v>
      </c>
      <c r="I302" s="26">
        <f>D302*G302</f>
        <v>0</v>
      </c>
      <c r="J302" s="29" t="str">
        <f t="shared" si="22"/>
        <v/>
      </c>
      <c r="L302" s="37" t="str">
        <f t="shared" si="21"/>
        <v/>
      </c>
      <c r="M302" s="37">
        <f t="shared" si="20"/>
        <v>1</v>
      </c>
    </row>
    <row r="303" spans="1:13" x14ac:dyDescent="0.25">
      <c r="A303" s="23" t="s">
        <v>609</v>
      </c>
      <c r="B303" s="23" t="s">
        <v>610</v>
      </c>
      <c r="C303" s="23" t="s">
        <v>12</v>
      </c>
      <c r="D303" s="28">
        <v>2500</v>
      </c>
      <c r="E303" s="30" t="s">
        <v>13</v>
      </c>
      <c r="F303" s="26">
        <v>6.3</v>
      </c>
      <c r="G303" s="1"/>
      <c r="H303" s="26">
        <v>14.7</v>
      </c>
      <c r="I303" s="26">
        <f>D303*G303</f>
        <v>0</v>
      </c>
      <c r="J303" s="29" t="str">
        <f t="shared" si="22"/>
        <v/>
      </c>
      <c r="L303" s="37" t="str">
        <f t="shared" si="21"/>
        <v/>
      </c>
      <c r="M303" s="37">
        <f t="shared" si="20"/>
        <v>1</v>
      </c>
    </row>
    <row r="304" spans="1:13" x14ac:dyDescent="0.25">
      <c r="A304" s="23" t="s">
        <v>611</v>
      </c>
      <c r="B304" s="23" t="s">
        <v>612</v>
      </c>
      <c r="C304" s="23" t="s">
        <v>12</v>
      </c>
      <c r="D304" s="28">
        <v>10000</v>
      </c>
      <c r="E304" s="30" t="s">
        <v>13</v>
      </c>
      <c r="F304" s="26">
        <v>5.8</v>
      </c>
      <c r="G304" s="1"/>
      <c r="H304" s="26">
        <v>13.5</v>
      </c>
      <c r="I304" s="26">
        <f>D304*G304</f>
        <v>0</v>
      </c>
      <c r="J304" s="29" t="str">
        <f t="shared" si="22"/>
        <v/>
      </c>
      <c r="L304" s="37" t="str">
        <f t="shared" si="21"/>
        <v/>
      </c>
      <c r="M304" s="37">
        <f t="shared" si="20"/>
        <v>1</v>
      </c>
    </row>
    <row r="305" spans="1:13" x14ac:dyDescent="0.25">
      <c r="A305" s="23" t="s">
        <v>613</v>
      </c>
      <c r="B305" s="27" t="s">
        <v>559</v>
      </c>
      <c r="C305" s="17"/>
      <c r="D305" s="25"/>
      <c r="E305" s="17"/>
      <c r="F305" s="26" t="s">
        <v>11</v>
      </c>
      <c r="G305" s="1"/>
      <c r="H305" s="26" t="s">
        <v>11</v>
      </c>
      <c r="I305" s="26"/>
      <c r="J305" s="29" t="str">
        <f t="shared" si="22"/>
        <v/>
      </c>
      <c r="L305" s="37" t="str">
        <f t="shared" si="21"/>
        <v/>
      </c>
      <c r="M305" s="37" t="str">
        <f t="shared" si="20"/>
        <v/>
      </c>
    </row>
    <row r="306" spans="1:13" x14ac:dyDescent="0.25">
      <c r="A306" s="23" t="s">
        <v>614</v>
      </c>
      <c r="B306" s="23" t="s">
        <v>615</v>
      </c>
      <c r="C306" s="23" t="s">
        <v>12</v>
      </c>
      <c r="D306" s="28">
        <v>3500</v>
      </c>
      <c r="E306" s="30" t="s">
        <v>13</v>
      </c>
      <c r="F306" s="26">
        <v>15</v>
      </c>
      <c r="G306" s="1"/>
      <c r="H306" s="26">
        <v>35</v>
      </c>
      <c r="I306" s="26">
        <f>D306*G306</f>
        <v>0</v>
      </c>
      <c r="J306" s="29" t="str">
        <f t="shared" si="22"/>
        <v/>
      </c>
      <c r="L306" s="37" t="str">
        <f t="shared" si="21"/>
        <v/>
      </c>
      <c r="M306" s="37">
        <f t="shared" si="20"/>
        <v>1</v>
      </c>
    </row>
    <row r="307" spans="1:13" x14ac:dyDescent="0.25">
      <c r="A307" s="23" t="s">
        <v>616</v>
      </c>
      <c r="B307" s="27" t="s">
        <v>617</v>
      </c>
      <c r="C307" s="17"/>
      <c r="D307" s="25"/>
      <c r="E307" s="17"/>
      <c r="F307" s="26" t="s">
        <v>11</v>
      </c>
      <c r="G307" s="1"/>
      <c r="H307" s="26" t="s">
        <v>11</v>
      </c>
      <c r="I307" s="26"/>
      <c r="J307" s="29" t="str">
        <f t="shared" si="22"/>
        <v/>
      </c>
      <c r="L307" s="37" t="str">
        <f t="shared" si="21"/>
        <v/>
      </c>
      <c r="M307" s="37" t="str">
        <f t="shared" si="20"/>
        <v/>
      </c>
    </row>
    <row r="308" spans="1:13" x14ac:dyDescent="0.25">
      <c r="A308" s="23" t="s">
        <v>618</v>
      </c>
      <c r="B308" s="23" t="s">
        <v>619</v>
      </c>
      <c r="C308" s="23" t="s">
        <v>14</v>
      </c>
      <c r="D308" s="28">
        <v>40</v>
      </c>
      <c r="E308" s="30" t="s">
        <v>13</v>
      </c>
      <c r="F308" s="26">
        <v>5.0999999999999996</v>
      </c>
      <c r="G308" s="1"/>
      <c r="H308" s="26">
        <v>11.9</v>
      </c>
      <c r="I308" s="26">
        <f>D308*G308</f>
        <v>0</v>
      </c>
      <c r="J308" s="29" t="str">
        <f t="shared" si="22"/>
        <v/>
      </c>
      <c r="L308" s="37" t="str">
        <f t="shared" si="21"/>
        <v/>
      </c>
      <c r="M308" s="37">
        <f t="shared" si="20"/>
        <v>1</v>
      </c>
    </row>
    <row r="309" spans="1:13" x14ac:dyDescent="0.25">
      <c r="A309" s="23" t="s">
        <v>620</v>
      </c>
      <c r="B309" s="23" t="s">
        <v>621</v>
      </c>
      <c r="C309" s="23" t="s">
        <v>14</v>
      </c>
      <c r="D309" s="28">
        <v>700</v>
      </c>
      <c r="E309" s="30" t="s">
        <v>13</v>
      </c>
      <c r="F309" s="26">
        <v>3.9</v>
      </c>
      <c r="G309" s="1"/>
      <c r="H309" s="26">
        <v>9.1999999999999993</v>
      </c>
      <c r="I309" s="26">
        <f>D309*G309</f>
        <v>0</v>
      </c>
      <c r="J309" s="29" t="str">
        <f t="shared" si="22"/>
        <v/>
      </c>
      <c r="L309" s="37" t="str">
        <f t="shared" si="21"/>
        <v/>
      </c>
      <c r="M309" s="37">
        <f t="shared" si="20"/>
        <v>1</v>
      </c>
    </row>
    <row r="310" spans="1:13" x14ac:dyDescent="0.25">
      <c r="A310" s="23" t="s">
        <v>622</v>
      </c>
      <c r="B310" s="24" t="s">
        <v>623</v>
      </c>
      <c r="C310" s="17"/>
      <c r="D310" s="25"/>
      <c r="E310" s="17"/>
      <c r="F310" s="26" t="s">
        <v>11</v>
      </c>
      <c r="G310" s="1"/>
      <c r="H310" s="26" t="s">
        <v>11</v>
      </c>
      <c r="I310" s="26"/>
      <c r="J310" s="29" t="str">
        <f t="shared" si="22"/>
        <v/>
      </c>
      <c r="L310" s="37" t="str">
        <f t="shared" si="21"/>
        <v/>
      </c>
      <c r="M310" s="37" t="str">
        <f t="shared" si="20"/>
        <v/>
      </c>
    </row>
    <row r="311" spans="1:13" x14ac:dyDescent="0.25">
      <c r="A311" s="23" t="s">
        <v>624</v>
      </c>
      <c r="B311" s="27" t="s">
        <v>625</v>
      </c>
      <c r="C311" s="17"/>
      <c r="D311" s="25"/>
      <c r="E311" s="17"/>
      <c r="F311" s="26" t="s">
        <v>11</v>
      </c>
      <c r="G311" s="1"/>
      <c r="H311" s="26" t="s">
        <v>11</v>
      </c>
      <c r="I311" s="26"/>
      <c r="J311" s="29" t="str">
        <f t="shared" si="22"/>
        <v/>
      </c>
      <c r="L311" s="37" t="str">
        <f t="shared" si="21"/>
        <v/>
      </c>
      <c r="M311" s="37" t="str">
        <f t="shared" si="20"/>
        <v/>
      </c>
    </row>
    <row r="312" spans="1:13" x14ac:dyDescent="0.25">
      <c r="A312" s="23" t="s">
        <v>626</v>
      </c>
      <c r="B312" s="23" t="s">
        <v>627</v>
      </c>
      <c r="C312" s="23" t="s">
        <v>14</v>
      </c>
      <c r="D312" s="28">
        <v>650</v>
      </c>
      <c r="E312" s="30" t="s">
        <v>13</v>
      </c>
      <c r="F312" s="26">
        <v>6.3</v>
      </c>
      <c r="G312" s="1"/>
      <c r="H312" s="26">
        <v>14.6</v>
      </c>
      <c r="I312" s="26">
        <f>D312*G312</f>
        <v>0</v>
      </c>
      <c r="J312" s="29" t="str">
        <f t="shared" si="22"/>
        <v/>
      </c>
      <c r="L312" s="37" t="str">
        <f t="shared" si="21"/>
        <v/>
      </c>
      <c r="M312" s="37">
        <f t="shared" si="20"/>
        <v>1</v>
      </c>
    </row>
    <row r="313" spans="1:13" x14ac:dyDescent="0.25">
      <c r="A313" s="23" t="s">
        <v>628</v>
      </c>
      <c r="B313" s="23" t="s">
        <v>629</v>
      </c>
      <c r="C313" s="23" t="s">
        <v>14</v>
      </c>
      <c r="D313" s="28">
        <v>25</v>
      </c>
      <c r="E313" s="30" t="s">
        <v>13</v>
      </c>
      <c r="F313" s="26">
        <v>9.6999999999999993</v>
      </c>
      <c r="G313" s="1"/>
      <c r="H313" s="26">
        <v>22.7</v>
      </c>
      <c r="I313" s="26">
        <f>D313*G313</f>
        <v>0</v>
      </c>
      <c r="J313" s="29" t="str">
        <f t="shared" si="22"/>
        <v/>
      </c>
      <c r="L313" s="37" t="str">
        <f t="shared" si="21"/>
        <v/>
      </c>
      <c r="M313" s="37">
        <f t="shared" si="20"/>
        <v>1</v>
      </c>
    </row>
    <row r="314" spans="1:13" x14ac:dyDescent="0.25">
      <c r="A314" s="23" t="s">
        <v>630</v>
      </c>
      <c r="B314" s="23" t="s">
        <v>631</v>
      </c>
      <c r="C314" s="23" t="s">
        <v>14</v>
      </c>
      <c r="D314" s="28">
        <v>350</v>
      </c>
      <c r="E314" s="30" t="s">
        <v>13</v>
      </c>
      <c r="F314" s="26">
        <v>7.7</v>
      </c>
      <c r="G314" s="1"/>
      <c r="H314" s="26">
        <v>18</v>
      </c>
      <c r="I314" s="26">
        <f>D314*G314</f>
        <v>0</v>
      </c>
      <c r="J314" s="29" t="str">
        <f t="shared" si="22"/>
        <v/>
      </c>
      <c r="L314" s="37" t="str">
        <f t="shared" si="21"/>
        <v/>
      </c>
      <c r="M314" s="37">
        <f t="shared" si="20"/>
        <v>1</v>
      </c>
    </row>
    <row r="315" spans="1:13" x14ac:dyDescent="0.25">
      <c r="A315" s="23" t="s">
        <v>632</v>
      </c>
      <c r="B315" s="23" t="s">
        <v>633</v>
      </c>
      <c r="C315" s="23" t="s">
        <v>14</v>
      </c>
      <c r="D315" s="28">
        <v>80</v>
      </c>
      <c r="E315" s="30" t="s">
        <v>13</v>
      </c>
      <c r="F315" s="26">
        <v>12.9</v>
      </c>
      <c r="G315" s="1"/>
      <c r="H315" s="26">
        <v>30.1</v>
      </c>
      <c r="I315" s="26">
        <f>D315*G315</f>
        <v>0</v>
      </c>
      <c r="J315" s="29" t="str">
        <f t="shared" si="22"/>
        <v/>
      </c>
      <c r="L315" s="37" t="str">
        <f t="shared" si="21"/>
        <v/>
      </c>
      <c r="M315" s="37">
        <f t="shared" si="20"/>
        <v>1</v>
      </c>
    </row>
    <row r="316" spans="1:13" x14ac:dyDescent="0.25">
      <c r="A316" s="23" t="s">
        <v>634</v>
      </c>
      <c r="B316" s="27" t="s">
        <v>635</v>
      </c>
      <c r="C316" s="17"/>
      <c r="D316" s="25"/>
      <c r="E316" s="17"/>
      <c r="F316" s="26" t="s">
        <v>11</v>
      </c>
      <c r="G316" s="1"/>
      <c r="H316" s="26" t="s">
        <v>11</v>
      </c>
      <c r="I316" s="26"/>
      <c r="J316" s="29" t="str">
        <f t="shared" si="22"/>
        <v/>
      </c>
      <c r="L316" s="37" t="str">
        <f t="shared" si="21"/>
        <v/>
      </c>
      <c r="M316" s="37" t="str">
        <f t="shared" si="20"/>
        <v/>
      </c>
    </row>
    <row r="317" spans="1:13" x14ac:dyDescent="0.25">
      <c r="A317" s="23" t="s">
        <v>636</v>
      </c>
      <c r="B317" s="23" t="s">
        <v>637</v>
      </c>
      <c r="C317" s="23" t="s">
        <v>14</v>
      </c>
      <c r="D317" s="28">
        <v>300</v>
      </c>
      <c r="E317" s="30" t="s">
        <v>13</v>
      </c>
      <c r="F317" s="26">
        <v>6.9</v>
      </c>
      <c r="G317" s="1"/>
      <c r="H317" s="26">
        <v>16</v>
      </c>
      <c r="I317" s="26">
        <f>D317*G317</f>
        <v>0</v>
      </c>
      <c r="J317" s="29" t="str">
        <f t="shared" si="22"/>
        <v/>
      </c>
      <c r="L317" s="37" t="str">
        <f t="shared" si="21"/>
        <v/>
      </c>
      <c r="M317" s="37">
        <f t="shared" si="20"/>
        <v>1</v>
      </c>
    </row>
    <row r="318" spans="1:13" x14ac:dyDescent="0.25">
      <c r="A318" s="23" t="s">
        <v>638</v>
      </c>
      <c r="B318" s="23" t="s">
        <v>639</v>
      </c>
      <c r="C318" s="23" t="s">
        <v>14</v>
      </c>
      <c r="D318" s="28">
        <v>200</v>
      </c>
      <c r="E318" s="30" t="s">
        <v>13</v>
      </c>
      <c r="F318" s="26">
        <v>6.4</v>
      </c>
      <c r="G318" s="1"/>
      <c r="H318" s="26">
        <v>15</v>
      </c>
      <c r="I318" s="26">
        <f>D318*G318</f>
        <v>0</v>
      </c>
      <c r="J318" s="29" t="str">
        <f t="shared" si="22"/>
        <v/>
      </c>
      <c r="L318" s="37" t="str">
        <f t="shared" si="21"/>
        <v/>
      </c>
      <c r="M318" s="37">
        <f t="shared" si="20"/>
        <v>1</v>
      </c>
    </row>
    <row r="319" spans="1:13" x14ac:dyDescent="0.25">
      <c r="A319" s="23" t="s">
        <v>640</v>
      </c>
      <c r="B319" s="24" t="s">
        <v>576</v>
      </c>
      <c r="C319" s="17"/>
      <c r="D319" s="25"/>
      <c r="E319" s="17"/>
      <c r="F319" s="26" t="s">
        <v>11</v>
      </c>
      <c r="G319" s="1"/>
      <c r="H319" s="26" t="s">
        <v>11</v>
      </c>
      <c r="I319" s="26"/>
      <c r="J319" s="29" t="str">
        <f t="shared" si="22"/>
        <v/>
      </c>
      <c r="L319" s="37" t="str">
        <f t="shared" si="21"/>
        <v/>
      </c>
      <c r="M319" s="37" t="str">
        <f t="shared" si="20"/>
        <v/>
      </c>
    </row>
    <row r="320" spans="1:13" x14ac:dyDescent="0.25">
      <c r="A320" s="23" t="s">
        <v>641</v>
      </c>
      <c r="B320" s="27" t="s">
        <v>642</v>
      </c>
      <c r="C320" s="17"/>
      <c r="D320" s="25"/>
      <c r="E320" s="17"/>
      <c r="F320" s="26" t="s">
        <v>11</v>
      </c>
      <c r="G320" s="1"/>
      <c r="H320" s="26" t="s">
        <v>11</v>
      </c>
      <c r="I320" s="26"/>
      <c r="J320" s="29" t="str">
        <f t="shared" si="22"/>
        <v/>
      </c>
      <c r="L320" s="37" t="str">
        <f t="shared" si="21"/>
        <v/>
      </c>
      <c r="M320" s="37" t="str">
        <f t="shared" si="20"/>
        <v/>
      </c>
    </row>
    <row r="321" spans="1:13" x14ac:dyDescent="0.25">
      <c r="A321" s="23" t="s">
        <v>643</v>
      </c>
      <c r="B321" s="23" t="s">
        <v>644</v>
      </c>
      <c r="C321" s="23" t="s">
        <v>14</v>
      </c>
      <c r="D321" s="28">
        <v>2000</v>
      </c>
      <c r="E321" s="30" t="s">
        <v>13</v>
      </c>
      <c r="F321" s="26">
        <v>1.3</v>
      </c>
      <c r="G321" s="1"/>
      <c r="H321" s="26">
        <v>3.1</v>
      </c>
      <c r="I321" s="26">
        <f>D321*G321</f>
        <v>0</v>
      </c>
      <c r="J321" s="29" t="str">
        <f t="shared" si="22"/>
        <v/>
      </c>
      <c r="L321" s="37" t="str">
        <f t="shared" si="21"/>
        <v/>
      </c>
      <c r="M321" s="37">
        <f t="shared" si="20"/>
        <v>1</v>
      </c>
    </row>
    <row r="322" spans="1:13" x14ac:dyDescent="0.25">
      <c r="A322" s="23" t="s">
        <v>645</v>
      </c>
      <c r="B322" s="24" t="s">
        <v>646</v>
      </c>
      <c r="C322" s="17"/>
      <c r="D322" s="25"/>
      <c r="E322" s="17"/>
      <c r="F322" s="26" t="s">
        <v>11</v>
      </c>
      <c r="G322" s="1"/>
      <c r="H322" s="26" t="s">
        <v>11</v>
      </c>
      <c r="I322" s="26"/>
      <c r="J322" s="29" t="str">
        <f t="shared" si="22"/>
        <v/>
      </c>
      <c r="L322" s="37" t="str">
        <f t="shared" si="21"/>
        <v/>
      </c>
      <c r="M322" s="37" t="str">
        <f t="shared" si="20"/>
        <v/>
      </c>
    </row>
    <row r="323" spans="1:13" x14ac:dyDescent="0.25">
      <c r="A323" s="23" t="s">
        <v>647</v>
      </c>
      <c r="B323" s="24" t="s">
        <v>648</v>
      </c>
      <c r="C323" s="17"/>
      <c r="D323" s="25"/>
      <c r="E323" s="17"/>
      <c r="F323" s="26" t="s">
        <v>11</v>
      </c>
      <c r="G323" s="1"/>
      <c r="H323" s="26" t="s">
        <v>11</v>
      </c>
      <c r="I323" s="26"/>
      <c r="J323" s="29" t="str">
        <f t="shared" si="22"/>
        <v/>
      </c>
      <c r="L323" s="37" t="str">
        <f t="shared" si="21"/>
        <v/>
      </c>
      <c r="M323" s="37" t="str">
        <f t="shared" si="20"/>
        <v/>
      </c>
    </row>
    <row r="324" spans="1:13" x14ac:dyDescent="0.25">
      <c r="A324" s="23" t="s">
        <v>649</v>
      </c>
      <c r="B324" s="27" t="s">
        <v>650</v>
      </c>
      <c r="C324" s="17"/>
      <c r="D324" s="25"/>
      <c r="E324" s="17"/>
      <c r="F324" s="26" t="s">
        <v>11</v>
      </c>
      <c r="G324" s="1"/>
      <c r="H324" s="26" t="s">
        <v>11</v>
      </c>
      <c r="I324" s="26"/>
      <c r="J324" s="29" t="str">
        <f t="shared" si="22"/>
        <v/>
      </c>
      <c r="L324" s="37" t="str">
        <f t="shared" si="21"/>
        <v/>
      </c>
      <c r="M324" s="37" t="str">
        <f t="shared" si="20"/>
        <v/>
      </c>
    </row>
    <row r="325" spans="1:13" x14ac:dyDescent="0.25">
      <c r="A325" s="23" t="s">
        <v>651</v>
      </c>
      <c r="B325" s="23" t="s">
        <v>652</v>
      </c>
      <c r="C325" s="23" t="s">
        <v>12</v>
      </c>
      <c r="D325" s="28">
        <v>3400</v>
      </c>
      <c r="E325" s="30" t="s">
        <v>13</v>
      </c>
      <c r="F325" s="26">
        <v>6</v>
      </c>
      <c r="G325" s="1"/>
      <c r="H325" s="26">
        <v>14.1</v>
      </c>
      <c r="I325" s="26">
        <f>D325*G325</f>
        <v>0</v>
      </c>
      <c r="J325" s="29" t="str">
        <f t="shared" si="22"/>
        <v/>
      </c>
      <c r="L325" s="37" t="str">
        <f t="shared" si="21"/>
        <v/>
      </c>
      <c r="M325" s="37">
        <f t="shared" si="20"/>
        <v>1</v>
      </c>
    </row>
    <row r="326" spans="1:13" x14ac:dyDescent="0.25">
      <c r="A326" s="23" t="s">
        <v>653</v>
      </c>
      <c r="B326" s="23" t="s">
        <v>654</v>
      </c>
      <c r="C326" s="23" t="s">
        <v>12</v>
      </c>
      <c r="D326" s="28">
        <v>3400</v>
      </c>
      <c r="E326" s="30" t="s">
        <v>13</v>
      </c>
      <c r="F326" s="26">
        <v>6</v>
      </c>
      <c r="G326" s="1"/>
      <c r="H326" s="26">
        <v>14.1</v>
      </c>
      <c r="I326" s="26">
        <f>D326*G326</f>
        <v>0</v>
      </c>
      <c r="J326" s="29" t="str">
        <f t="shared" si="22"/>
        <v/>
      </c>
      <c r="L326" s="37" t="str">
        <f t="shared" si="21"/>
        <v/>
      </c>
      <c r="M326" s="37">
        <f t="shared" si="20"/>
        <v>1</v>
      </c>
    </row>
    <row r="327" spans="1:13" x14ac:dyDescent="0.25">
      <c r="A327" s="23" t="s">
        <v>655</v>
      </c>
      <c r="B327" s="23" t="s">
        <v>656</v>
      </c>
      <c r="C327" s="23" t="s">
        <v>12</v>
      </c>
      <c r="D327" s="28">
        <v>3900</v>
      </c>
      <c r="E327" s="30" t="s">
        <v>13</v>
      </c>
      <c r="F327" s="26">
        <v>5.0999999999999996</v>
      </c>
      <c r="G327" s="1"/>
      <c r="H327" s="26">
        <v>11.8</v>
      </c>
      <c r="I327" s="26">
        <f>D327*G327</f>
        <v>0</v>
      </c>
      <c r="J327" s="29" t="str">
        <f t="shared" si="22"/>
        <v/>
      </c>
      <c r="L327" s="37" t="str">
        <f t="shared" si="21"/>
        <v/>
      </c>
      <c r="M327" s="37">
        <f t="shared" si="20"/>
        <v>1</v>
      </c>
    </row>
    <row r="328" spans="1:13" x14ac:dyDescent="0.25">
      <c r="A328" s="23" t="s">
        <v>657</v>
      </c>
      <c r="B328" s="23" t="s">
        <v>658</v>
      </c>
      <c r="C328" s="23" t="s">
        <v>12</v>
      </c>
      <c r="D328" s="28">
        <v>3900</v>
      </c>
      <c r="E328" s="30" t="s">
        <v>13</v>
      </c>
      <c r="F328" s="26">
        <v>5.0999999999999996</v>
      </c>
      <c r="G328" s="1"/>
      <c r="H328" s="26">
        <v>11.8</v>
      </c>
      <c r="I328" s="26">
        <f>D328*G328</f>
        <v>0</v>
      </c>
      <c r="J328" s="29" t="str">
        <f t="shared" si="22"/>
        <v/>
      </c>
      <c r="L328" s="37" t="str">
        <f t="shared" si="21"/>
        <v/>
      </c>
      <c r="M328" s="37">
        <f t="shared" si="20"/>
        <v>1</v>
      </c>
    </row>
    <row r="329" spans="1:13" x14ac:dyDescent="0.25">
      <c r="A329" s="23" t="s">
        <v>659</v>
      </c>
      <c r="B329" s="27" t="s">
        <v>660</v>
      </c>
      <c r="C329" s="17"/>
      <c r="D329" s="25"/>
      <c r="E329" s="17"/>
      <c r="F329" s="26" t="s">
        <v>11</v>
      </c>
      <c r="G329" s="1"/>
      <c r="H329" s="26" t="s">
        <v>11</v>
      </c>
      <c r="I329" s="26"/>
      <c r="J329" s="29" t="str">
        <f t="shared" si="22"/>
        <v/>
      </c>
      <c r="L329" s="37" t="str">
        <f t="shared" si="21"/>
        <v/>
      </c>
      <c r="M329" s="37" t="str">
        <f t="shared" si="20"/>
        <v/>
      </c>
    </row>
    <row r="330" spans="1:13" x14ac:dyDescent="0.25">
      <c r="A330" s="23" t="s">
        <v>661</v>
      </c>
      <c r="B330" s="23" t="s">
        <v>662</v>
      </c>
      <c r="C330" s="23" t="s">
        <v>12</v>
      </c>
      <c r="D330" s="28">
        <v>30</v>
      </c>
      <c r="E330" s="30" t="s">
        <v>13</v>
      </c>
      <c r="F330" s="26">
        <v>7.1</v>
      </c>
      <c r="G330" s="1"/>
      <c r="H330" s="26">
        <v>16.5</v>
      </c>
      <c r="I330" s="26">
        <f>D330*G330</f>
        <v>0</v>
      </c>
      <c r="J330" s="29" t="str">
        <f t="shared" si="22"/>
        <v/>
      </c>
      <c r="L330" s="37" t="str">
        <f t="shared" si="21"/>
        <v/>
      </c>
      <c r="M330" s="37">
        <f t="shared" si="20"/>
        <v>1</v>
      </c>
    </row>
    <row r="331" spans="1:13" x14ac:dyDescent="0.25">
      <c r="A331" s="23" t="s">
        <v>663</v>
      </c>
      <c r="B331" s="27" t="s">
        <v>664</v>
      </c>
      <c r="C331" s="17"/>
      <c r="D331" s="25"/>
      <c r="E331" s="17"/>
      <c r="F331" s="26" t="s">
        <v>11</v>
      </c>
      <c r="G331" s="1"/>
      <c r="H331" s="26" t="s">
        <v>11</v>
      </c>
      <c r="I331" s="26"/>
      <c r="J331" s="29" t="str">
        <f t="shared" si="22"/>
        <v/>
      </c>
      <c r="L331" s="37" t="str">
        <f t="shared" si="21"/>
        <v/>
      </c>
      <c r="M331" s="37" t="str">
        <f t="shared" si="20"/>
        <v/>
      </c>
    </row>
    <row r="332" spans="1:13" x14ac:dyDescent="0.25">
      <c r="A332" s="23" t="s">
        <v>665</v>
      </c>
      <c r="B332" s="23" t="s">
        <v>666</v>
      </c>
      <c r="C332" s="23" t="s">
        <v>12</v>
      </c>
      <c r="D332" s="28">
        <v>30</v>
      </c>
      <c r="E332" s="30" t="s">
        <v>13</v>
      </c>
      <c r="F332" s="26">
        <v>7.1</v>
      </c>
      <c r="G332" s="1"/>
      <c r="H332" s="26">
        <v>16.5</v>
      </c>
      <c r="I332" s="26">
        <f>D332*G332</f>
        <v>0</v>
      </c>
      <c r="J332" s="29" t="str">
        <f t="shared" si="22"/>
        <v/>
      </c>
      <c r="L332" s="37" t="str">
        <f t="shared" si="21"/>
        <v/>
      </c>
      <c r="M332" s="37">
        <f t="shared" si="20"/>
        <v>1</v>
      </c>
    </row>
    <row r="333" spans="1:13" x14ac:dyDescent="0.25">
      <c r="A333" s="23" t="s">
        <v>667</v>
      </c>
      <c r="B333" s="24" t="s">
        <v>668</v>
      </c>
      <c r="C333" s="17"/>
      <c r="D333" s="25"/>
      <c r="E333" s="17"/>
      <c r="F333" s="26" t="s">
        <v>11</v>
      </c>
      <c r="G333" s="1"/>
      <c r="H333" s="26" t="s">
        <v>11</v>
      </c>
      <c r="I333" s="26"/>
      <c r="J333" s="29" t="str">
        <f t="shared" si="22"/>
        <v/>
      </c>
      <c r="L333" s="37" t="str">
        <f t="shared" si="21"/>
        <v/>
      </c>
      <c r="M333" s="37" t="str">
        <f t="shared" si="20"/>
        <v/>
      </c>
    </row>
    <row r="334" spans="1:13" x14ac:dyDescent="0.25">
      <c r="A334" s="23" t="s">
        <v>669</v>
      </c>
      <c r="B334" s="27" t="s">
        <v>670</v>
      </c>
      <c r="C334" s="17"/>
      <c r="D334" s="25"/>
      <c r="E334" s="17"/>
      <c r="F334" s="26" t="s">
        <v>11</v>
      </c>
      <c r="G334" s="1"/>
      <c r="H334" s="26" t="s">
        <v>11</v>
      </c>
      <c r="I334" s="26"/>
      <c r="J334" s="29" t="str">
        <f t="shared" si="22"/>
        <v/>
      </c>
      <c r="L334" s="37" t="str">
        <f t="shared" si="21"/>
        <v/>
      </c>
      <c r="M334" s="37" t="str">
        <f t="shared" ref="M334:M397" si="23">IF(C334="","",1)</f>
        <v/>
      </c>
    </row>
    <row r="335" spans="1:13" x14ac:dyDescent="0.25">
      <c r="A335" s="23" t="s">
        <v>671</v>
      </c>
      <c r="B335" s="23" t="s">
        <v>672</v>
      </c>
      <c r="C335" s="23" t="s">
        <v>15</v>
      </c>
      <c r="D335" s="28">
        <v>5</v>
      </c>
      <c r="E335" s="30" t="s">
        <v>13</v>
      </c>
      <c r="F335" s="26">
        <v>9</v>
      </c>
      <c r="G335" s="1"/>
      <c r="H335" s="26">
        <v>20.9</v>
      </c>
      <c r="I335" s="26">
        <f>D335*G335</f>
        <v>0</v>
      </c>
      <c r="J335" s="29" t="str">
        <f t="shared" si="22"/>
        <v/>
      </c>
      <c r="L335" s="37" t="str">
        <f t="shared" si="21"/>
        <v/>
      </c>
      <c r="M335" s="37">
        <f t="shared" si="23"/>
        <v>1</v>
      </c>
    </row>
    <row r="336" spans="1:13" x14ac:dyDescent="0.25">
      <c r="A336" s="23" t="s">
        <v>673</v>
      </c>
      <c r="B336" s="23" t="s">
        <v>674</v>
      </c>
      <c r="C336" s="23" t="s">
        <v>15</v>
      </c>
      <c r="D336" s="28">
        <v>5</v>
      </c>
      <c r="E336" s="30" t="s">
        <v>13</v>
      </c>
      <c r="F336" s="26">
        <v>9</v>
      </c>
      <c r="G336" s="1"/>
      <c r="H336" s="26">
        <v>20.9</v>
      </c>
      <c r="I336" s="26">
        <f>D336*G336</f>
        <v>0</v>
      </c>
      <c r="J336" s="29" t="str">
        <f t="shared" si="22"/>
        <v/>
      </c>
      <c r="L336" s="37" t="str">
        <f t="shared" si="21"/>
        <v/>
      </c>
      <c r="M336" s="37">
        <f t="shared" si="23"/>
        <v>1</v>
      </c>
    </row>
    <row r="337" spans="1:13" x14ac:dyDescent="0.25">
      <c r="A337" s="23" t="s">
        <v>675</v>
      </c>
      <c r="B337" s="23" t="s">
        <v>676</v>
      </c>
      <c r="C337" s="23" t="s">
        <v>15</v>
      </c>
      <c r="D337" s="28">
        <v>5</v>
      </c>
      <c r="E337" s="30" t="s">
        <v>13</v>
      </c>
      <c r="F337" s="26">
        <v>9</v>
      </c>
      <c r="G337" s="1"/>
      <c r="H337" s="26">
        <v>20.9</v>
      </c>
      <c r="I337" s="26">
        <f>D337*G337</f>
        <v>0</v>
      </c>
      <c r="J337" s="29" t="str">
        <f t="shared" si="22"/>
        <v/>
      </c>
      <c r="L337" s="37" t="str">
        <f t="shared" si="21"/>
        <v/>
      </c>
      <c r="M337" s="37">
        <f t="shared" si="23"/>
        <v>1</v>
      </c>
    </row>
    <row r="338" spans="1:13" x14ac:dyDescent="0.25">
      <c r="A338" s="23" t="s">
        <v>677</v>
      </c>
      <c r="B338" s="23" t="s">
        <v>678</v>
      </c>
      <c r="C338" s="23" t="s">
        <v>14</v>
      </c>
      <c r="D338" s="28">
        <v>20</v>
      </c>
      <c r="E338" s="30" t="s">
        <v>13</v>
      </c>
      <c r="F338" s="26">
        <v>3.8</v>
      </c>
      <c r="G338" s="1"/>
      <c r="H338" s="26">
        <v>8.8000000000000007</v>
      </c>
      <c r="I338" s="26">
        <f>D338*G338</f>
        <v>0</v>
      </c>
      <c r="J338" s="29" t="str">
        <f t="shared" si="22"/>
        <v/>
      </c>
      <c r="L338" s="37" t="str">
        <f t="shared" si="21"/>
        <v/>
      </c>
      <c r="M338" s="37">
        <f t="shared" si="23"/>
        <v>1</v>
      </c>
    </row>
    <row r="339" spans="1:13" x14ac:dyDescent="0.25">
      <c r="A339" s="23" t="s">
        <v>679</v>
      </c>
      <c r="B339" s="24" t="s">
        <v>680</v>
      </c>
      <c r="C339" s="17"/>
      <c r="D339" s="25"/>
      <c r="E339" s="17"/>
      <c r="F339" s="26" t="s">
        <v>11</v>
      </c>
      <c r="G339" s="1"/>
      <c r="H339" s="26" t="s">
        <v>11</v>
      </c>
      <c r="I339" s="26"/>
      <c r="J339" s="29" t="str">
        <f t="shared" si="22"/>
        <v/>
      </c>
      <c r="L339" s="37" t="str">
        <f t="shared" ref="L339:L402" si="24">IF(J339="GOED",1,"")</f>
        <v/>
      </c>
      <c r="M339" s="37" t="str">
        <f t="shared" si="23"/>
        <v/>
      </c>
    </row>
    <row r="340" spans="1:13" x14ac:dyDescent="0.25">
      <c r="A340" s="23" t="s">
        <v>681</v>
      </c>
      <c r="B340" s="27" t="s">
        <v>682</v>
      </c>
      <c r="C340" s="17"/>
      <c r="D340" s="25"/>
      <c r="E340" s="17"/>
      <c r="F340" s="26" t="s">
        <v>11</v>
      </c>
      <c r="G340" s="1"/>
      <c r="H340" s="26" t="s">
        <v>11</v>
      </c>
      <c r="I340" s="26"/>
      <c r="J340" s="29" t="str">
        <f t="shared" ref="J340:J403" si="25">IF(G340="","",IF(AND(F340&lt;=G340,G340&lt;=H340),"GOED","FOUT"))</f>
        <v/>
      </c>
      <c r="L340" s="37" t="str">
        <f t="shared" si="24"/>
        <v/>
      </c>
      <c r="M340" s="37" t="str">
        <f t="shared" si="23"/>
        <v/>
      </c>
    </row>
    <row r="341" spans="1:13" x14ac:dyDescent="0.25">
      <c r="A341" s="23" t="s">
        <v>683</v>
      </c>
      <c r="B341" s="23" t="s">
        <v>684</v>
      </c>
      <c r="C341" s="23" t="s">
        <v>15</v>
      </c>
      <c r="D341" s="28">
        <v>60</v>
      </c>
      <c r="E341" s="30" t="s">
        <v>13</v>
      </c>
      <c r="F341" s="26">
        <v>9</v>
      </c>
      <c r="G341" s="1"/>
      <c r="H341" s="26">
        <v>20.9</v>
      </c>
      <c r="I341" s="26">
        <f>D341*G341</f>
        <v>0</v>
      </c>
      <c r="J341" s="29" t="str">
        <f t="shared" si="25"/>
        <v/>
      </c>
      <c r="L341" s="37" t="str">
        <f t="shared" si="24"/>
        <v/>
      </c>
      <c r="M341" s="37">
        <f t="shared" si="23"/>
        <v>1</v>
      </c>
    </row>
    <row r="342" spans="1:13" x14ac:dyDescent="0.25">
      <c r="A342" s="23" t="s">
        <v>685</v>
      </c>
      <c r="B342" s="23" t="s">
        <v>686</v>
      </c>
      <c r="C342" s="23" t="s">
        <v>15</v>
      </c>
      <c r="D342" s="28">
        <v>30</v>
      </c>
      <c r="E342" s="30" t="s">
        <v>13</v>
      </c>
      <c r="F342" s="26">
        <v>9</v>
      </c>
      <c r="G342" s="1"/>
      <c r="H342" s="26">
        <v>20.9</v>
      </c>
      <c r="I342" s="26">
        <f>D342*G342</f>
        <v>0</v>
      </c>
      <c r="J342" s="29" t="str">
        <f t="shared" si="25"/>
        <v/>
      </c>
      <c r="L342" s="37" t="str">
        <f t="shared" si="24"/>
        <v/>
      </c>
      <c r="M342" s="37">
        <f t="shared" si="23"/>
        <v>1</v>
      </c>
    </row>
    <row r="343" spans="1:13" x14ac:dyDescent="0.25">
      <c r="A343" s="23" t="s">
        <v>687</v>
      </c>
      <c r="B343" s="24" t="s">
        <v>688</v>
      </c>
      <c r="C343" s="17"/>
      <c r="D343" s="25"/>
      <c r="E343" s="17"/>
      <c r="F343" s="26" t="s">
        <v>11</v>
      </c>
      <c r="G343" s="1"/>
      <c r="H343" s="26" t="s">
        <v>11</v>
      </c>
      <c r="I343" s="26"/>
      <c r="J343" s="29" t="str">
        <f t="shared" si="25"/>
        <v/>
      </c>
      <c r="L343" s="37" t="str">
        <f t="shared" si="24"/>
        <v/>
      </c>
      <c r="M343" s="37" t="str">
        <f t="shared" si="23"/>
        <v/>
      </c>
    </row>
    <row r="344" spans="1:13" x14ac:dyDescent="0.25">
      <c r="A344" s="23" t="s">
        <v>689</v>
      </c>
      <c r="B344" s="27" t="s">
        <v>690</v>
      </c>
      <c r="C344" s="17"/>
      <c r="D344" s="25"/>
      <c r="E344" s="17"/>
      <c r="F344" s="26" t="s">
        <v>11</v>
      </c>
      <c r="G344" s="1"/>
      <c r="H344" s="26" t="s">
        <v>11</v>
      </c>
      <c r="I344" s="26"/>
      <c r="J344" s="29" t="str">
        <f t="shared" si="25"/>
        <v/>
      </c>
      <c r="L344" s="37" t="str">
        <f t="shared" si="24"/>
        <v/>
      </c>
      <c r="M344" s="37" t="str">
        <f t="shared" si="23"/>
        <v/>
      </c>
    </row>
    <row r="345" spans="1:13" x14ac:dyDescent="0.25">
      <c r="A345" s="23" t="s">
        <v>691</v>
      </c>
      <c r="B345" s="23" t="s">
        <v>692</v>
      </c>
      <c r="C345" s="23" t="s">
        <v>15</v>
      </c>
      <c r="D345" s="28">
        <v>100</v>
      </c>
      <c r="E345" s="30" t="s">
        <v>13</v>
      </c>
      <c r="F345" s="26">
        <v>9</v>
      </c>
      <c r="G345" s="1"/>
      <c r="H345" s="26">
        <v>20.9</v>
      </c>
      <c r="I345" s="26">
        <f>D345*G345</f>
        <v>0</v>
      </c>
      <c r="J345" s="29" t="str">
        <f t="shared" si="25"/>
        <v/>
      </c>
      <c r="L345" s="37" t="str">
        <f t="shared" si="24"/>
        <v/>
      </c>
      <c r="M345" s="37">
        <f t="shared" si="23"/>
        <v>1</v>
      </c>
    </row>
    <row r="346" spans="1:13" x14ac:dyDescent="0.25">
      <c r="A346" s="23" t="s">
        <v>693</v>
      </c>
      <c r="B346" s="23" t="s">
        <v>694</v>
      </c>
      <c r="C346" s="23" t="s">
        <v>15</v>
      </c>
      <c r="D346" s="28">
        <v>10</v>
      </c>
      <c r="E346" s="30" t="s">
        <v>13</v>
      </c>
      <c r="F346" s="26">
        <v>9</v>
      </c>
      <c r="G346" s="1"/>
      <c r="H346" s="26">
        <v>20.9</v>
      </c>
      <c r="I346" s="26">
        <f>D346*G346</f>
        <v>0</v>
      </c>
      <c r="J346" s="29" t="str">
        <f t="shared" si="25"/>
        <v/>
      </c>
      <c r="L346" s="37" t="str">
        <f t="shared" si="24"/>
        <v/>
      </c>
      <c r="M346" s="37">
        <f t="shared" si="23"/>
        <v>1</v>
      </c>
    </row>
    <row r="347" spans="1:13" x14ac:dyDescent="0.25">
      <c r="A347" s="23" t="s">
        <v>695</v>
      </c>
      <c r="B347" s="23" t="s">
        <v>696</v>
      </c>
      <c r="C347" s="23" t="s">
        <v>15</v>
      </c>
      <c r="D347" s="28">
        <v>100</v>
      </c>
      <c r="E347" s="30" t="s">
        <v>13</v>
      </c>
      <c r="F347" s="26">
        <v>9</v>
      </c>
      <c r="G347" s="1"/>
      <c r="H347" s="26">
        <v>20.9</v>
      </c>
      <c r="I347" s="26">
        <f>D347*G347</f>
        <v>0</v>
      </c>
      <c r="J347" s="29" t="str">
        <f t="shared" si="25"/>
        <v/>
      </c>
      <c r="L347" s="37" t="str">
        <f t="shared" si="24"/>
        <v/>
      </c>
      <c r="M347" s="37">
        <f t="shared" si="23"/>
        <v>1</v>
      </c>
    </row>
    <row r="348" spans="1:13" x14ac:dyDescent="0.25">
      <c r="A348" s="23" t="s">
        <v>697</v>
      </c>
      <c r="B348" s="24" t="s">
        <v>576</v>
      </c>
      <c r="C348" s="17"/>
      <c r="D348" s="25"/>
      <c r="E348" s="17"/>
      <c r="F348" s="26" t="s">
        <v>11</v>
      </c>
      <c r="G348" s="1"/>
      <c r="H348" s="26" t="s">
        <v>11</v>
      </c>
      <c r="I348" s="26"/>
      <c r="J348" s="29" t="str">
        <f t="shared" si="25"/>
        <v/>
      </c>
      <c r="L348" s="37" t="str">
        <f t="shared" si="24"/>
        <v/>
      </c>
      <c r="M348" s="37" t="str">
        <f t="shared" si="23"/>
        <v/>
      </c>
    </row>
    <row r="349" spans="1:13" x14ac:dyDescent="0.25">
      <c r="A349" s="23" t="s">
        <v>698</v>
      </c>
      <c r="B349" s="27" t="s">
        <v>699</v>
      </c>
      <c r="C349" s="17"/>
      <c r="D349" s="25"/>
      <c r="E349" s="17"/>
      <c r="F349" s="26" t="s">
        <v>11</v>
      </c>
      <c r="G349" s="1"/>
      <c r="H349" s="26" t="s">
        <v>11</v>
      </c>
      <c r="I349" s="26"/>
      <c r="J349" s="29" t="str">
        <f t="shared" si="25"/>
        <v/>
      </c>
      <c r="L349" s="37" t="str">
        <f t="shared" si="24"/>
        <v/>
      </c>
      <c r="M349" s="37" t="str">
        <f t="shared" si="23"/>
        <v/>
      </c>
    </row>
    <row r="350" spans="1:13" x14ac:dyDescent="0.25">
      <c r="A350" s="23" t="s">
        <v>700</v>
      </c>
      <c r="B350" s="23" t="s">
        <v>701</v>
      </c>
      <c r="C350" s="23" t="s">
        <v>14</v>
      </c>
      <c r="D350" s="28">
        <v>1800</v>
      </c>
      <c r="E350" s="30" t="s">
        <v>13</v>
      </c>
      <c r="F350" s="26">
        <v>1.3</v>
      </c>
      <c r="G350" s="1"/>
      <c r="H350" s="26">
        <v>3.1</v>
      </c>
      <c r="I350" s="26">
        <f>D350*G350</f>
        <v>0</v>
      </c>
      <c r="J350" s="29" t="str">
        <f t="shared" si="25"/>
        <v/>
      </c>
      <c r="L350" s="37" t="str">
        <f t="shared" si="24"/>
        <v/>
      </c>
      <c r="M350" s="37">
        <f t="shared" si="23"/>
        <v>1</v>
      </c>
    </row>
    <row r="351" spans="1:13" x14ac:dyDescent="0.25">
      <c r="A351" s="23" t="s">
        <v>702</v>
      </c>
      <c r="B351" s="27" t="s">
        <v>703</v>
      </c>
      <c r="C351" s="17"/>
      <c r="D351" s="25"/>
      <c r="E351" s="17"/>
      <c r="F351" s="26" t="s">
        <v>11</v>
      </c>
      <c r="G351" s="1"/>
      <c r="H351" s="26" t="s">
        <v>11</v>
      </c>
      <c r="I351" s="26"/>
      <c r="J351" s="29" t="str">
        <f t="shared" si="25"/>
        <v/>
      </c>
      <c r="L351" s="37" t="str">
        <f t="shared" si="24"/>
        <v/>
      </c>
      <c r="M351" s="37" t="str">
        <f t="shared" si="23"/>
        <v/>
      </c>
    </row>
    <row r="352" spans="1:13" x14ac:dyDescent="0.25">
      <c r="A352" s="23" t="s">
        <v>704</v>
      </c>
      <c r="B352" s="23" t="s">
        <v>705</v>
      </c>
      <c r="C352" s="23" t="s">
        <v>15</v>
      </c>
      <c r="D352" s="28">
        <v>10</v>
      </c>
      <c r="E352" s="30" t="s">
        <v>13</v>
      </c>
      <c r="F352" s="26">
        <v>3.9</v>
      </c>
      <c r="G352" s="1"/>
      <c r="H352" s="26">
        <v>9.1</v>
      </c>
      <c r="I352" s="26">
        <f>D352*G352</f>
        <v>0</v>
      </c>
      <c r="J352" s="29" t="str">
        <f t="shared" si="25"/>
        <v/>
      </c>
      <c r="L352" s="37" t="str">
        <f t="shared" si="24"/>
        <v/>
      </c>
      <c r="M352" s="37">
        <f t="shared" si="23"/>
        <v>1</v>
      </c>
    </row>
    <row r="353" spans="1:13" x14ac:dyDescent="0.25">
      <c r="A353" s="23" t="s">
        <v>706</v>
      </c>
      <c r="B353" s="24" t="s">
        <v>707</v>
      </c>
      <c r="C353" s="17"/>
      <c r="D353" s="25"/>
      <c r="E353" s="17"/>
      <c r="F353" s="26" t="s">
        <v>11</v>
      </c>
      <c r="G353" s="1"/>
      <c r="H353" s="26" t="s">
        <v>11</v>
      </c>
      <c r="I353" s="26"/>
      <c r="J353" s="29" t="str">
        <f t="shared" si="25"/>
        <v/>
      </c>
      <c r="L353" s="37" t="str">
        <f t="shared" si="24"/>
        <v/>
      </c>
      <c r="M353" s="37" t="str">
        <f t="shared" si="23"/>
        <v/>
      </c>
    </row>
    <row r="354" spans="1:13" x14ac:dyDescent="0.25">
      <c r="A354" s="23" t="s">
        <v>708</v>
      </c>
      <c r="B354" s="24" t="s">
        <v>709</v>
      </c>
      <c r="C354" s="17"/>
      <c r="D354" s="25"/>
      <c r="E354" s="17"/>
      <c r="F354" s="26" t="s">
        <v>11</v>
      </c>
      <c r="G354" s="1"/>
      <c r="H354" s="26" t="s">
        <v>11</v>
      </c>
      <c r="I354" s="26"/>
      <c r="J354" s="29" t="str">
        <f t="shared" si="25"/>
        <v/>
      </c>
      <c r="L354" s="37" t="str">
        <f t="shared" si="24"/>
        <v/>
      </c>
      <c r="M354" s="37" t="str">
        <f t="shared" si="23"/>
        <v/>
      </c>
    </row>
    <row r="355" spans="1:13" x14ac:dyDescent="0.25">
      <c r="A355" s="23" t="s">
        <v>710</v>
      </c>
      <c r="B355" s="27" t="s">
        <v>711</v>
      </c>
      <c r="C355" s="17"/>
      <c r="D355" s="25"/>
      <c r="E355" s="17"/>
      <c r="F355" s="26" t="s">
        <v>11</v>
      </c>
      <c r="G355" s="1"/>
      <c r="H355" s="26" t="s">
        <v>11</v>
      </c>
      <c r="I355" s="26"/>
      <c r="J355" s="29" t="str">
        <f t="shared" si="25"/>
        <v/>
      </c>
      <c r="L355" s="37" t="str">
        <f t="shared" si="24"/>
        <v/>
      </c>
      <c r="M355" s="37" t="str">
        <f t="shared" si="23"/>
        <v/>
      </c>
    </row>
    <row r="356" spans="1:13" x14ac:dyDescent="0.25">
      <c r="A356" s="23" t="s">
        <v>712</v>
      </c>
      <c r="B356" s="23" t="s">
        <v>713</v>
      </c>
      <c r="C356" s="23" t="s">
        <v>14</v>
      </c>
      <c r="D356" s="28">
        <v>2000</v>
      </c>
      <c r="E356" s="30" t="s">
        <v>13</v>
      </c>
      <c r="F356" s="26">
        <v>4.3</v>
      </c>
      <c r="G356" s="1"/>
      <c r="H356" s="26">
        <v>10.1</v>
      </c>
      <c r="I356" s="26">
        <f>D356*G356</f>
        <v>0</v>
      </c>
      <c r="J356" s="29" t="str">
        <f t="shared" si="25"/>
        <v/>
      </c>
      <c r="L356" s="37" t="str">
        <f t="shared" si="24"/>
        <v/>
      </c>
      <c r="M356" s="37">
        <f t="shared" si="23"/>
        <v>1</v>
      </c>
    </row>
    <row r="357" spans="1:13" x14ac:dyDescent="0.25">
      <c r="A357" s="23" t="s">
        <v>714</v>
      </c>
      <c r="B357" s="23" t="s">
        <v>715</v>
      </c>
      <c r="C357" s="23" t="s">
        <v>14</v>
      </c>
      <c r="D357" s="28">
        <v>6000</v>
      </c>
      <c r="E357" s="30" t="s">
        <v>13</v>
      </c>
      <c r="F357" s="26">
        <v>4.3</v>
      </c>
      <c r="G357" s="1"/>
      <c r="H357" s="26">
        <v>10.1</v>
      </c>
      <c r="I357" s="26">
        <f>D357*G357</f>
        <v>0</v>
      </c>
      <c r="J357" s="29" t="str">
        <f t="shared" si="25"/>
        <v/>
      </c>
      <c r="L357" s="37" t="str">
        <f t="shared" si="24"/>
        <v/>
      </c>
      <c r="M357" s="37">
        <f t="shared" si="23"/>
        <v>1</v>
      </c>
    </row>
    <row r="358" spans="1:13" x14ac:dyDescent="0.25">
      <c r="A358" s="23" t="s">
        <v>716</v>
      </c>
      <c r="B358" s="23" t="s">
        <v>717</v>
      </c>
      <c r="C358" s="23" t="s">
        <v>14</v>
      </c>
      <c r="D358" s="28">
        <v>350</v>
      </c>
      <c r="E358" s="30" t="s">
        <v>13</v>
      </c>
      <c r="F358" s="26">
        <v>4.3</v>
      </c>
      <c r="G358" s="1"/>
      <c r="H358" s="26">
        <v>10.1</v>
      </c>
      <c r="I358" s="26">
        <f>D358*G358</f>
        <v>0</v>
      </c>
      <c r="J358" s="29" t="str">
        <f t="shared" si="25"/>
        <v/>
      </c>
      <c r="L358" s="37" t="str">
        <f t="shared" si="24"/>
        <v/>
      </c>
      <c r="M358" s="37">
        <f t="shared" si="23"/>
        <v>1</v>
      </c>
    </row>
    <row r="359" spans="1:13" x14ac:dyDescent="0.25">
      <c r="A359" s="23" t="s">
        <v>718</v>
      </c>
      <c r="B359" s="23" t="s">
        <v>719</v>
      </c>
      <c r="C359" s="23" t="s">
        <v>14</v>
      </c>
      <c r="D359" s="28">
        <v>150</v>
      </c>
      <c r="E359" s="30" t="s">
        <v>13</v>
      </c>
      <c r="F359" s="26">
        <v>4.3</v>
      </c>
      <c r="G359" s="1"/>
      <c r="H359" s="26">
        <v>10.1</v>
      </c>
      <c r="I359" s="26">
        <f>D359*G359</f>
        <v>0</v>
      </c>
      <c r="J359" s="29" t="str">
        <f t="shared" si="25"/>
        <v/>
      </c>
      <c r="L359" s="37" t="str">
        <f t="shared" si="24"/>
        <v/>
      </c>
      <c r="M359" s="37">
        <f t="shared" si="23"/>
        <v>1</v>
      </c>
    </row>
    <row r="360" spans="1:13" x14ac:dyDescent="0.25">
      <c r="A360" s="23" t="s">
        <v>720</v>
      </c>
      <c r="B360" s="27" t="s">
        <v>721</v>
      </c>
      <c r="C360" s="17"/>
      <c r="D360" s="25"/>
      <c r="E360" s="17"/>
      <c r="F360" s="26" t="s">
        <v>11</v>
      </c>
      <c r="G360" s="1"/>
      <c r="H360" s="26" t="s">
        <v>11</v>
      </c>
      <c r="I360" s="26"/>
      <c r="J360" s="29" t="str">
        <f t="shared" si="25"/>
        <v/>
      </c>
      <c r="L360" s="37" t="str">
        <f t="shared" si="24"/>
        <v/>
      </c>
      <c r="M360" s="37" t="str">
        <f t="shared" si="23"/>
        <v/>
      </c>
    </row>
    <row r="361" spans="1:13" x14ac:dyDescent="0.25">
      <c r="A361" s="23" t="s">
        <v>722</v>
      </c>
      <c r="B361" s="23" t="s">
        <v>723</v>
      </c>
      <c r="C361" s="23" t="s">
        <v>14</v>
      </c>
      <c r="D361" s="28">
        <v>30</v>
      </c>
      <c r="E361" s="30" t="s">
        <v>13</v>
      </c>
      <c r="F361" s="26">
        <v>4.9000000000000004</v>
      </c>
      <c r="G361" s="1"/>
      <c r="H361" s="26">
        <v>11.5</v>
      </c>
      <c r="I361" s="26">
        <f>D361*G361</f>
        <v>0</v>
      </c>
      <c r="J361" s="29" t="str">
        <f t="shared" si="25"/>
        <v/>
      </c>
      <c r="L361" s="37" t="str">
        <f t="shared" si="24"/>
        <v/>
      </c>
      <c r="M361" s="37">
        <f t="shared" si="23"/>
        <v>1</v>
      </c>
    </row>
    <row r="362" spans="1:13" x14ac:dyDescent="0.25">
      <c r="A362" s="23" t="s">
        <v>724</v>
      </c>
      <c r="B362" s="23" t="s">
        <v>725</v>
      </c>
      <c r="C362" s="23" t="s">
        <v>14</v>
      </c>
      <c r="D362" s="28">
        <v>50</v>
      </c>
      <c r="E362" s="30" t="s">
        <v>13</v>
      </c>
      <c r="F362" s="26">
        <v>5.4</v>
      </c>
      <c r="G362" s="1"/>
      <c r="H362" s="26">
        <v>12.5</v>
      </c>
      <c r="I362" s="26">
        <f>D362*G362</f>
        <v>0</v>
      </c>
      <c r="J362" s="29" t="str">
        <f t="shared" si="25"/>
        <v/>
      </c>
      <c r="L362" s="37" t="str">
        <f t="shared" si="24"/>
        <v/>
      </c>
      <c r="M362" s="37">
        <f t="shared" si="23"/>
        <v>1</v>
      </c>
    </row>
    <row r="363" spans="1:13" x14ac:dyDescent="0.25">
      <c r="A363" s="23" t="s">
        <v>726</v>
      </c>
      <c r="B363" s="24" t="s">
        <v>727</v>
      </c>
      <c r="C363" s="17"/>
      <c r="D363" s="25"/>
      <c r="E363" s="17"/>
      <c r="F363" s="26" t="s">
        <v>11</v>
      </c>
      <c r="G363" s="1"/>
      <c r="H363" s="26" t="s">
        <v>11</v>
      </c>
      <c r="I363" s="26"/>
      <c r="J363" s="29" t="str">
        <f t="shared" si="25"/>
        <v/>
      </c>
      <c r="L363" s="37" t="str">
        <f t="shared" si="24"/>
        <v/>
      </c>
      <c r="M363" s="37" t="str">
        <f t="shared" si="23"/>
        <v/>
      </c>
    </row>
    <row r="364" spans="1:13" x14ac:dyDescent="0.25">
      <c r="A364" s="23" t="s">
        <v>728</v>
      </c>
      <c r="B364" s="27" t="s">
        <v>729</v>
      </c>
      <c r="C364" s="17"/>
      <c r="D364" s="25"/>
      <c r="E364" s="17"/>
      <c r="F364" s="26" t="s">
        <v>11</v>
      </c>
      <c r="G364" s="1"/>
      <c r="H364" s="26" t="s">
        <v>11</v>
      </c>
      <c r="I364" s="26"/>
      <c r="J364" s="29" t="str">
        <f t="shared" si="25"/>
        <v/>
      </c>
      <c r="L364" s="37" t="str">
        <f t="shared" si="24"/>
        <v/>
      </c>
      <c r="M364" s="37" t="str">
        <f t="shared" si="23"/>
        <v/>
      </c>
    </row>
    <row r="365" spans="1:13" x14ac:dyDescent="0.25">
      <c r="A365" s="23" t="s">
        <v>730</v>
      </c>
      <c r="B365" s="23" t="s">
        <v>731</v>
      </c>
      <c r="C365" s="23" t="s">
        <v>14</v>
      </c>
      <c r="D365" s="28">
        <v>80</v>
      </c>
      <c r="E365" s="30" t="s">
        <v>13</v>
      </c>
      <c r="F365" s="26">
        <v>5.0999999999999996</v>
      </c>
      <c r="G365" s="1"/>
      <c r="H365" s="26">
        <v>11.9</v>
      </c>
      <c r="I365" s="26">
        <f>D365*G365</f>
        <v>0</v>
      </c>
      <c r="J365" s="29" t="str">
        <f t="shared" si="25"/>
        <v/>
      </c>
      <c r="L365" s="37" t="str">
        <f t="shared" si="24"/>
        <v/>
      </c>
      <c r="M365" s="37">
        <f t="shared" si="23"/>
        <v>1</v>
      </c>
    </row>
    <row r="366" spans="1:13" x14ac:dyDescent="0.25">
      <c r="A366" s="23" t="s">
        <v>732</v>
      </c>
      <c r="B366" s="23" t="s">
        <v>733</v>
      </c>
      <c r="C366" s="23" t="s">
        <v>14</v>
      </c>
      <c r="D366" s="28">
        <v>450</v>
      </c>
      <c r="E366" s="30" t="s">
        <v>13</v>
      </c>
      <c r="F366" s="26">
        <v>5.0999999999999996</v>
      </c>
      <c r="G366" s="1"/>
      <c r="H366" s="26">
        <v>11.9</v>
      </c>
      <c r="I366" s="26">
        <f>D366*G366</f>
        <v>0</v>
      </c>
      <c r="J366" s="29" t="str">
        <f t="shared" si="25"/>
        <v/>
      </c>
      <c r="L366" s="37" t="str">
        <f t="shared" si="24"/>
        <v/>
      </c>
      <c r="M366" s="37">
        <f t="shared" si="23"/>
        <v>1</v>
      </c>
    </row>
    <row r="367" spans="1:13" x14ac:dyDescent="0.25">
      <c r="A367" s="23" t="s">
        <v>734</v>
      </c>
      <c r="B367" s="23" t="s">
        <v>735</v>
      </c>
      <c r="C367" s="23" t="s">
        <v>14</v>
      </c>
      <c r="D367" s="28">
        <v>25</v>
      </c>
      <c r="E367" s="30" t="s">
        <v>13</v>
      </c>
      <c r="F367" s="26">
        <v>6.3</v>
      </c>
      <c r="G367" s="1"/>
      <c r="H367" s="26">
        <v>14.6</v>
      </c>
      <c r="I367" s="26">
        <f>D367*G367</f>
        <v>0</v>
      </c>
      <c r="J367" s="29" t="str">
        <f t="shared" si="25"/>
        <v/>
      </c>
      <c r="L367" s="37" t="str">
        <f t="shared" si="24"/>
        <v/>
      </c>
      <c r="M367" s="37">
        <f t="shared" si="23"/>
        <v>1</v>
      </c>
    </row>
    <row r="368" spans="1:13" x14ac:dyDescent="0.25">
      <c r="A368" s="23" t="s">
        <v>736</v>
      </c>
      <c r="B368" s="27" t="s">
        <v>737</v>
      </c>
      <c r="C368" s="17"/>
      <c r="D368" s="25"/>
      <c r="E368" s="17"/>
      <c r="F368" s="26" t="s">
        <v>11</v>
      </c>
      <c r="G368" s="1"/>
      <c r="H368" s="26" t="s">
        <v>11</v>
      </c>
      <c r="I368" s="26"/>
      <c r="J368" s="29" t="str">
        <f t="shared" si="25"/>
        <v/>
      </c>
      <c r="L368" s="37" t="str">
        <f t="shared" si="24"/>
        <v/>
      </c>
      <c r="M368" s="37" t="str">
        <f t="shared" si="23"/>
        <v/>
      </c>
    </row>
    <row r="369" spans="1:13" x14ac:dyDescent="0.25">
      <c r="A369" s="23" t="s">
        <v>738</v>
      </c>
      <c r="B369" s="23" t="s">
        <v>739</v>
      </c>
      <c r="C369" s="23" t="s">
        <v>14</v>
      </c>
      <c r="D369" s="28">
        <v>400</v>
      </c>
      <c r="E369" s="30" t="s">
        <v>13</v>
      </c>
      <c r="F369" s="26">
        <v>5.0999999999999996</v>
      </c>
      <c r="G369" s="1"/>
      <c r="H369" s="26">
        <v>11.9</v>
      </c>
      <c r="I369" s="26">
        <f t="shared" ref="I369:I374" si="26">D369*G369</f>
        <v>0</v>
      </c>
      <c r="J369" s="29" t="str">
        <f t="shared" si="25"/>
        <v/>
      </c>
      <c r="L369" s="37" t="str">
        <f t="shared" si="24"/>
        <v/>
      </c>
      <c r="M369" s="37">
        <f t="shared" si="23"/>
        <v>1</v>
      </c>
    </row>
    <row r="370" spans="1:13" x14ac:dyDescent="0.25">
      <c r="A370" s="23" t="s">
        <v>740</v>
      </c>
      <c r="B370" s="23" t="s">
        <v>741</v>
      </c>
      <c r="C370" s="23" t="s">
        <v>14</v>
      </c>
      <c r="D370" s="28">
        <v>1300</v>
      </c>
      <c r="E370" s="30" t="s">
        <v>13</v>
      </c>
      <c r="F370" s="26">
        <v>5.0999999999999996</v>
      </c>
      <c r="G370" s="1"/>
      <c r="H370" s="26">
        <v>11.9</v>
      </c>
      <c r="I370" s="26">
        <f t="shared" si="26"/>
        <v>0</v>
      </c>
      <c r="J370" s="29" t="str">
        <f t="shared" si="25"/>
        <v/>
      </c>
      <c r="L370" s="37" t="str">
        <f t="shared" si="24"/>
        <v/>
      </c>
      <c r="M370" s="37">
        <f t="shared" si="23"/>
        <v>1</v>
      </c>
    </row>
    <row r="371" spans="1:13" x14ac:dyDescent="0.25">
      <c r="A371" s="23" t="s">
        <v>742</v>
      </c>
      <c r="B371" s="23" t="s">
        <v>743</v>
      </c>
      <c r="C371" s="23" t="s">
        <v>14</v>
      </c>
      <c r="D371" s="28">
        <v>100</v>
      </c>
      <c r="E371" s="30" t="s">
        <v>13</v>
      </c>
      <c r="F371" s="26">
        <v>6.3</v>
      </c>
      <c r="G371" s="1"/>
      <c r="H371" s="26">
        <v>14.6</v>
      </c>
      <c r="I371" s="26">
        <f t="shared" si="26"/>
        <v>0</v>
      </c>
      <c r="J371" s="29" t="str">
        <f t="shared" si="25"/>
        <v/>
      </c>
      <c r="L371" s="37" t="str">
        <f t="shared" si="24"/>
        <v/>
      </c>
      <c r="M371" s="37">
        <f t="shared" si="23"/>
        <v>1</v>
      </c>
    </row>
    <row r="372" spans="1:13" x14ac:dyDescent="0.25">
      <c r="A372" s="23" t="s">
        <v>744</v>
      </c>
      <c r="B372" s="23" t="s">
        <v>745</v>
      </c>
      <c r="C372" s="23" t="s">
        <v>14</v>
      </c>
      <c r="D372" s="28">
        <v>150</v>
      </c>
      <c r="E372" s="30" t="s">
        <v>13</v>
      </c>
      <c r="F372" s="26">
        <v>6.3</v>
      </c>
      <c r="G372" s="1"/>
      <c r="H372" s="26">
        <v>14.6</v>
      </c>
      <c r="I372" s="26">
        <f t="shared" si="26"/>
        <v>0</v>
      </c>
      <c r="J372" s="29" t="str">
        <f t="shared" si="25"/>
        <v/>
      </c>
      <c r="L372" s="37" t="str">
        <f t="shared" si="24"/>
        <v/>
      </c>
      <c r="M372" s="37">
        <f t="shared" si="23"/>
        <v>1</v>
      </c>
    </row>
    <row r="373" spans="1:13" x14ac:dyDescent="0.25">
      <c r="A373" s="23" t="s">
        <v>746</v>
      </c>
      <c r="B373" s="23" t="s">
        <v>747</v>
      </c>
      <c r="C373" s="23" t="s">
        <v>14</v>
      </c>
      <c r="D373" s="28">
        <v>10</v>
      </c>
      <c r="E373" s="30" t="s">
        <v>13</v>
      </c>
      <c r="F373" s="26">
        <v>11.4</v>
      </c>
      <c r="G373" s="1"/>
      <c r="H373" s="26">
        <v>26.7</v>
      </c>
      <c r="I373" s="26">
        <f t="shared" si="26"/>
        <v>0</v>
      </c>
      <c r="J373" s="29" t="str">
        <f t="shared" si="25"/>
        <v/>
      </c>
      <c r="L373" s="37" t="str">
        <f t="shared" si="24"/>
        <v/>
      </c>
      <c r="M373" s="37">
        <f t="shared" si="23"/>
        <v>1</v>
      </c>
    </row>
    <row r="374" spans="1:13" x14ac:dyDescent="0.25">
      <c r="A374" s="23" t="s">
        <v>748</v>
      </c>
      <c r="B374" s="23" t="s">
        <v>749</v>
      </c>
      <c r="C374" s="23" t="s">
        <v>14</v>
      </c>
      <c r="D374" s="28">
        <v>30</v>
      </c>
      <c r="E374" s="30" t="s">
        <v>13</v>
      </c>
      <c r="F374" s="26">
        <v>11.4</v>
      </c>
      <c r="G374" s="1"/>
      <c r="H374" s="26">
        <v>26.7</v>
      </c>
      <c r="I374" s="26">
        <f t="shared" si="26"/>
        <v>0</v>
      </c>
      <c r="J374" s="29" t="str">
        <f t="shared" si="25"/>
        <v/>
      </c>
      <c r="L374" s="37" t="str">
        <f t="shared" si="24"/>
        <v/>
      </c>
      <c r="M374" s="37">
        <f t="shared" si="23"/>
        <v>1</v>
      </c>
    </row>
    <row r="375" spans="1:13" x14ac:dyDescent="0.25">
      <c r="A375" s="23" t="s">
        <v>750</v>
      </c>
      <c r="B375" s="27" t="s">
        <v>751</v>
      </c>
      <c r="C375" s="17"/>
      <c r="D375" s="25"/>
      <c r="E375" s="17"/>
      <c r="F375" s="26" t="s">
        <v>11</v>
      </c>
      <c r="G375" s="1"/>
      <c r="H375" s="26" t="s">
        <v>11</v>
      </c>
      <c r="I375" s="26"/>
      <c r="J375" s="29" t="str">
        <f t="shared" si="25"/>
        <v/>
      </c>
      <c r="L375" s="37" t="str">
        <f t="shared" si="24"/>
        <v/>
      </c>
      <c r="M375" s="37" t="str">
        <f t="shared" si="23"/>
        <v/>
      </c>
    </row>
    <row r="376" spans="1:13" x14ac:dyDescent="0.25">
      <c r="A376" s="23" t="s">
        <v>752</v>
      </c>
      <c r="B376" s="23" t="s">
        <v>753</v>
      </c>
      <c r="C376" s="23" t="s">
        <v>14</v>
      </c>
      <c r="D376" s="28">
        <v>40</v>
      </c>
      <c r="E376" s="30" t="s">
        <v>13</v>
      </c>
      <c r="F376" s="26">
        <v>7.7</v>
      </c>
      <c r="G376" s="1"/>
      <c r="H376" s="26">
        <v>18</v>
      </c>
      <c r="I376" s="26">
        <f>D376*G376</f>
        <v>0</v>
      </c>
      <c r="J376" s="29" t="str">
        <f t="shared" si="25"/>
        <v/>
      </c>
      <c r="L376" s="37" t="str">
        <f t="shared" si="24"/>
        <v/>
      </c>
      <c r="M376" s="37">
        <f t="shared" si="23"/>
        <v>1</v>
      </c>
    </row>
    <row r="377" spans="1:13" x14ac:dyDescent="0.25">
      <c r="A377" s="23" t="s">
        <v>754</v>
      </c>
      <c r="B377" s="23" t="s">
        <v>755</v>
      </c>
      <c r="C377" s="23" t="s">
        <v>14</v>
      </c>
      <c r="D377" s="28">
        <v>540</v>
      </c>
      <c r="E377" s="30" t="s">
        <v>13</v>
      </c>
      <c r="F377" s="26">
        <v>7.7</v>
      </c>
      <c r="G377" s="1"/>
      <c r="H377" s="26">
        <v>18</v>
      </c>
      <c r="I377" s="26">
        <f>D377*G377</f>
        <v>0</v>
      </c>
      <c r="J377" s="29" t="str">
        <f t="shared" si="25"/>
        <v/>
      </c>
      <c r="L377" s="37" t="str">
        <f t="shared" si="24"/>
        <v/>
      </c>
      <c r="M377" s="37">
        <f t="shared" si="23"/>
        <v>1</v>
      </c>
    </row>
    <row r="378" spans="1:13" x14ac:dyDescent="0.25">
      <c r="A378" s="23" t="s">
        <v>756</v>
      </c>
      <c r="B378" s="23" t="s">
        <v>757</v>
      </c>
      <c r="C378" s="23" t="s">
        <v>14</v>
      </c>
      <c r="D378" s="28">
        <v>10</v>
      </c>
      <c r="E378" s="30" t="s">
        <v>13</v>
      </c>
      <c r="F378" s="26">
        <v>11.2</v>
      </c>
      <c r="G378" s="1"/>
      <c r="H378" s="26">
        <v>26.1</v>
      </c>
      <c r="I378" s="26">
        <f>D378*G378</f>
        <v>0</v>
      </c>
      <c r="J378" s="29" t="str">
        <f t="shared" si="25"/>
        <v/>
      </c>
      <c r="L378" s="37" t="str">
        <f t="shared" si="24"/>
        <v/>
      </c>
      <c r="M378" s="37">
        <f t="shared" si="23"/>
        <v>1</v>
      </c>
    </row>
    <row r="379" spans="1:13" x14ac:dyDescent="0.25">
      <c r="A379" s="23" t="s">
        <v>758</v>
      </c>
      <c r="B379" s="23" t="s">
        <v>759</v>
      </c>
      <c r="C379" s="23" t="s">
        <v>14</v>
      </c>
      <c r="D379" s="28">
        <v>20</v>
      </c>
      <c r="E379" s="30" t="s">
        <v>13</v>
      </c>
      <c r="F379" s="26">
        <v>7.7</v>
      </c>
      <c r="G379" s="1"/>
      <c r="H379" s="26">
        <v>18</v>
      </c>
      <c r="I379" s="26">
        <f>D379*G379</f>
        <v>0</v>
      </c>
      <c r="J379" s="29" t="str">
        <f t="shared" si="25"/>
        <v/>
      </c>
      <c r="L379" s="37" t="str">
        <f t="shared" si="24"/>
        <v/>
      </c>
      <c r="M379" s="37">
        <f t="shared" si="23"/>
        <v>1</v>
      </c>
    </row>
    <row r="380" spans="1:13" x14ac:dyDescent="0.25">
      <c r="A380" s="23" t="s">
        <v>760</v>
      </c>
      <c r="B380" s="24" t="s">
        <v>761</v>
      </c>
      <c r="C380" s="17"/>
      <c r="D380" s="25"/>
      <c r="E380" s="17"/>
      <c r="F380" s="26" t="s">
        <v>11</v>
      </c>
      <c r="G380" s="1"/>
      <c r="H380" s="26" t="s">
        <v>11</v>
      </c>
      <c r="I380" s="26"/>
      <c r="J380" s="29" t="str">
        <f t="shared" si="25"/>
        <v/>
      </c>
      <c r="L380" s="37" t="str">
        <f t="shared" si="24"/>
        <v/>
      </c>
      <c r="M380" s="37" t="str">
        <f t="shared" si="23"/>
        <v/>
      </c>
    </row>
    <row r="381" spans="1:13" x14ac:dyDescent="0.25">
      <c r="A381" s="23" t="s">
        <v>762</v>
      </c>
      <c r="B381" s="27" t="s">
        <v>763</v>
      </c>
      <c r="C381" s="17"/>
      <c r="D381" s="25"/>
      <c r="E381" s="17"/>
      <c r="F381" s="26" t="s">
        <v>11</v>
      </c>
      <c r="G381" s="1"/>
      <c r="H381" s="26" t="s">
        <v>11</v>
      </c>
      <c r="I381" s="26"/>
      <c r="J381" s="29" t="str">
        <f t="shared" si="25"/>
        <v/>
      </c>
      <c r="L381" s="37" t="str">
        <f t="shared" si="24"/>
        <v/>
      </c>
      <c r="M381" s="37" t="str">
        <f t="shared" si="23"/>
        <v/>
      </c>
    </row>
    <row r="382" spans="1:13" x14ac:dyDescent="0.25">
      <c r="A382" s="23" t="s">
        <v>764</v>
      </c>
      <c r="B382" s="23" t="s">
        <v>765</v>
      </c>
      <c r="C382" s="23" t="s">
        <v>15</v>
      </c>
      <c r="D382" s="28">
        <v>30</v>
      </c>
      <c r="E382" s="30" t="s">
        <v>13</v>
      </c>
      <c r="F382" s="26">
        <v>5.0999999999999996</v>
      </c>
      <c r="G382" s="1"/>
      <c r="H382" s="26">
        <v>11.9</v>
      </c>
      <c r="I382" s="26">
        <f>D382*G382</f>
        <v>0</v>
      </c>
      <c r="J382" s="29" t="str">
        <f t="shared" si="25"/>
        <v/>
      </c>
      <c r="L382" s="37" t="str">
        <f t="shared" si="24"/>
        <v/>
      </c>
      <c r="M382" s="37">
        <f t="shared" si="23"/>
        <v>1</v>
      </c>
    </row>
    <row r="383" spans="1:13" x14ac:dyDescent="0.25">
      <c r="A383" s="23" t="s">
        <v>766</v>
      </c>
      <c r="B383" s="24" t="s">
        <v>767</v>
      </c>
      <c r="C383" s="17"/>
      <c r="D383" s="25"/>
      <c r="E383" s="17"/>
      <c r="F383" s="26" t="s">
        <v>11</v>
      </c>
      <c r="G383" s="1"/>
      <c r="H383" s="26" t="s">
        <v>11</v>
      </c>
      <c r="I383" s="26"/>
      <c r="J383" s="29" t="str">
        <f t="shared" si="25"/>
        <v/>
      </c>
      <c r="L383" s="37" t="str">
        <f t="shared" si="24"/>
        <v/>
      </c>
      <c r="M383" s="37" t="str">
        <f t="shared" si="23"/>
        <v/>
      </c>
    </row>
    <row r="384" spans="1:13" x14ac:dyDescent="0.25">
      <c r="A384" s="23" t="s">
        <v>768</v>
      </c>
      <c r="B384" s="27" t="s">
        <v>769</v>
      </c>
      <c r="C384" s="17"/>
      <c r="D384" s="25"/>
      <c r="E384" s="17"/>
      <c r="F384" s="26" t="s">
        <v>11</v>
      </c>
      <c r="G384" s="1"/>
      <c r="H384" s="26" t="s">
        <v>11</v>
      </c>
      <c r="I384" s="26"/>
      <c r="J384" s="29" t="str">
        <f t="shared" si="25"/>
        <v/>
      </c>
      <c r="L384" s="37" t="str">
        <f t="shared" si="24"/>
        <v/>
      </c>
      <c r="M384" s="37" t="str">
        <f t="shared" si="23"/>
        <v/>
      </c>
    </row>
    <row r="385" spans="1:13" x14ac:dyDescent="0.25">
      <c r="A385" s="23" t="s">
        <v>770</v>
      </c>
      <c r="B385" s="23" t="s">
        <v>771</v>
      </c>
      <c r="C385" s="23" t="s">
        <v>15</v>
      </c>
      <c r="D385" s="28">
        <v>200</v>
      </c>
      <c r="E385" s="30" t="s">
        <v>13</v>
      </c>
      <c r="F385" s="26">
        <v>8.6</v>
      </c>
      <c r="G385" s="1"/>
      <c r="H385" s="26">
        <v>20.2</v>
      </c>
      <c r="I385" s="26">
        <f t="shared" ref="I385:I390" si="27">D385*G385</f>
        <v>0</v>
      </c>
      <c r="J385" s="29" t="str">
        <f t="shared" si="25"/>
        <v/>
      </c>
      <c r="L385" s="37" t="str">
        <f t="shared" si="24"/>
        <v/>
      </c>
      <c r="M385" s="37">
        <f t="shared" si="23"/>
        <v>1</v>
      </c>
    </row>
    <row r="386" spans="1:13" x14ac:dyDescent="0.25">
      <c r="A386" s="23" t="s">
        <v>772</v>
      </c>
      <c r="B386" s="23" t="s">
        <v>773</v>
      </c>
      <c r="C386" s="23" t="s">
        <v>15</v>
      </c>
      <c r="D386" s="28">
        <v>150</v>
      </c>
      <c r="E386" s="30" t="s">
        <v>13</v>
      </c>
      <c r="F386" s="26">
        <v>8.6</v>
      </c>
      <c r="G386" s="1"/>
      <c r="H386" s="26">
        <v>20.2</v>
      </c>
      <c r="I386" s="26">
        <f t="shared" si="27"/>
        <v>0</v>
      </c>
      <c r="J386" s="29" t="str">
        <f t="shared" si="25"/>
        <v/>
      </c>
      <c r="L386" s="37" t="str">
        <f t="shared" si="24"/>
        <v/>
      </c>
      <c r="M386" s="37">
        <f t="shared" si="23"/>
        <v>1</v>
      </c>
    </row>
    <row r="387" spans="1:13" x14ac:dyDescent="0.25">
      <c r="A387" s="23" t="s">
        <v>774</v>
      </c>
      <c r="B387" s="23" t="s">
        <v>775</v>
      </c>
      <c r="C387" s="23" t="s">
        <v>15</v>
      </c>
      <c r="D387" s="28">
        <v>250</v>
      </c>
      <c r="E387" s="30" t="s">
        <v>13</v>
      </c>
      <c r="F387" s="26">
        <v>8.6</v>
      </c>
      <c r="G387" s="1"/>
      <c r="H387" s="26">
        <v>20.2</v>
      </c>
      <c r="I387" s="26">
        <f t="shared" si="27"/>
        <v>0</v>
      </c>
      <c r="J387" s="29" t="str">
        <f t="shared" si="25"/>
        <v/>
      </c>
      <c r="L387" s="37" t="str">
        <f t="shared" si="24"/>
        <v/>
      </c>
      <c r="M387" s="37">
        <f t="shared" si="23"/>
        <v>1</v>
      </c>
    </row>
    <row r="388" spans="1:13" x14ac:dyDescent="0.25">
      <c r="A388" s="23" t="s">
        <v>776</v>
      </c>
      <c r="B388" s="23" t="s">
        <v>777</v>
      </c>
      <c r="C388" s="23" t="s">
        <v>15</v>
      </c>
      <c r="D388" s="28">
        <v>60</v>
      </c>
      <c r="E388" s="30" t="s">
        <v>13</v>
      </c>
      <c r="F388" s="26">
        <v>12.1</v>
      </c>
      <c r="G388" s="1"/>
      <c r="H388" s="26">
        <v>28.2</v>
      </c>
      <c r="I388" s="26">
        <f t="shared" si="27"/>
        <v>0</v>
      </c>
      <c r="J388" s="29" t="str">
        <f t="shared" si="25"/>
        <v/>
      </c>
      <c r="L388" s="37" t="str">
        <f t="shared" si="24"/>
        <v/>
      </c>
      <c r="M388" s="37">
        <f t="shared" si="23"/>
        <v>1</v>
      </c>
    </row>
    <row r="389" spans="1:13" x14ac:dyDescent="0.25">
      <c r="A389" s="23" t="s">
        <v>778</v>
      </c>
      <c r="B389" s="23" t="s">
        <v>779</v>
      </c>
      <c r="C389" s="23" t="s">
        <v>15</v>
      </c>
      <c r="D389" s="28">
        <v>40</v>
      </c>
      <c r="E389" s="30" t="s">
        <v>13</v>
      </c>
      <c r="F389" s="26">
        <v>12.1</v>
      </c>
      <c r="G389" s="1"/>
      <c r="H389" s="26">
        <v>28.2</v>
      </c>
      <c r="I389" s="26">
        <f t="shared" si="27"/>
        <v>0</v>
      </c>
      <c r="J389" s="29" t="str">
        <f t="shared" si="25"/>
        <v/>
      </c>
      <c r="L389" s="37" t="str">
        <f t="shared" si="24"/>
        <v/>
      </c>
      <c r="M389" s="37">
        <f t="shared" si="23"/>
        <v>1</v>
      </c>
    </row>
    <row r="390" spans="1:13" x14ac:dyDescent="0.25">
      <c r="A390" s="23" t="s">
        <v>780</v>
      </c>
      <c r="B390" s="23" t="s">
        <v>781</v>
      </c>
      <c r="C390" s="23" t="s">
        <v>15</v>
      </c>
      <c r="D390" s="28">
        <v>80</v>
      </c>
      <c r="E390" s="30" t="s">
        <v>13</v>
      </c>
      <c r="F390" s="26">
        <v>12.1</v>
      </c>
      <c r="G390" s="1"/>
      <c r="H390" s="26">
        <v>28.2</v>
      </c>
      <c r="I390" s="26">
        <f t="shared" si="27"/>
        <v>0</v>
      </c>
      <c r="J390" s="29" t="str">
        <f t="shared" si="25"/>
        <v/>
      </c>
      <c r="L390" s="37" t="str">
        <f t="shared" si="24"/>
        <v/>
      </c>
      <c r="M390" s="37">
        <f t="shared" si="23"/>
        <v>1</v>
      </c>
    </row>
    <row r="391" spans="1:13" x14ac:dyDescent="0.25">
      <c r="A391" s="23" t="s">
        <v>782</v>
      </c>
      <c r="B391" s="24" t="s">
        <v>783</v>
      </c>
      <c r="C391" s="17"/>
      <c r="D391" s="25"/>
      <c r="E391" s="17"/>
      <c r="F391" s="26" t="s">
        <v>11</v>
      </c>
      <c r="G391" s="1"/>
      <c r="H391" s="26" t="s">
        <v>11</v>
      </c>
      <c r="I391" s="26"/>
      <c r="J391" s="29" t="str">
        <f t="shared" si="25"/>
        <v/>
      </c>
      <c r="L391" s="37" t="str">
        <f t="shared" si="24"/>
        <v/>
      </c>
      <c r="M391" s="37" t="str">
        <f t="shared" si="23"/>
        <v/>
      </c>
    </row>
    <row r="392" spans="1:13" x14ac:dyDescent="0.25">
      <c r="A392" s="23" t="s">
        <v>784</v>
      </c>
      <c r="B392" s="27" t="s">
        <v>785</v>
      </c>
      <c r="C392" s="17"/>
      <c r="D392" s="25"/>
      <c r="E392" s="17"/>
      <c r="F392" s="26" t="s">
        <v>11</v>
      </c>
      <c r="G392" s="1"/>
      <c r="H392" s="26" t="s">
        <v>11</v>
      </c>
      <c r="I392" s="26"/>
      <c r="J392" s="29" t="str">
        <f t="shared" si="25"/>
        <v/>
      </c>
      <c r="L392" s="37" t="str">
        <f t="shared" si="24"/>
        <v/>
      </c>
      <c r="M392" s="37" t="str">
        <f t="shared" si="23"/>
        <v/>
      </c>
    </row>
    <row r="393" spans="1:13" x14ac:dyDescent="0.25">
      <c r="A393" s="23" t="s">
        <v>786</v>
      </c>
      <c r="B393" s="23" t="s">
        <v>787</v>
      </c>
      <c r="C393" s="23" t="s">
        <v>14</v>
      </c>
      <c r="D393" s="28">
        <v>275</v>
      </c>
      <c r="E393" s="30" t="s">
        <v>13</v>
      </c>
      <c r="F393" s="26">
        <v>9.6999999999999993</v>
      </c>
      <c r="G393" s="1"/>
      <c r="H393" s="26">
        <v>22.7</v>
      </c>
      <c r="I393" s="26">
        <f>D393*G393</f>
        <v>0</v>
      </c>
      <c r="J393" s="29" t="str">
        <f t="shared" si="25"/>
        <v/>
      </c>
      <c r="L393" s="37" t="str">
        <f t="shared" si="24"/>
        <v/>
      </c>
      <c r="M393" s="37">
        <f t="shared" si="23"/>
        <v>1</v>
      </c>
    </row>
    <row r="394" spans="1:13" x14ac:dyDescent="0.25">
      <c r="A394" s="23" t="s">
        <v>788</v>
      </c>
      <c r="B394" s="23" t="s">
        <v>789</v>
      </c>
      <c r="C394" s="23" t="s">
        <v>14</v>
      </c>
      <c r="D394" s="28">
        <v>215</v>
      </c>
      <c r="E394" s="30" t="s">
        <v>13</v>
      </c>
      <c r="F394" s="26">
        <v>13.2</v>
      </c>
      <c r="G394" s="1"/>
      <c r="H394" s="26">
        <v>30.7</v>
      </c>
      <c r="I394" s="26">
        <f>D394*G394</f>
        <v>0</v>
      </c>
      <c r="J394" s="29" t="str">
        <f t="shared" si="25"/>
        <v/>
      </c>
      <c r="L394" s="37" t="str">
        <f t="shared" si="24"/>
        <v/>
      </c>
      <c r="M394" s="37">
        <f t="shared" si="23"/>
        <v>1</v>
      </c>
    </row>
    <row r="395" spans="1:13" x14ac:dyDescent="0.25">
      <c r="A395" s="23" t="s">
        <v>790</v>
      </c>
      <c r="B395" s="24" t="s">
        <v>791</v>
      </c>
      <c r="C395" s="17"/>
      <c r="D395" s="25"/>
      <c r="E395" s="17"/>
      <c r="F395" s="26" t="s">
        <v>11</v>
      </c>
      <c r="G395" s="1"/>
      <c r="H395" s="26" t="s">
        <v>11</v>
      </c>
      <c r="I395" s="26"/>
      <c r="J395" s="29" t="str">
        <f t="shared" si="25"/>
        <v/>
      </c>
      <c r="L395" s="37" t="str">
        <f t="shared" si="24"/>
        <v/>
      </c>
      <c r="M395" s="37" t="str">
        <f t="shared" si="23"/>
        <v/>
      </c>
    </row>
    <row r="396" spans="1:13" x14ac:dyDescent="0.25">
      <c r="A396" s="23" t="s">
        <v>792</v>
      </c>
      <c r="B396" s="27" t="s">
        <v>793</v>
      </c>
      <c r="C396" s="17"/>
      <c r="D396" s="25"/>
      <c r="E396" s="17"/>
      <c r="F396" s="26" t="s">
        <v>11</v>
      </c>
      <c r="G396" s="1"/>
      <c r="H396" s="26" t="s">
        <v>11</v>
      </c>
      <c r="I396" s="26"/>
      <c r="J396" s="29" t="str">
        <f t="shared" si="25"/>
        <v/>
      </c>
      <c r="L396" s="37" t="str">
        <f t="shared" si="24"/>
        <v/>
      </c>
      <c r="M396" s="37" t="str">
        <f t="shared" si="23"/>
        <v/>
      </c>
    </row>
    <row r="397" spans="1:13" x14ac:dyDescent="0.25">
      <c r="A397" s="23" t="s">
        <v>794</v>
      </c>
      <c r="B397" s="23" t="s">
        <v>795</v>
      </c>
      <c r="C397" s="23" t="s">
        <v>15</v>
      </c>
      <c r="D397" s="28">
        <v>5</v>
      </c>
      <c r="E397" s="30" t="s">
        <v>13</v>
      </c>
      <c r="F397" s="26">
        <v>4.5</v>
      </c>
      <c r="G397" s="1"/>
      <c r="H397" s="26">
        <v>10.5</v>
      </c>
      <c r="I397" s="26">
        <f>D397*G397</f>
        <v>0</v>
      </c>
      <c r="J397" s="29" t="str">
        <f t="shared" si="25"/>
        <v/>
      </c>
      <c r="L397" s="37" t="str">
        <f t="shared" si="24"/>
        <v/>
      </c>
      <c r="M397" s="37">
        <f t="shared" si="23"/>
        <v>1</v>
      </c>
    </row>
    <row r="398" spans="1:13" x14ac:dyDescent="0.25">
      <c r="A398" s="23" t="s">
        <v>796</v>
      </c>
      <c r="B398" s="23" t="s">
        <v>797</v>
      </c>
      <c r="C398" s="23" t="s">
        <v>15</v>
      </c>
      <c r="D398" s="28">
        <v>675</v>
      </c>
      <c r="E398" s="30" t="s">
        <v>13</v>
      </c>
      <c r="F398" s="26">
        <v>4.5</v>
      </c>
      <c r="G398" s="1"/>
      <c r="H398" s="26">
        <v>10.5</v>
      </c>
      <c r="I398" s="26">
        <f>D398*G398</f>
        <v>0</v>
      </c>
      <c r="J398" s="29" t="str">
        <f t="shared" si="25"/>
        <v/>
      </c>
      <c r="L398" s="37" t="str">
        <f t="shared" si="24"/>
        <v/>
      </c>
      <c r="M398" s="37">
        <f t="shared" ref="M398:M461" si="28">IF(C398="","",1)</f>
        <v>1</v>
      </c>
    </row>
    <row r="399" spans="1:13" x14ac:dyDescent="0.25">
      <c r="A399" s="23" t="s">
        <v>798</v>
      </c>
      <c r="B399" s="23" t="s">
        <v>799</v>
      </c>
      <c r="C399" s="23" t="s">
        <v>15</v>
      </c>
      <c r="D399" s="28">
        <v>5</v>
      </c>
      <c r="E399" s="30" t="s">
        <v>13</v>
      </c>
      <c r="F399" s="26">
        <v>5.7</v>
      </c>
      <c r="G399" s="1"/>
      <c r="H399" s="26">
        <v>13.3</v>
      </c>
      <c r="I399" s="26">
        <f>D399*G399</f>
        <v>0</v>
      </c>
      <c r="J399" s="29" t="str">
        <f t="shared" si="25"/>
        <v/>
      </c>
      <c r="L399" s="37" t="str">
        <f t="shared" si="24"/>
        <v/>
      </c>
      <c r="M399" s="37">
        <f t="shared" si="28"/>
        <v>1</v>
      </c>
    </row>
    <row r="400" spans="1:13" x14ac:dyDescent="0.25">
      <c r="A400" s="23" t="s">
        <v>800</v>
      </c>
      <c r="B400" s="27" t="s">
        <v>801</v>
      </c>
      <c r="C400" s="17"/>
      <c r="D400" s="25"/>
      <c r="E400" s="17"/>
      <c r="F400" s="26" t="s">
        <v>11</v>
      </c>
      <c r="G400" s="1"/>
      <c r="H400" s="26" t="s">
        <v>11</v>
      </c>
      <c r="I400" s="26"/>
      <c r="J400" s="29" t="str">
        <f t="shared" si="25"/>
        <v/>
      </c>
      <c r="L400" s="37" t="str">
        <f t="shared" si="24"/>
        <v/>
      </c>
      <c r="M400" s="37" t="str">
        <f t="shared" si="28"/>
        <v/>
      </c>
    </row>
    <row r="401" spans="1:13" x14ac:dyDescent="0.25">
      <c r="A401" s="23" t="s">
        <v>802</v>
      </c>
      <c r="B401" s="23" t="s">
        <v>803</v>
      </c>
      <c r="C401" s="23" t="s">
        <v>15</v>
      </c>
      <c r="D401" s="28">
        <v>60</v>
      </c>
      <c r="E401" s="30" t="s">
        <v>13</v>
      </c>
      <c r="F401" s="26">
        <v>6.3</v>
      </c>
      <c r="G401" s="1"/>
      <c r="H401" s="26">
        <v>14.7</v>
      </c>
      <c r="I401" s="26">
        <f>D401*G401</f>
        <v>0</v>
      </c>
      <c r="J401" s="29" t="str">
        <f t="shared" si="25"/>
        <v/>
      </c>
      <c r="L401" s="37" t="str">
        <f t="shared" si="24"/>
        <v/>
      </c>
      <c r="M401" s="37">
        <f t="shared" si="28"/>
        <v>1</v>
      </c>
    </row>
    <row r="402" spans="1:13" x14ac:dyDescent="0.25">
      <c r="A402" s="23" t="s">
        <v>804</v>
      </c>
      <c r="B402" s="23" t="s">
        <v>805</v>
      </c>
      <c r="C402" s="23" t="s">
        <v>15</v>
      </c>
      <c r="D402" s="28">
        <v>170</v>
      </c>
      <c r="E402" s="30" t="s">
        <v>13</v>
      </c>
      <c r="F402" s="26">
        <v>6.3</v>
      </c>
      <c r="G402" s="1"/>
      <c r="H402" s="26">
        <v>14.7</v>
      </c>
      <c r="I402" s="26">
        <f>D402*G402</f>
        <v>0</v>
      </c>
      <c r="J402" s="29" t="str">
        <f t="shared" si="25"/>
        <v/>
      </c>
      <c r="L402" s="37" t="str">
        <f t="shared" si="24"/>
        <v/>
      </c>
      <c r="M402" s="37">
        <f t="shared" si="28"/>
        <v>1</v>
      </c>
    </row>
    <row r="403" spans="1:13" x14ac:dyDescent="0.25">
      <c r="A403" s="23" t="s">
        <v>806</v>
      </c>
      <c r="B403" s="23" t="s">
        <v>807</v>
      </c>
      <c r="C403" s="23" t="s">
        <v>15</v>
      </c>
      <c r="D403" s="28">
        <v>85</v>
      </c>
      <c r="E403" s="30" t="s">
        <v>13</v>
      </c>
      <c r="F403" s="26">
        <v>7.5</v>
      </c>
      <c r="G403" s="1"/>
      <c r="H403" s="26">
        <v>17.5</v>
      </c>
      <c r="I403" s="26">
        <f>D403*G403</f>
        <v>0</v>
      </c>
      <c r="J403" s="29" t="str">
        <f t="shared" si="25"/>
        <v/>
      </c>
      <c r="L403" s="37" t="str">
        <f t="shared" ref="L403:L466" si="29">IF(J403="GOED",1,"")</f>
        <v/>
      </c>
      <c r="M403" s="37">
        <f t="shared" si="28"/>
        <v>1</v>
      </c>
    </row>
    <row r="404" spans="1:13" x14ac:dyDescent="0.25">
      <c r="A404" s="23" t="s">
        <v>808</v>
      </c>
      <c r="B404" s="27" t="s">
        <v>769</v>
      </c>
      <c r="C404" s="17"/>
      <c r="D404" s="25"/>
      <c r="E404" s="17"/>
      <c r="F404" s="26" t="s">
        <v>11</v>
      </c>
      <c r="G404" s="1"/>
      <c r="H404" s="26" t="s">
        <v>11</v>
      </c>
      <c r="I404" s="26"/>
      <c r="J404" s="29" t="str">
        <f t="shared" ref="J404:J467" si="30">IF(G404="","",IF(AND(F404&lt;=G404,G404&lt;=H404),"GOED","FOUT"))</f>
        <v/>
      </c>
      <c r="L404" s="37" t="str">
        <f t="shared" si="29"/>
        <v/>
      </c>
      <c r="M404" s="37" t="str">
        <f t="shared" si="28"/>
        <v/>
      </c>
    </row>
    <row r="405" spans="1:13" x14ac:dyDescent="0.25">
      <c r="A405" s="23" t="s">
        <v>809</v>
      </c>
      <c r="B405" s="23" t="s">
        <v>810</v>
      </c>
      <c r="C405" s="23" t="s">
        <v>15</v>
      </c>
      <c r="D405" s="28">
        <v>10</v>
      </c>
      <c r="E405" s="30" t="s">
        <v>13</v>
      </c>
      <c r="F405" s="26">
        <v>9</v>
      </c>
      <c r="G405" s="1"/>
      <c r="H405" s="26">
        <v>21</v>
      </c>
      <c r="I405" s="26">
        <f>D405*G405</f>
        <v>0</v>
      </c>
      <c r="J405" s="29" t="str">
        <f t="shared" si="30"/>
        <v/>
      </c>
      <c r="L405" s="37" t="str">
        <f t="shared" si="29"/>
        <v/>
      </c>
      <c r="M405" s="37">
        <f t="shared" si="28"/>
        <v>1</v>
      </c>
    </row>
    <row r="406" spans="1:13" x14ac:dyDescent="0.25">
      <c r="A406" s="23" t="s">
        <v>811</v>
      </c>
      <c r="B406" s="23" t="s">
        <v>810</v>
      </c>
      <c r="C406" s="23" t="s">
        <v>15</v>
      </c>
      <c r="D406" s="28">
        <v>5</v>
      </c>
      <c r="E406" s="30" t="s">
        <v>13</v>
      </c>
      <c r="F406" s="26">
        <v>9</v>
      </c>
      <c r="G406" s="1"/>
      <c r="H406" s="26">
        <v>21</v>
      </c>
      <c r="I406" s="26">
        <f>D406*G406</f>
        <v>0</v>
      </c>
      <c r="J406" s="29" t="str">
        <f t="shared" si="30"/>
        <v/>
      </c>
      <c r="L406" s="37" t="str">
        <f t="shared" si="29"/>
        <v/>
      </c>
      <c r="M406" s="37">
        <f t="shared" si="28"/>
        <v>1</v>
      </c>
    </row>
    <row r="407" spans="1:13" x14ac:dyDescent="0.25">
      <c r="A407" s="23" t="s">
        <v>812</v>
      </c>
      <c r="B407" s="27" t="s">
        <v>813</v>
      </c>
      <c r="C407" s="17"/>
      <c r="D407" s="25"/>
      <c r="E407" s="17"/>
      <c r="F407" s="26" t="s">
        <v>11</v>
      </c>
      <c r="G407" s="1"/>
      <c r="H407" s="26" t="s">
        <v>11</v>
      </c>
      <c r="I407" s="26"/>
      <c r="J407" s="29" t="str">
        <f t="shared" si="30"/>
        <v/>
      </c>
      <c r="L407" s="37" t="str">
        <f t="shared" si="29"/>
        <v/>
      </c>
      <c r="M407" s="37" t="str">
        <f t="shared" si="28"/>
        <v/>
      </c>
    </row>
    <row r="408" spans="1:13" x14ac:dyDescent="0.25">
      <c r="A408" s="23" t="s">
        <v>814</v>
      </c>
      <c r="B408" s="23" t="s">
        <v>815</v>
      </c>
      <c r="C408" s="23" t="s">
        <v>15</v>
      </c>
      <c r="D408" s="28">
        <v>45</v>
      </c>
      <c r="E408" s="30" t="s">
        <v>13</v>
      </c>
      <c r="F408" s="26">
        <v>25.6</v>
      </c>
      <c r="G408" s="1"/>
      <c r="H408" s="26">
        <v>59.7</v>
      </c>
      <c r="I408" s="26">
        <f>D408*G408</f>
        <v>0</v>
      </c>
      <c r="J408" s="29" t="str">
        <f t="shared" si="30"/>
        <v/>
      </c>
      <c r="L408" s="37" t="str">
        <f t="shared" si="29"/>
        <v/>
      </c>
      <c r="M408" s="37">
        <f t="shared" si="28"/>
        <v>1</v>
      </c>
    </row>
    <row r="409" spans="1:13" x14ac:dyDescent="0.25">
      <c r="A409" s="23" t="s">
        <v>816</v>
      </c>
      <c r="B409" s="24" t="s">
        <v>817</v>
      </c>
      <c r="C409" s="17"/>
      <c r="D409" s="25"/>
      <c r="E409" s="17"/>
      <c r="F409" s="26" t="s">
        <v>11</v>
      </c>
      <c r="G409" s="1"/>
      <c r="H409" s="26" t="s">
        <v>11</v>
      </c>
      <c r="I409" s="26"/>
      <c r="J409" s="29" t="str">
        <f t="shared" si="30"/>
        <v/>
      </c>
      <c r="L409" s="37" t="str">
        <f t="shared" si="29"/>
        <v/>
      </c>
      <c r="M409" s="37" t="str">
        <f t="shared" si="28"/>
        <v/>
      </c>
    </row>
    <row r="410" spans="1:13" x14ac:dyDescent="0.25">
      <c r="A410" s="23" t="s">
        <v>818</v>
      </c>
      <c r="B410" s="27" t="s">
        <v>819</v>
      </c>
      <c r="C410" s="17"/>
      <c r="D410" s="25"/>
      <c r="E410" s="17"/>
      <c r="F410" s="26" t="s">
        <v>11</v>
      </c>
      <c r="G410" s="1"/>
      <c r="H410" s="26" t="s">
        <v>11</v>
      </c>
      <c r="I410" s="26"/>
      <c r="J410" s="29" t="str">
        <f t="shared" si="30"/>
        <v/>
      </c>
      <c r="L410" s="37" t="str">
        <f t="shared" si="29"/>
        <v/>
      </c>
      <c r="M410" s="37" t="str">
        <f t="shared" si="28"/>
        <v/>
      </c>
    </row>
    <row r="411" spans="1:13" x14ac:dyDescent="0.25">
      <c r="A411" s="23" t="s">
        <v>820</v>
      </c>
      <c r="B411" s="23" t="s">
        <v>821</v>
      </c>
      <c r="C411" s="23" t="s">
        <v>15</v>
      </c>
      <c r="D411" s="28">
        <v>45</v>
      </c>
      <c r="E411" s="30" t="s">
        <v>13</v>
      </c>
      <c r="F411" s="26">
        <v>12.4</v>
      </c>
      <c r="G411" s="1"/>
      <c r="H411" s="26">
        <v>28.9</v>
      </c>
      <c r="I411" s="26">
        <f>D411*G411</f>
        <v>0</v>
      </c>
      <c r="J411" s="29" t="str">
        <f t="shared" si="30"/>
        <v/>
      </c>
      <c r="L411" s="37" t="str">
        <f t="shared" si="29"/>
        <v/>
      </c>
      <c r="M411" s="37">
        <f t="shared" si="28"/>
        <v>1</v>
      </c>
    </row>
    <row r="412" spans="1:13" x14ac:dyDescent="0.25">
      <c r="A412" s="23" t="s">
        <v>59</v>
      </c>
      <c r="B412" s="24" t="s">
        <v>822</v>
      </c>
      <c r="C412" s="17"/>
      <c r="D412" s="25"/>
      <c r="E412" s="17"/>
      <c r="F412" s="26" t="s">
        <v>11</v>
      </c>
      <c r="G412" s="1"/>
      <c r="H412" s="26" t="s">
        <v>11</v>
      </c>
      <c r="I412" s="26"/>
      <c r="J412" s="29" t="str">
        <f t="shared" si="30"/>
        <v/>
      </c>
      <c r="L412" s="37" t="str">
        <f t="shared" si="29"/>
        <v/>
      </c>
      <c r="M412" s="37" t="str">
        <f t="shared" si="28"/>
        <v/>
      </c>
    </row>
    <row r="413" spans="1:13" x14ac:dyDescent="0.25">
      <c r="A413" s="23" t="s">
        <v>823</v>
      </c>
      <c r="B413" s="24" t="s">
        <v>824</v>
      </c>
      <c r="C413" s="17"/>
      <c r="D413" s="25"/>
      <c r="E413" s="17"/>
      <c r="F413" s="26" t="s">
        <v>11</v>
      </c>
      <c r="G413" s="1"/>
      <c r="H413" s="26" t="s">
        <v>11</v>
      </c>
      <c r="I413" s="26"/>
      <c r="J413" s="29" t="str">
        <f t="shared" si="30"/>
        <v/>
      </c>
      <c r="L413" s="37" t="str">
        <f t="shared" si="29"/>
        <v/>
      </c>
      <c r="M413" s="37" t="str">
        <f t="shared" si="28"/>
        <v/>
      </c>
    </row>
    <row r="414" spans="1:13" x14ac:dyDescent="0.25">
      <c r="A414" s="23" t="s">
        <v>825</v>
      </c>
      <c r="B414" s="27" t="s">
        <v>826</v>
      </c>
      <c r="C414" s="17"/>
      <c r="D414" s="25"/>
      <c r="E414" s="17"/>
      <c r="F414" s="26" t="s">
        <v>11</v>
      </c>
      <c r="G414" s="1"/>
      <c r="H414" s="26" t="s">
        <v>11</v>
      </c>
      <c r="I414" s="26"/>
      <c r="J414" s="29" t="str">
        <f t="shared" si="30"/>
        <v/>
      </c>
      <c r="L414" s="37" t="str">
        <f t="shared" si="29"/>
        <v/>
      </c>
      <c r="M414" s="37" t="str">
        <f t="shared" si="28"/>
        <v/>
      </c>
    </row>
    <row r="415" spans="1:13" x14ac:dyDescent="0.25">
      <c r="A415" s="23" t="s">
        <v>827</v>
      </c>
      <c r="B415" s="23" t="s">
        <v>828</v>
      </c>
      <c r="C415" s="23" t="s">
        <v>24</v>
      </c>
      <c r="D415" s="28">
        <v>1450</v>
      </c>
      <c r="E415" s="30" t="s">
        <v>13</v>
      </c>
      <c r="F415" s="26">
        <v>11.8</v>
      </c>
      <c r="G415" s="1"/>
      <c r="H415" s="26">
        <v>27.4</v>
      </c>
      <c r="I415" s="26">
        <f>D415*G415</f>
        <v>0</v>
      </c>
      <c r="J415" s="29" t="str">
        <f t="shared" si="30"/>
        <v/>
      </c>
      <c r="L415" s="37" t="str">
        <f t="shared" si="29"/>
        <v/>
      </c>
      <c r="M415" s="37">
        <f t="shared" si="28"/>
        <v>1</v>
      </c>
    </row>
    <row r="416" spans="1:13" x14ac:dyDescent="0.25">
      <c r="A416" s="23" t="s">
        <v>829</v>
      </c>
      <c r="B416" s="23" t="s">
        <v>830</v>
      </c>
      <c r="C416" s="23" t="s">
        <v>24</v>
      </c>
      <c r="D416" s="28">
        <v>1750</v>
      </c>
      <c r="E416" s="30" t="s">
        <v>13</v>
      </c>
      <c r="F416" s="26">
        <v>12.7</v>
      </c>
      <c r="G416" s="1"/>
      <c r="H416" s="26">
        <v>29.5</v>
      </c>
      <c r="I416" s="26">
        <f>D416*G416</f>
        <v>0</v>
      </c>
      <c r="J416" s="29" t="str">
        <f t="shared" si="30"/>
        <v/>
      </c>
      <c r="L416" s="37" t="str">
        <f t="shared" si="29"/>
        <v/>
      </c>
      <c r="M416" s="37">
        <f t="shared" si="28"/>
        <v>1</v>
      </c>
    </row>
    <row r="417" spans="1:13" x14ac:dyDescent="0.25">
      <c r="A417" s="23" t="s">
        <v>831</v>
      </c>
      <c r="B417" s="23" t="s">
        <v>832</v>
      </c>
      <c r="C417" s="23" t="s">
        <v>24</v>
      </c>
      <c r="D417" s="28">
        <v>215</v>
      </c>
      <c r="E417" s="30" t="s">
        <v>13</v>
      </c>
      <c r="F417" s="26">
        <v>9.4</v>
      </c>
      <c r="G417" s="1"/>
      <c r="H417" s="26">
        <v>22</v>
      </c>
      <c r="I417" s="26">
        <f>D417*G417</f>
        <v>0</v>
      </c>
      <c r="J417" s="29" t="str">
        <f t="shared" si="30"/>
        <v/>
      </c>
      <c r="L417" s="37" t="str">
        <f t="shared" si="29"/>
        <v/>
      </c>
      <c r="M417" s="37">
        <f t="shared" si="28"/>
        <v>1</v>
      </c>
    </row>
    <row r="418" spans="1:13" x14ac:dyDescent="0.25">
      <c r="A418" s="23" t="s">
        <v>833</v>
      </c>
      <c r="B418" s="23" t="s">
        <v>834</v>
      </c>
      <c r="C418" s="23" t="s">
        <v>24</v>
      </c>
      <c r="D418" s="28">
        <v>160</v>
      </c>
      <c r="E418" s="30" t="s">
        <v>13</v>
      </c>
      <c r="F418" s="26">
        <v>23</v>
      </c>
      <c r="G418" s="1"/>
      <c r="H418" s="26">
        <v>53.7</v>
      </c>
      <c r="I418" s="26">
        <f>D418*G418</f>
        <v>0</v>
      </c>
      <c r="J418" s="29" t="str">
        <f t="shared" si="30"/>
        <v/>
      </c>
      <c r="L418" s="37" t="str">
        <f t="shared" si="29"/>
        <v/>
      </c>
      <c r="M418" s="37">
        <f t="shared" si="28"/>
        <v>1</v>
      </c>
    </row>
    <row r="419" spans="1:13" x14ac:dyDescent="0.25">
      <c r="A419" s="23" t="s">
        <v>835</v>
      </c>
      <c r="B419" s="23" t="s">
        <v>836</v>
      </c>
      <c r="C419" s="23" t="s">
        <v>24</v>
      </c>
      <c r="D419" s="28">
        <v>175</v>
      </c>
      <c r="E419" s="30" t="s">
        <v>13</v>
      </c>
      <c r="F419" s="26">
        <v>16.8</v>
      </c>
      <c r="G419" s="1"/>
      <c r="H419" s="26">
        <v>39.1</v>
      </c>
      <c r="I419" s="26">
        <f>D419*G419</f>
        <v>0</v>
      </c>
      <c r="J419" s="29" t="str">
        <f t="shared" si="30"/>
        <v/>
      </c>
      <c r="L419" s="37" t="str">
        <f t="shared" si="29"/>
        <v/>
      </c>
      <c r="M419" s="37">
        <f t="shared" si="28"/>
        <v>1</v>
      </c>
    </row>
    <row r="420" spans="1:13" x14ac:dyDescent="0.25">
      <c r="A420" s="23" t="s">
        <v>837</v>
      </c>
      <c r="B420" s="24" t="s">
        <v>838</v>
      </c>
      <c r="C420" s="17"/>
      <c r="D420" s="25"/>
      <c r="E420" s="17"/>
      <c r="F420" s="26" t="s">
        <v>11</v>
      </c>
      <c r="G420" s="1"/>
      <c r="H420" s="26" t="s">
        <v>11</v>
      </c>
      <c r="I420" s="26"/>
      <c r="J420" s="29" t="str">
        <f t="shared" si="30"/>
        <v/>
      </c>
      <c r="L420" s="37" t="str">
        <f t="shared" si="29"/>
        <v/>
      </c>
      <c r="M420" s="37" t="str">
        <f t="shared" si="28"/>
        <v/>
      </c>
    </row>
    <row r="421" spans="1:13" x14ac:dyDescent="0.25">
      <c r="A421" s="23" t="s">
        <v>839</v>
      </c>
      <c r="B421" s="27" t="s">
        <v>840</v>
      </c>
      <c r="C421" s="17"/>
      <c r="D421" s="25"/>
      <c r="E421" s="17"/>
      <c r="F421" s="26" t="s">
        <v>11</v>
      </c>
      <c r="G421" s="1"/>
      <c r="H421" s="26" t="s">
        <v>11</v>
      </c>
      <c r="I421" s="26"/>
      <c r="J421" s="29" t="str">
        <f t="shared" si="30"/>
        <v/>
      </c>
      <c r="L421" s="37" t="str">
        <f t="shared" si="29"/>
        <v/>
      </c>
      <c r="M421" s="37" t="str">
        <f t="shared" si="28"/>
        <v/>
      </c>
    </row>
    <row r="422" spans="1:13" x14ac:dyDescent="0.25">
      <c r="A422" s="23" t="s">
        <v>841</v>
      </c>
      <c r="B422" s="23" t="s">
        <v>842</v>
      </c>
      <c r="C422" s="23" t="s">
        <v>15</v>
      </c>
      <c r="D422" s="28">
        <v>10</v>
      </c>
      <c r="E422" s="30" t="s">
        <v>13</v>
      </c>
      <c r="F422" s="26">
        <v>125.5</v>
      </c>
      <c r="G422" s="1"/>
      <c r="H422" s="26">
        <v>292.7</v>
      </c>
      <c r="I422" s="26">
        <f>D422*G422</f>
        <v>0</v>
      </c>
      <c r="J422" s="29" t="str">
        <f t="shared" si="30"/>
        <v/>
      </c>
      <c r="L422" s="37" t="str">
        <f t="shared" si="29"/>
        <v/>
      </c>
      <c r="M422" s="37">
        <f t="shared" si="28"/>
        <v>1</v>
      </c>
    </row>
    <row r="423" spans="1:13" x14ac:dyDescent="0.25">
      <c r="A423" s="23" t="s">
        <v>843</v>
      </c>
      <c r="B423" s="27" t="s">
        <v>844</v>
      </c>
      <c r="C423" s="17"/>
      <c r="D423" s="25"/>
      <c r="E423" s="17"/>
      <c r="F423" s="26" t="s">
        <v>11</v>
      </c>
      <c r="G423" s="1"/>
      <c r="H423" s="26" t="s">
        <v>11</v>
      </c>
      <c r="I423" s="26"/>
      <c r="J423" s="29" t="str">
        <f t="shared" si="30"/>
        <v/>
      </c>
      <c r="L423" s="37" t="str">
        <f t="shared" si="29"/>
        <v/>
      </c>
      <c r="M423" s="37" t="str">
        <f t="shared" si="28"/>
        <v/>
      </c>
    </row>
    <row r="424" spans="1:13" x14ac:dyDescent="0.25">
      <c r="A424" s="23" t="s">
        <v>845</v>
      </c>
      <c r="B424" s="23" t="s">
        <v>846</v>
      </c>
      <c r="C424" s="23" t="s">
        <v>15</v>
      </c>
      <c r="D424" s="28">
        <v>10</v>
      </c>
      <c r="E424" s="30" t="s">
        <v>13</v>
      </c>
      <c r="F424" s="26">
        <v>137.4</v>
      </c>
      <c r="G424" s="1"/>
      <c r="H424" s="26">
        <v>320.5</v>
      </c>
      <c r="I424" s="26">
        <f>D424*G424</f>
        <v>0</v>
      </c>
      <c r="J424" s="29" t="str">
        <f t="shared" si="30"/>
        <v/>
      </c>
      <c r="L424" s="37" t="str">
        <f t="shared" si="29"/>
        <v/>
      </c>
      <c r="M424" s="37">
        <f t="shared" si="28"/>
        <v>1</v>
      </c>
    </row>
    <row r="425" spans="1:13" x14ac:dyDescent="0.25">
      <c r="A425" s="23" t="s">
        <v>847</v>
      </c>
      <c r="B425" s="27" t="s">
        <v>848</v>
      </c>
      <c r="C425" s="17"/>
      <c r="D425" s="25"/>
      <c r="E425" s="17"/>
      <c r="F425" s="26" t="s">
        <v>11</v>
      </c>
      <c r="G425" s="1"/>
      <c r="H425" s="26" t="s">
        <v>11</v>
      </c>
      <c r="I425" s="26"/>
      <c r="J425" s="29" t="str">
        <f t="shared" si="30"/>
        <v/>
      </c>
      <c r="L425" s="37" t="str">
        <f t="shared" si="29"/>
        <v/>
      </c>
      <c r="M425" s="37" t="str">
        <f t="shared" si="28"/>
        <v/>
      </c>
    </row>
    <row r="426" spans="1:13" x14ac:dyDescent="0.25">
      <c r="A426" s="23" t="s">
        <v>849</v>
      </c>
      <c r="B426" s="23" t="s">
        <v>850</v>
      </c>
      <c r="C426" s="23" t="s">
        <v>15</v>
      </c>
      <c r="D426" s="28">
        <v>6</v>
      </c>
      <c r="E426" s="30" t="s">
        <v>13</v>
      </c>
      <c r="F426" s="26">
        <v>158.4</v>
      </c>
      <c r="G426" s="1"/>
      <c r="H426" s="26">
        <v>369.6</v>
      </c>
      <c r="I426" s="26">
        <f>D426*G426</f>
        <v>0</v>
      </c>
      <c r="J426" s="29" t="str">
        <f t="shared" si="30"/>
        <v/>
      </c>
      <c r="L426" s="37" t="str">
        <f t="shared" si="29"/>
        <v/>
      </c>
      <c r="M426" s="37">
        <f t="shared" si="28"/>
        <v>1</v>
      </c>
    </row>
    <row r="427" spans="1:13" x14ac:dyDescent="0.25">
      <c r="A427" s="23" t="s">
        <v>851</v>
      </c>
      <c r="B427" s="24" t="s">
        <v>852</v>
      </c>
      <c r="C427" s="17"/>
      <c r="D427" s="25"/>
      <c r="E427" s="17"/>
      <c r="F427" s="26" t="s">
        <v>11</v>
      </c>
      <c r="G427" s="1"/>
      <c r="H427" s="26" t="s">
        <v>11</v>
      </c>
      <c r="I427" s="26"/>
      <c r="J427" s="29" t="str">
        <f t="shared" si="30"/>
        <v/>
      </c>
      <c r="L427" s="37" t="str">
        <f t="shared" si="29"/>
        <v/>
      </c>
      <c r="M427" s="37" t="str">
        <f t="shared" si="28"/>
        <v/>
      </c>
    </row>
    <row r="428" spans="1:13" x14ac:dyDescent="0.25">
      <c r="A428" s="23" t="s">
        <v>62</v>
      </c>
      <c r="B428" s="27" t="s">
        <v>853</v>
      </c>
      <c r="C428" s="17"/>
      <c r="D428" s="25"/>
      <c r="E428" s="17"/>
      <c r="F428" s="26" t="s">
        <v>11</v>
      </c>
      <c r="G428" s="1"/>
      <c r="H428" s="26" t="s">
        <v>11</v>
      </c>
      <c r="I428" s="26"/>
      <c r="J428" s="29" t="str">
        <f t="shared" si="30"/>
        <v/>
      </c>
      <c r="L428" s="37" t="str">
        <f t="shared" si="29"/>
        <v/>
      </c>
      <c r="M428" s="37" t="str">
        <f t="shared" si="28"/>
        <v/>
      </c>
    </row>
    <row r="429" spans="1:13" x14ac:dyDescent="0.25">
      <c r="A429" s="23" t="s">
        <v>63</v>
      </c>
      <c r="B429" s="23" t="s">
        <v>854</v>
      </c>
      <c r="C429" s="23" t="s">
        <v>16</v>
      </c>
      <c r="D429" s="28">
        <v>180</v>
      </c>
      <c r="E429" s="30" t="s">
        <v>13</v>
      </c>
      <c r="F429" s="26">
        <v>4.4000000000000004</v>
      </c>
      <c r="G429" s="1"/>
      <c r="H429" s="26">
        <v>10.199999999999999</v>
      </c>
      <c r="I429" s="26">
        <f>D429*G429</f>
        <v>0</v>
      </c>
      <c r="J429" s="29" t="str">
        <f t="shared" si="30"/>
        <v/>
      </c>
      <c r="L429" s="37" t="str">
        <f t="shared" si="29"/>
        <v/>
      </c>
      <c r="M429" s="37">
        <f t="shared" si="28"/>
        <v>1</v>
      </c>
    </row>
    <row r="430" spans="1:13" x14ac:dyDescent="0.25">
      <c r="A430" s="23" t="s">
        <v>855</v>
      </c>
      <c r="B430" s="24" t="s">
        <v>856</v>
      </c>
      <c r="C430" s="17"/>
      <c r="D430" s="25"/>
      <c r="E430" s="17"/>
      <c r="F430" s="26" t="s">
        <v>11</v>
      </c>
      <c r="G430" s="1"/>
      <c r="H430" s="26" t="s">
        <v>11</v>
      </c>
      <c r="I430" s="26"/>
      <c r="J430" s="29" t="str">
        <f t="shared" si="30"/>
        <v/>
      </c>
      <c r="L430" s="37" t="str">
        <f t="shared" si="29"/>
        <v/>
      </c>
      <c r="M430" s="37" t="str">
        <f t="shared" si="28"/>
        <v/>
      </c>
    </row>
    <row r="431" spans="1:13" x14ac:dyDescent="0.25">
      <c r="A431" s="23" t="s">
        <v>857</v>
      </c>
      <c r="B431" s="27" t="s">
        <v>26</v>
      </c>
      <c r="C431" s="17"/>
      <c r="D431" s="25"/>
      <c r="E431" s="17"/>
      <c r="F431" s="26" t="s">
        <v>11</v>
      </c>
      <c r="G431" s="1"/>
      <c r="H431" s="26" t="s">
        <v>11</v>
      </c>
      <c r="I431" s="26"/>
      <c r="J431" s="29" t="str">
        <f t="shared" si="30"/>
        <v/>
      </c>
      <c r="L431" s="37" t="str">
        <f t="shared" si="29"/>
        <v/>
      </c>
      <c r="M431" s="37" t="str">
        <f t="shared" si="28"/>
        <v/>
      </c>
    </row>
    <row r="432" spans="1:13" x14ac:dyDescent="0.25">
      <c r="A432" s="23" t="s">
        <v>858</v>
      </c>
      <c r="B432" s="23" t="s">
        <v>859</v>
      </c>
      <c r="C432" s="23" t="s">
        <v>15</v>
      </c>
      <c r="D432" s="28">
        <v>11000</v>
      </c>
      <c r="E432" s="30" t="s">
        <v>13</v>
      </c>
      <c r="F432" s="26">
        <v>0.3</v>
      </c>
      <c r="G432" s="1"/>
      <c r="H432" s="26">
        <v>0.8</v>
      </c>
      <c r="I432" s="26">
        <f>D432*G432</f>
        <v>0</v>
      </c>
      <c r="J432" s="29" t="str">
        <f t="shared" si="30"/>
        <v/>
      </c>
      <c r="L432" s="37" t="str">
        <f t="shared" si="29"/>
        <v/>
      </c>
      <c r="M432" s="37">
        <f t="shared" si="28"/>
        <v>1</v>
      </c>
    </row>
    <row r="433" spans="1:13" x14ac:dyDescent="0.25">
      <c r="A433" s="23" t="s">
        <v>860</v>
      </c>
      <c r="B433" s="23" t="s">
        <v>861</v>
      </c>
      <c r="C433" s="23" t="s">
        <v>15</v>
      </c>
      <c r="D433" s="28">
        <v>250</v>
      </c>
      <c r="E433" s="30" t="s">
        <v>13</v>
      </c>
      <c r="F433" s="26">
        <v>0.1</v>
      </c>
      <c r="G433" s="1"/>
      <c r="H433" s="26">
        <v>0.3</v>
      </c>
      <c r="I433" s="26">
        <f>D433*G433</f>
        <v>0</v>
      </c>
      <c r="J433" s="29" t="str">
        <f t="shared" si="30"/>
        <v/>
      </c>
      <c r="L433" s="37" t="str">
        <f t="shared" si="29"/>
        <v/>
      </c>
      <c r="M433" s="37">
        <f t="shared" si="28"/>
        <v>1</v>
      </c>
    </row>
    <row r="434" spans="1:13" x14ac:dyDescent="0.25">
      <c r="A434" s="23" t="s">
        <v>862</v>
      </c>
      <c r="B434" s="23" t="s">
        <v>863</v>
      </c>
      <c r="C434" s="23" t="s">
        <v>15</v>
      </c>
      <c r="D434" s="28">
        <v>4000</v>
      </c>
      <c r="E434" s="30" t="s">
        <v>13</v>
      </c>
      <c r="F434" s="26">
        <v>0.5</v>
      </c>
      <c r="G434" s="1"/>
      <c r="H434" s="26">
        <v>1.1000000000000001</v>
      </c>
      <c r="I434" s="26">
        <f>D434*G434</f>
        <v>0</v>
      </c>
      <c r="J434" s="29" t="str">
        <f t="shared" si="30"/>
        <v/>
      </c>
      <c r="L434" s="37" t="str">
        <f t="shared" si="29"/>
        <v/>
      </c>
      <c r="M434" s="37">
        <f t="shared" si="28"/>
        <v>1</v>
      </c>
    </row>
    <row r="435" spans="1:13" x14ac:dyDescent="0.25">
      <c r="A435" s="23" t="s">
        <v>864</v>
      </c>
      <c r="B435" s="24" t="s">
        <v>865</v>
      </c>
      <c r="C435" s="17"/>
      <c r="D435" s="25"/>
      <c r="E435" s="17"/>
      <c r="F435" s="26" t="s">
        <v>11</v>
      </c>
      <c r="G435" s="1"/>
      <c r="H435" s="26" t="s">
        <v>11</v>
      </c>
      <c r="I435" s="26"/>
      <c r="J435" s="29" t="str">
        <f t="shared" si="30"/>
        <v/>
      </c>
      <c r="L435" s="37" t="str">
        <f t="shared" si="29"/>
        <v/>
      </c>
      <c r="M435" s="37" t="str">
        <f t="shared" si="28"/>
        <v/>
      </c>
    </row>
    <row r="436" spans="1:13" x14ac:dyDescent="0.25">
      <c r="A436" s="23" t="s">
        <v>866</v>
      </c>
      <c r="B436" s="27" t="s">
        <v>867</v>
      </c>
      <c r="C436" s="17"/>
      <c r="D436" s="25"/>
      <c r="E436" s="17"/>
      <c r="F436" s="26" t="s">
        <v>11</v>
      </c>
      <c r="G436" s="1"/>
      <c r="H436" s="26" t="s">
        <v>11</v>
      </c>
      <c r="I436" s="26"/>
      <c r="J436" s="29" t="str">
        <f t="shared" si="30"/>
        <v/>
      </c>
      <c r="L436" s="37" t="str">
        <f t="shared" si="29"/>
        <v/>
      </c>
      <c r="M436" s="37" t="str">
        <f t="shared" si="28"/>
        <v/>
      </c>
    </row>
    <row r="437" spans="1:13" x14ac:dyDescent="0.25">
      <c r="A437" s="23" t="s">
        <v>868</v>
      </c>
      <c r="B437" s="23" t="s">
        <v>869</v>
      </c>
      <c r="C437" s="23" t="s">
        <v>15</v>
      </c>
      <c r="D437" s="28">
        <v>75000</v>
      </c>
      <c r="E437" s="30" t="s">
        <v>13</v>
      </c>
      <c r="F437" s="26">
        <v>0.2</v>
      </c>
      <c r="G437" s="1"/>
      <c r="H437" s="26">
        <v>0.5</v>
      </c>
      <c r="I437" s="26">
        <f t="shared" ref="I437:I451" si="31">D437*G437</f>
        <v>0</v>
      </c>
      <c r="J437" s="29" t="str">
        <f t="shared" si="30"/>
        <v/>
      </c>
      <c r="L437" s="37" t="str">
        <f t="shared" si="29"/>
        <v/>
      </c>
      <c r="M437" s="37">
        <f t="shared" si="28"/>
        <v>1</v>
      </c>
    </row>
    <row r="438" spans="1:13" x14ac:dyDescent="0.25">
      <c r="A438" s="23" t="s">
        <v>870</v>
      </c>
      <c r="B438" s="23" t="s">
        <v>871</v>
      </c>
      <c r="C438" s="23" t="s">
        <v>15</v>
      </c>
      <c r="D438" s="28">
        <v>125</v>
      </c>
      <c r="E438" s="30" t="s">
        <v>13</v>
      </c>
      <c r="F438" s="26">
        <v>0.3</v>
      </c>
      <c r="G438" s="1"/>
      <c r="H438" s="26">
        <v>0.6</v>
      </c>
      <c r="I438" s="26">
        <f t="shared" si="31"/>
        <v>0</v>
      </c>
      <c r="J438" s="29" t="str">
        <f t="shared" si="30"/>
        <v/>
      </c>
      <c r="L438" s="37" t="str">
        <f t="shared" si="29"/>
        <v/>
      </c>
      <c r="M438" s="37">
        <f t="shared" si="28"/>
        <v>1</v>
      </c>
    </row>
    <row r="439" spans="1:13" x14ac:dyDescent="0.25">
      <c r="A439" s="23" t="s">
        <v>872</v>
      </c>
      <c r="B439" s="23" t="s">
        <v>873</v>
      </c>
      <c r="C439" s="23" t="s">
        <v>15</v>
      </c>
      <c r="D439" s="28">
        <v>125</v>
      </c>
      <c r="E439" s="30" t="s">
        <v>13</v>
      </c>
      <c r="F439" s="26">
        <v>0.5</v>
      </c>
      <c r="G439" s="1"/>
      <c r="H439" s="26">
        <v>1.2</v>
      </c>
      <c r="I439" s="26">
        <f t="shared" si="31"/>
        <v>0</v>
      </c>
      <c r="J439" s="29" t="str">
        <f t="shared" si="30"/>
        <v/>
      </c>
      <c r="L439" s="37" t="str">
        <f t="shared" si="29"/>
        <v/>
      </c>
      <c r="M439" s="37">
        <f t="shared" si="28"/>
        <v>1</v>
      </c>
    </row>
    <row r="440" spans="1:13" x14ac:dyDescent="0.25">
      <c r="A440" s="23" t="s">
        <v>874</v>
      </c>
      <c r="B440" s="23" t="s">
        <v>875</v>
      </c>
      <c r="C440" s="23" t="s">
        <v>15</v>
      </c>
      <c r="D440" s="28">
        <v>125</v>
      </c>
      <c r="E440" s="30" t="s">
        <v>13</v>
      </c>
      <c r="F440" s="26">
        <v>0.5</v>
      </c>
      <c r="G440" s="1"/>
      <c r="H440" s="26">
        <v>1.1000000000000001</v>
      </c>
      <c r="I440" s="26">
        <f t="shared" si="31"/>
        <v>0</v>
      </c>
      <c r="J440" s="29" t="str">
        <f t="shared" si="30"/>
        <v/>
      </c>
      <c r="L440" s="37" t="str">
        <f t="shared" si="29"/>
        <v/>
      </c>
      <c r="M440" s="37">
        <f t="shared" si="28"/>
        <v>1</v>
      </c>
    </row>
    <row r="441" spans="1:13" x14ac:dyDescent="0.25">
      <c r="A441" s="23" t="s">
        <v>876</v>
      </c>
      <c r="B441" s="23" t="s">
        <v>877</v>
      </c>
      <c r="C441" s="23" t="s">
        <v>15</v>
      </c>
      <c r="D441" s="28">
        <v>75000</v>
      </c>
      <c r="E441" s="30" t="s">
        <v>13</v>
      </c>
      <c r="F441" s="26">
        <v>0.3</v>
      </c>
      <c r="G441" s="1"/>
      <c r="H441" s="26">
        <v>0.8</v>
      </c>
      <c r="I441" s="26">
        <f t="shared" si="31"/>
        <v>0</v>
      </c>
      <c r="J441" s="29" t="str">
        <f t="shared" si="30"/>
        <v/>
      </c>
      <c r="L441" s="37" t="str">
        <f t="shared" si="29"/>
        <v/>
      </c>
      <c r="M441" s="37">
        <f t="shared" si="28"/>
        <v>1</v>
      </c>
    </row>
    <row r="442" spans="1:13" x14ac:dyDescent="0.25">
      <c r="A442" s="23" t="s">
        <v>878</v>
      </c>
      <c r="B442" s="23" t="s">
        <v>879</v>
      </c>
      <c r="C442" s="23" t="s">
        <v>15</v>
      </c>
      <c r="D442" s="28">
        <v>75000</v>
      </c>
      <c r="E442" s="30" t="s">
        <v>13</v>
      </c>
      <c r="F442" s="26">
        <v>0.7</v>
      </c>
      <c r="G442" s="1"/>
      <c r="H442" s="26">
        <v>1.7</v>
      </c>
      <c r="I442" s="26">
        <f t="shared" si="31"/>
        <v>0</v>
      </c>
      <c r="J442" s="29" t="str">
        <f t="shared" si="30"/>
        <v/>
      </c>
      <c r="L442" s="37" t="str">
        <f t="shared" si="29"/>
        <v/>
      </c>
      <c r="M442" s="37">
        <f t="shared" si="28"/>
        <v>1</v>
      </c>
    </row>
    <row r="443" spans="1:13" x14ac:dyDescent="0.25">
      <c r="A443" s="23" t="s">
        <v>880</v>
      </c>
      <c r="B443" s="23" t="s">
        <v>881</v>
      </c>
      <c r="C443" s="23" t="s">
        <v>15</v>
      </c>
      <c r="D443" s="28">
        <v>75000</v>
      </c>
      <c r="E443" s="30" t="s">
        <v>13</v>
      </c>
      <c r="F443" s="26">
        <v>0.7</v>
      </c>
      <c r="G443" s="1"/>
      <c r="H443" s="26">
        <v>1.7</v>
      </c>
      <c r="I443" s="26">
        <f t="shared" si="31"/>
        <v>0</v>
      </c>
      <c r="J443" s="29" t="str">
        <f t="shared" si="30"/>
        <v/>
      </c>
      <c r="L443" s="37" t="str">
        <f t="shared" si="29"/>
        <v/>
      </c>
      <c r="M443" s="37">
        <f t="shared" si="28"/>
        <v>1</v>
      </c>
    </row>
    <row r="444" spans="1:13" x14ac:dyDescent="0.25">
      <c r="A444" s="23" t="s">
        <v>882</v>
      </c>
      <c r="B444" s="23" t="s">
        <v>883</v>
      </c>
      <c r="C444" s="23" t="s">
        <v>15</v>
      </c>
      <c r="D444" s="28">
        <v>75000</v>
      </c>
      <c r="E444" s="30" t="s">
        <v>13</v>
      </c>
      <c r="F444" s="26">
        <v>0.4</v>
      </c>
      <c r="G444" s="1"/>
      <c r="H444" s="26">
        <v>0.9</v>
      </c>
      <c r="I444" s="26">
        <f t="shared" si="31"/>
        <v>0</v>
      </c>
      <c r="J444" s="29" t="str">
        <f t="shared" si="30"/>
        <v/>
      </c>
      <c r="L444" s="37" t="str">
        <f t="shared" si="29"/>
        <v/>
      </c>
      <c r="M444" s="37">
        <f t="shared" si="28"/>
        <v>1</v>
      </c>
    </row>
    <row r="445" spans="1:13" x14ac:dyDescent="0.25">
      <c r="A445" s="23" t="s">
        <v>884</v>
      </c>
      <c r="B445" s="23" t="s">
        <v>885</v>
      </c>
      <c r="C445" s="23" t="s">
        <v>15</v>
      </c>
      <c r="D445" s="28">
        <v>3200</v>
      </c>
      <c r="E445" s="30" t="s">
        <v>13</v>
      </c>
      <c r="F445" s="26">
        <v>0.7</v>
      </c>
      <c r="G445" s="1"/>
      <c r="H445" s="26">
        <v>1.7</v>
      </c>
      <c r="I445" s="26">
        <f t="shared" si="31"/>
        <v>0</v>
      </c>
      <c r="J445" s="29" t="str">
        <f t="shared" si="30"/>
        <v/>
      </c>
      <c r="L445" s="37" t="str">
        <f t="shared" si="29"/>
        <v/>
      </c>
      <c r="M445" s="37">
        <f t="shared" si="28"/>
        <v>1</v>
      </c>
    </row>
    <row r="446" spans="1:13" x14ac:dyDescent="0.25">
      <c r="A446" s="23" t="s">
        <v>886</v>
      </c>
      <c r="B446" s="23" t="s">
        <v>887</v>
      </c>
      <c r="C446" s="23" t="s">
        <v>15</v>
      </c>
      <c r="D446" s="28">
        <v>75000</v>
      </c>
      <c r="E446" s="30" t="s">
        <v>13</v>
      </c>
      <c r="F446" s="26">
        <v>0.3</v>
      </c>
      <c r="G446" s="1"/>
      <c r="H446" s="26">
        <v>0.8</v>
      </c>
      <c r="I446" s="26">
        <f t="shared" si="31"/>
        <v>0</v>
      </c>
      <c r="J446" s="29" t="str">
        <f t="shared" si="30"/>
        <v/>
      </c>
      <c r="L446" s="37" t="str">
        <f t="shared" si="29"/>
        <v/>
      </c>
      <c r="M446" s="37">
        <f t="shared" si="28"/>
        <v>1</v>
      </c>
    </row>
    <row r="447" spans="1:13" x14ac:dyDescent="0.25">
      <c r="A447" s="23" t="s">
        <v>888</v>
      </c>
      <c r="B447" s="23" t="s">
        <v>889</v>
      </c>
      <c r="C447" s="23" t="s">
        <v>15</v>
      </c>
      <c r="D447" s="28">
        <v>2000</v>
      </c>
      <c r="E447" s="30" t="s">
        <v>13</v>
      </c>
      <c r="F447" s="26">
        <v>0.4</v>
      </c>
      <c r="G447" s="1"/>
      <c r="H447" s="26">
        <v>0.9</v>
      </c>
      <c r="I447" s="26">
        <f t="shared" si="31"/>
        <v>0</v>
      </c>
      <c r="J447" s="29" t="str">
        <f t="shared" si="30"/>
        <v/>
      </c>
      <c r="L447" s="37" t="str">
        <f t="shared" si="29"/>
        <v/>
      </c>
      <c r="M447" s="37">
        <f t="shared" si="28"/>
        <v>1</v>
      </c>
    </row>
    <row r="448" spans="1:13" x14ac:dyDescent="0.25">
      <c r="A448" s="23" t="s">
        <v>890</v>
      </c>
      <c r="B448" s="23" t="s">
        <v>891</v>
      </c>
      <c r="C448" s="23" t="s">
        <v>15</v>
      </c>
      <c r="D448" s="28">
        <v>200</v>
      </c>
      <c r="E448" s="30" t="s">
        <v>13</v>
      </c>
      <c r="F448" s="26">
        <v>0.3</v>
      </c>
      <c r="G448" s="1"/>
      <c r="H448" s="26">
        <v>0.8</v>
      </c>
      <c r="I448" s="26">
        <f t="shared" si="31"/>
        <v>0</v>
      </c>
      <c r="J448" s="29" t="str">
        <f t="shared" si="30"/>
        <v/>
      </c>
      <c r="L448" s="37" t="str">
        <f t="shared" si="29"/>
        <v/>
      </c>
      <c r="M448" s="37">
        <f t="shared" si="28"/>
        <v>1</v>
      </c>
    </row>
    <row r="449" spans="1:13" x14ac:dyDescent="0.25">
      <c r="A449" s="23" t="s">
        <v>892</v>
      </c>
      <c r="B449" s="23" t="s">
        <v>893</v>
      </c>
      <c r="C449" s="23" t="s">
        <v>15</v>
      </c>
      <c r="D449" s="28">
        <v>75000</v>
      </c>
      <c r="E449" s="30" t="s">
        <v>13</v>
      </c>
      <c r="F449" s="26">
        <v>0.4</v>
      </c>
      <c r="G449" s="1"/>
      <c r="H449" s="26">
        <v>0.9</v>
      </c>
      <c r="I449" s="26">
        <f t="shared" si="31"/>
        <v>0</v>
      </c>
      <c r="J449" s="29" t="str">
        <f t="shared" si="30"/>
        <v/>
      </c>
      <c r="L449" s="37" t="str">
        <f t="shared" si="29"/>
        <v/>
      </c>
      <c r="M449" s="37">
        <f t="shared" si="28"/>
        <v>1</v>
      </c>
    </row>
    <row r="450" spans="1:13" x14ac:dyDescent="0.25">
      <c r="A450" s="23" t="s">
        <v>894</v>
      </c>
      <c r="B450" s="23" t="s">
        <v>895</v>
      </c>
      <c r="C450" s="23" t="s">
        <v>15</v>
      </c>
      <c r="D450" s="28">
        <v>75000</v>
      </c>
      <c r="E450" s="30" t="s">
        <v>13</v>
      </c>
      <c r="F450" s="26">
        <v>0.3</v>
      </c>
      <c r="G450" s="1"/>
      <c r="H450" s="26">
        <v>0.8</v>
      </c>
      <c r="I450" s="26">
        <f t="shared" si="31"/>
        <v>0</v>
      </c>
      <c r="J450" s="29" t="str">
        <f t="shared" si="30"/>
        <v/>
      </c>
      <c r="L450" s="37" t="str">
        <f t="shared" si="29"/>
        <v/>
      </c>
      <c r="M450" s="37">
        <f t="shared" si="28"/>
        <v>1</v>
      </c>
    </row>
    <row r="451" spans="1:13" x14ac:dyDescent="0.25">
      <c r="A451" s="23" t="s">
        <v>896</v>
      </c>
      <c r="B451" s="23" t="s">
        <v>897</v>
      </c>
      <c r="C451" s="23" t="s">
        <v>15</v>
      </c>
      <c r="D451" s="28">
        <v>75000</v>
      </c>
      <c r="E451" s="30" t="s">
        <v>13</v>
      </c>
      <c r="F451" s="26">
        <v>0.3</v>
      </c>
      <c r="G451" s="1"/>
      <c r="H451" s="26">
        <v>0.8</v>
      </c>
      <c r="I451" s="26">
        <f t="shared" si="31"/>
        <v>0</v>
      </c>
      <c r="J451" s="29" t="str">
        <f t="shared" si="30"/>
        <v/>
      </c>
      <c r="L451" s="37" t="str">
        <f t="shared" si="29"/>
        <v/>
      </c>
      <c r="M451" s="37">
        <f t="shared" si="28"/>
        <v>1</v>
      </c>
    </row>
    <row r="452" spans="1:13" x14ac:dyDescent="0.25">
      <c r="A452" s="23" t="s">
        <v>898</v>
      </c>
      <c r="B452" s="27" t="s">
        <v>899</v>
      </c>
      <c r="C452" s="17"/>
      <c r="D452" s="25"/>
      <c r="E452" s="17"/>
      <c r="F452" s="26" t="s">
        <v>11</v>
      </c>
      <c r="G452" s="1"/>
      <c r="H452" s="26" t="s">
        <v>11</v>
      </c>
      <c r="I452" s="26"/>
      <c r="J452" s="29" t="str">
        <f t="shared" si="30"/>
        <v/>
      </c>
      <c r="L452" s="37" t="str">
        <f t="shared" si="29"/>
        <v/>
      </c>
      <c r="M452" s="37" t="str">
        <f t="shared" si="28"/>
        <v/>
      </c>
    </row>
    <row r="453" spans="1:13" x14ac:dyDescent="0.25">
      <c r="A453" s="23" t="s">
        <v>900</v>
      </c>
      <c r="B453" s="23" t="s">
        <v>901</v>
      </c>
      <c r="C453" s="23" t="s">
        <v>15</v>
      </c>
      <c r="D453" s="28">
        <v>350</v>
      </c>
      <c r="E453" s="30" t="s">
        <v>13</v>
      </c>
      <c r="F453" s="26">
        <v>0.2</v>
      </c>
      <c r="G453" s="1"/>
      <c r="H453" s="26">
        <v>0.4</v>
      </c>
      <c r="I453" s="26">
        <f t="shared" ref="I453:I459" si="32">D453*G453</f>
        <v>0</v>
      </c>
      <c r="J453" s="29" t="str">
        <f t="shared" si="30"/>
        <v/>
      </c>
      <c r="L453" s="37" t="str">
        <f t="shared" si="29"/>
        <v/>
      </c>
      <c r="M453" s="37">
        <f t="shared" si="28"/>
        <v>1</v>
      </c>
    </row>
    <row r="454" spans="1:13" x14ac:dyDescent="0.25">
      <c r="A454" s="23" t="s">
        <v>902</v>
      </c>
      <c r="B454" s="23" t="s">
        <v>903</v>
      </c>
      <c r="C454" s="23" t="s">
        <v>15</v>
      </c>
      <c r="D454" s="28">
        <v>150</v>
      </c>
      <c r="E454" s="30" t="s">
        <v>13</v>
      </c>
      <c r="F454" s="26">
        <v>0.2</v>
      </c>
      <c r="G454" s="1"/>
      <c r="H454" s="26">
        <v>0.4</v>
      </c>
      <c r="I454" s="26">
        <f t="shared" si="32"/>
        <v>0</v>
      </c>
      <c r="J454" s="29" t="str">
        <f t="shared" si="30"/>
        <v/>
      </c>
      <c r="L454" s="37" t="str">
        <f t="shared" si="29"/>
        <v/>
      </c>
      <c r="M454" s="37">
        <f t="shared" si="28"/>
        <v>1</v>
      </c>
    </row>
    <row r="455" spans="1:13" x14ac:dyDescent="0.25">
      <c r="A455" s="23" t="s">
        <v>904</v>
      </c>
      <c r="B455" s="23" t="s">
        <v>905</v>
      </c>
      <c r="C455" s="23" t="s">
        <v>15</v>
      </c>
      <c r="D455" s="28">
        <v>500</v>
      </c>
      <c r="E455" s="30" t="s">
        <v>13</v>
      </c>
      <c r="F455" s="26">
        <v>0.2</v>
      </c>
      <c r="G455" s="1"/>
      <c r="H455" s="26">
        <v>0.4</v>
      </c>
      <c r="I455" s="26">
        <f t="shared" si="32"/>
        <v>0</v>
      </c>
      <c r="J455" s="29" t="str">
        <f t="shared" si="30"/>
        <v/>
      </c>
      <c r="L455" s="37" t="str">
        <f t="shared" si="29"/>
        <v/>
      </c>
      <c r="M455" s="37">
        <f t="shared" si="28"/>
        <v>1</v>
      </c>
    </row>
    <row r="456" spans="1:13" x14ac:dyDescent="0.25">
      <c r="A456" s="23" t="s">
        <v>906</v>
      </c>
      <c r="B456" s="23" t="s">
        <v>907</v>
      </c>
      <c r="C456" s="23" t="s">
        <v>15</v>
      </c>
      <c r="D456" s="28">
        <v>500</v>
      </c>
      <c r="E456" s="30" t="s">
        <v>13</v>
      </c>
      <c r="F456" s="26">
        <v>0.2</v>
      </c>
      <c r="G456" s="1"/>
      <c r="H456" s="26">
        <v>0.4</v>
      </c>
      <c r="I456" s="26">
        <f t="shared" si="32"/>
        <v>0</v>
      </c>
      <c r="J456" s="29" t="str">
        <f t="shared" si="30"/>
        <v/>
      </c>
      <c r="L456" s="37" t="str">
        <f t="shared" si="29"/>
        <v/>
      </c>
      <c r="M456" s="37">
        <f t="shared" si="28"/>
        <v>1</v>
      </c>
    </row>
    <row r="457" spans="1:13" x14ac:dyDescent="0.25">
      <c r="A457" s="23" t="s">
        <v>908</v>
      </c>
      <c r="B457" s="23" t="s">
        <v>909</v>
      </c>
      <c r="C457" s="23" t="s">
        <v>15</v>
      </c>
      <c r="D457" s="28">
        <v>200</v>
      </c>
      <c r="E457" s="30" t="s">
        <v>13</v>
      </c>
      <c r="F457" s="26">
        <v>0.2</v>
      </c>
      <c r="G457" s="1"/>
      <c r="H457" s="26">
        <v>0.5</v>
      </c>
      <c r="I457" s="26">
        <f t="shared" si="32"/>
        <v>0</v>
      </c>
      <c r="J457" s="29" t="str">
        <f t="shared" si="30"/>
        <v/>
      </c>
      <c r="L457" s="37" t="str">
        <f t="shared" si="29"/>
        <v/>
      </c>
      <c r="M457" s="37">
        <f t="shared" si="28"/>
        <v>1</v>
      </c>
    </row>
    <row r="458" spans="1:13" x14ac:dyDescent="0.25">
      <c r="A458" s="23" t="s">
        <v>910</v>
      </c>
      <c r="B458" s="23" t="s">
        <v>911</v>
      </c>
      <c r="C458" s="23" t="s">
        <v>15</v>
      </c>
      <c r="D458" s="28">
        <v>100</v>
      </c>
      <c r="E458" s="30" t="s">
        <v>13</v>
      </c>
      <c r="F458" s="26">
        <v>0.2</v>
      </c>
      <c r="G458" s="1"/>
      <c r="H458" s="26">
        <v>0.6</v>
      </c>
      <c r="I458" s="26">
        <f t="shared" si="32"/>
        <v>0</v>
      </c>
      <c r="J458" s="29" t="str">
        <f t="shared" si="30"/>
        <v/>
      </c>
      <c r="L458" s="37" t="str">
        <f t="shared" si="29"/>
        <v/>
      </c>
      <c r="M458" s="37">
        <f t="shared" si="28"/>
        <v>1</v>
      </c>
    </row>
    <row r="459" spans="1:13" x14ac:dyDescent="0.25">
      <c r="A459" s="23" t="s">
        <v>912</v>
      </c>
      <c r="B459" s="23" t="s">
        <v>913</v>
      </c>
      <c r="C459" s="23" t="s">
        <v>15</v>
      </c>
      <c r="D459" s="28">
        <v>6500</v>
      </c>
      <c r="E459" s="30" t="s">
        <v>13</v>
      </c>
      <c r="F459" s="26">
        <v>0.2</v>
      </c>
      <c r="G459" s="1"/>
      <c r="H459" s="26">
        <v>0.5</v>
      </c>
      <c r="I459" s="26">
        <f t="shared" si="32"/>
        <v>0</v>
      </c>
      <c r="J459" s="29" t="str">
        <f t="shared" si="30"/>
        <v/>
      </c>
      <c r="L459" s="37" t="str">
        <f t="shared" si="29"/>
        <v/>
      </c>
      <c r="M459" s="37">
        <f t="shared" si="28"/>
        <v>1</v>
      </c>
    </row>
    <row r="460" spans="1:13" x14ac:dyDescent="0.25">
      <c r="A460" s="23" t="s">
        <v>914</v>
      </c>
      <c r="B460" s="27" t="s">
        <v>915</v>
      </c>
      <c r="C460" s="17"/>
      <c r="D460" s="25"/>
      <c r="E460" s="17"/>
      <c r="F460" s="26" t="s">
        <v>11</v>
      </c>
      <c r="G460" s="1"/>
      <c r="H460" s="26" t="s">
        <v>11</v>
      </c>
      <c r="I460" s="26"/>
      <c r="J460" s="29" t="str">
        <f t="shared" si="30"/>
        <v/>
      </c>
      <c r="L460" s="37" t="str">
        <f t="shared" si="29"/>
        <v/>
      </c>
      <c r="M460" s="37" t="str">
        <f t="shared" si="28"/>
        <v/>
      </c>
    </row>
    <row r="461" spans="1:13" x14ac:dyDescent="0.25">
      <c r="A461" s="23" t="s">
        <v>916</v>
      </c>
      <c r="B461" s="23" t="s">
        <v>917</v>
      </c>
      <c r="C461" s="23" t="s">
        <v>15</v>
      </c>
      <c r="D461" s="28">
        <v>100</v>
      </c>
      <c r="E461" s="30" t="s">
        <v>13</v>
      </c>
      <c r="F461" s="26">
        <v>1</v>
      </c>
      <c r="G461" s="1"/>
      <c r="H461" s="26">
        <v>2.2000000000000002</v>
      </c>
      <c r="I461" s="26">
        <f>D461*G461</f>
        <v>0</v>
      </c>
      <c r="J461" s="29" t="str">
        <f t="shared" si="30"/>
        <v/>
      </c>
      <c r="L461" s="37" t="str">
        <f t="shared" si="29"/>
        <v/>
      </c>
      <c r="M461" s="37">
        <f t="shared" si="28"/>
        <v>1</v>
      </c>
    </row>
    <row r="462" spans="1:13" x14ac:dyDescent="0.25">
      <c r="A462" s="23" t="s">
        <v>918</v>
      </c>
      <c r="B462" s="23" t="s">
        <v>919</v>
      </c>
      <c r="C462" s="23" t="s">
        <v>15</v>
      </c>
      <c r="D462" s="28">
        <v>4700</v>
      </c>
      <c r="E462" s="30" t="s">
        <v>13</v>
      </c>
      <c r="F462" s="26">
        <v>1.1000000000000001</v>
      </c>
      <c r="G462" s="1"/>
      <c r="H462" s="26">
        <v>2.6</v>
      </c>
      <c r="I462" s="26">
        <f>D462*G462</f>
        <v>0</v>
      </c>
      <c r="J462" s="29" t="str">
        <f t="shared" si="30"/>
        <v/>
      </c>
      <c r="L462" s="37" t="str">
        <f t="shared" si="29"/>
        <v/>
      </c>
      <c r="M462" s="37">
        <f t="shared" ref="M462:M525" si="33">IF(C462="","",1)</f>
        <v>1</v>
      </c>
    </row>
    <row r="463" spans="1:13" x14ac:dyDescent="0.25">
      <c r="A463" s="23" t="s">
        <v>920</v>
      </c>
      <c r="B463" s="23" t="s">
        <v>921</v>
      </c>
      <c r="C463" s="23" t="s">
        <v>15</v>
      </c>
      <c r="D463" s="28">
        <v>250</v>
      </c>
      <c r="E463" s="30" t="s">
        <v>13</v>
      </c>
      <c r="F463" s="26">
        <v>1.1000000000000001</v>
      </c>
      <c r="G463" s="1"/>
      <c r="H463" s="26">
        <v>2.6</v>
      </c>
      <c r="I463" s="26">
        <f>D463*G463</f>
        <v>0</v>
      </c>
      <c r="J463" s="29" t="str">
        <f t="shared" si="30"/>
        <v/>
      </c>
      <c r="L463" s="37" t="str">
        <f t="shared" si="29"/>
        <v/>
      </c>
      <c r="M463" s="37">
        <f t="shared" si="33"/>
        <v>1</v>
      </c>
    </row>
    <row r="464" spans="1:13" x14ac:dyDescent="0.25">
      <c r="A464" s="23" t="s">
        <v>922</v>
      </c>
      <c r="B464" s="23" t="s">
        <v>893</v>
      </c>
      <c r="C464" s="23" t="s">
        <v>15</v>
      </c>
      <c r="D464" s="28">
        <v>100</v>
      </c>
      <c r="E464" s="30" t="s">
        <v>13</v>
      </c>
      <c r="F464" s="26">
        <v>1.1000000000000001</v>
      </c>
      <c r="G464" s="1"/>
      <c r="H464" s="26">
        <v>2.5</v>
      </c>
      <c r="I464" s="26">
        <f>D464*G464</f>
        <v>0</v>
      </c>
      <c r="J464" s="29" t="str">
        <f t="shared" si="30"/>
        <v/>
      </c>
      <c r="L464" s="37" t="str">
        <f t="shared" si="29"/>
        <v/>
      </c>
      <c r="M464" s="37">
        <f t="shared" si="33"/>
        <v>1</v>
      </c>
    </row>
    <row r="465" spans="1:13" x14ac:dyDescent="0.25">
      <c r="A465" s="23" t="s">
        <v>923</v>
      </c>
      <c r="B465" s="24" t="s">
        <v>924</v>
      </c>
      <c r="C465" s="17"/>
      <c r="D465" s="25"/>
      <c r="E465" s="17"/>
      <c r="F465" s="26" t="s">
        <v>11</v>
      </c>
      <c r="G465" s="1"/>
      <c r="H465" s="26" t="s">
        <v>11</v>
      </c>
      <c r="I465" s="26"/>
      <c r="J465" s="29" t="str">
        <f t="shared" si="30"/>
        <v/>
      </c>
      <c r="L465" s="37" t="str">
        <f t="shared" si="29"/>
        <v/>
      </c>
      <c r="M465" s="37" t="str">
        <f t="shared" si="33"/>
        <v/>
      </c>
    </row>
    <row r="466" spans="1:13" x14ac:dyDescent="0.25">
      <c r="A466" s="23" t="s">
        <v>925</v>
      </c>
      <c r="B466" s="27" t="s">
        <v>926</v>
      </c>
      <c r="C466" s="17"/>
      <c r="D466" s="25"/>
      <c r="E466" s="17"/>
      <c r="F466" s="26" t="s">
        <v>11</v>
      </c>
      <c r="G466" s="1"/>
      <c r="H466" s="26" t="s">
        <v>11</v>
      </c>
      <c r="I466" s="26"/>
      <c r="J466" s="29" t="str">
        <f t="shared" si="30"/>
        <v/>
      </c>
      <c r="L466" s="37" t="str">
        <f t="shared" si="29"/>
        <v/>
      </c>
      <c r="M466" s="37" t="str">
        <f t="shared" si="33"/>
        <v/>
      </c>
    </row>
    <row r="467" spans="1:13" x14ac:dyDescent="0.25">
      <c r="A467" s="23" t="s">
        <v>927</v>
      </c>
      <c r="B467" s="23" t="s">
        <v>928</v>
      </c>
      <c r="C467" s="23" t="s">
        <v>15</v>
      </c>
      <c r="D467" s="28">
        <v>41500</v>
      </c>
      <c r="E467" s="30" t="s">
        <v>13</v>
      </c>
      <c r="F467" s="26">
        <v>1.1000000000000001</v>
      </c>
      <c r="G467" s="1"/>
      <c r="H467" s="26">
        <v>2.6</v>
      </c>
      <c r="I467" s="26">
        <f t="shared" ref="I467:I477" si="34">D467*G467</f>
        <v>0</v>
      </c>
      <c r="J467" s="29" t="str">
        <f t="shared" si="30"/>
        <v/>
      </c>
      <c r="L467" s="37" t="str">
        <f t="shared" ref="L467:L530" si="35">IF(J467="GOED",1,"")</f>
        <v/>
      </c>
      <c r="M467" s="37">
        <f t="shared" si="33"/>
        <v>1</v>
      </c>
    </row>
    <row r="468" spans="1:13" x14ac:dyDescent="0.25">
      <c r="A468" s="23" t="s">
        <v>929</v>
      </c>
      <c r="B468" s="23" t="s">
        <v>930</v>
      </c>
      <c r="C468" s="23" t="s">
        <v>15</v>
      </c>
      <c r="D468" s="28">
        <v>22700</v>
      </c>
      <c r="E468" s="30" t="s">
        <v>13</v>
      </c>
      <c r="F468" s="26">
        <v>0.6</v>
      </c>
      <c r="G468" s="1"/>
      <c r="H468" s="26">
        <v>1.5</v>
      </c>
      <c r="I468" s="26">
        <f t="shared" si="34"/>
        <v>0</v>
      </c>
      <c r="J468" s="29" t="str">
        <f t="shared" ref="J468:J531" si="36">IF(G468="","",IF(AND(F468&lt;=G468,G468&lt;=H468),"GOED","FOUT"))</f>
        <v/>
      </c>
      <c r="L468" s="37" t="str">
        <f t="shared" si="35"/>
        <v/>
      </c>
      <c r="M468" s="37">
        <f t="shared" si="33"/>
        <v>1</v>
      </c>
    </row>
    <row r="469" spans="1:13" x14ac:dyDescent="0.25">
      <c r="A469" s="23" t="s">
        <v>931</v>
      </c>
      <c r="B469" s="23" t="s">
        <v>932</v>
      </c>
      <c r="C469" s="23" t="s">
        <v>15</v>
      </c>
      <c r="D469" s="28">
        <v>6500</v>
      </c>
      <c r="E469" s="30" t="s">
        <v>13</v>
      </c>
      <c r="F469" s="26">
        <v>1.1000000000000001</v>
      </c>
      <c r="G469" s="1"/>
      <c r="H469" s="26">
        <v>2.6</v>
      </c>
      <c r="I469" s="26">
        <f t="shared" si="34"/>
        <v>0</v>
      </c>
      <c r="J469" s="29" t="str">
        <f t="shared" si="36"/>
        <v/>
      </c>
      <c r="L469" s="37" t="str">
        <f t="shared" si="35"/>
        <v/>
      </c>
      <c r="M469" s="37">
        <f t="shared" si="33"/>
        <v>1</v>
      </c>
    </row>
    <row r="470" spans="1:13" x14ac:dyDescent="0.25">
      <c r="A470" s="23" t="s">
        <v>933</v>
      </c>
      <c r="B470" s="23" t="s">
        <v>934</v>
      </c>
      <c r="C470" s="23" t="s">
        <v>15</v>
      </c>
      <c r="D470" s="28">
        <v>2700</v>
      </c>
      <c r="E470" s="30" t="s">
        <v>13</v>
      </c>
      <c r="F470" s="26">
        <v>0.6</v>
      </c>
      <c r="G470" s="1"/>
      <c r="H470" s="26">
        <v>1.3</v>
      </c>
      <c r="I470" s="26">
        <f t="shared" si="34"/>
        <v>0</v>
      </c>
      <c r="J470" s="29" t="str">
        <f t="shared" si="36"/>
        <v/>
      </c>
      <c r="L470" s="37" t="str">
        <f t="shared" si="35"/>
        <v/>
      </c>
      <c r="M470" s="37">
        <f t="shared" si="33"/>
        <v>1</v>
      </c>
    </row>
    <row r="471" spans="1:13" x14ac:dyDescent="0.25">
      <c r="A471" s="23" t="s">
        <v>935</v>
      </c>
      <c r="B471" s="23" t="s">
        <v>936</v>
      </c>
      <c r="C471" s="23" t="s">
        <v>15</v>
      </c>
      <c r="D471" s="28">
        <v>6000</v>
      </c>
      <c r="E471" s="30" t="s">
        <v>13</v>
      </c>
      <c r="F471" s="26">
        <v>3.6</v>
      </c>
      <c r="G471" s="1"/>
      <c r="H471" s="26">
        <v>8.5</v>
      </c>
      <c r="I471" s="26">
        <f t="shared" si="34"/>
        <v>0</v>
      </c>
      <c r="J471" s="29" t="str">
        <f t="shared" si="36"/>
        <v/>
      </c>
      <c r="L471" s="37" t="str">
        <f t="shared" si="35"/>
        <v/>
      </c>
      <c r="M471" s="37">
        <f t="shared" si="33"/>
        <v>1</v>
      </c>
    </row>
    <row r="472" spans="1:13" x14ac:dyDescent="0.25">
      <c r="A472" s="23" t="s">
        <v>937</v>
      </c>
      <c r="B472" s="23" t="s">
        <v>938</v>
      </c>
      <c r="C472" s="23" t="s">
        <v>15</v>
      </c>
      <c r="D472" s="28">
        <v>2700</v>
      </c>
      <c r="E472" s="30" t="s">
        <v>13</v>
      </c>
      <c r="F472" s="26">
        <v>0.8</v>
      </c>
      <c r="G472" s="1"/>
      <c r="H472" s="26">
        <v>1.8</v>
      </c>
      <c r="I472" s="26">
        <f t="shared" si="34"/>
        <v>0</v>
      </c>
      <c r="J472" s="29" t="str">
        <f t="shared" si="36"/>
        <v/>
      </c>
      <c r="L472" s="37" t="str">
        <f t="shared" si="35"/>
        <v/>
      </c>
      <c r="M472" s="37">
        <f t="shared" si="33"/>
        <v>1</v>
      </c>
    </row>
    <row r="473" spans="1:13" x14ac:dyDescent="0.25">
      <c r="A473" s="23" t="s">
        <v>939</v>
      </c>
      <c r="B473" s="23" t="s">
        <v>940</v>
      </c>
      <c r="C473" s="23" t="s">
        <v>15</v>
      </c>
      <c r="D473" s="28">
        <v>300</v>
      </c>
      <c r="E473" s="30" t="s">
        <v>13</v>
      </c>
      <c r="F473" s="26">
        <v>2.4</v>
      </c>
      <c r="G473" s="1"/>
      <c r="H473" s="26">
        <v>5.5</v>
      </c>
      <c r="I473" s="26">
        <f t="shared" si="34"/>
        <v>0</v>
      </c>
      <c r="J473" s="29" t="str">
        <f t="shared" si="36"/>
        <v/>
      </c>
      <c r="L473" s="37" t="str">
        <f t="shared" si="35"/>
        <v/>
      </c>
      <c r="M473" s="37">
        <f t="shared" si="33"/>
        <v>1</v>
      </c>
    </row>
    <row r="474" spans="1:13" x14ac:dyDescent="0.25">
      <c r="A474" s="23" t="s">
        <v>941</v>
      </c>
      <c r="B474" s="23" t="s">
        <v>942</v>
      </c>
      <c r="C474" s="23" t="s">
        <v>15</v>
      </c>
      <c r="D474" s="28">
        <v>6500</v>
      </c>
      <c r="E474" s="30" t="s">
        <v>13</v>
      </c>
      <c r="F474" s="26">
        <v>1.4</v>
      </c>
      <c r="G474" s="1"/>
      <c r="H474" s="26">
        <v>3.3</v>
      </c>
      <c r="I474" s="26">
        <f t="shared" si="34"/>
        <v>0</v>
      </c>
      <c r="J474" s="29" t="str">
        <f t="shared" si="36"/>
        <v/>
      </c>
      <c r="L474" s="37" t="str">
        <f t="shared" si="35"/>
        <v/>
      </c>
      <c r="M474" s="37">
        <f t="shared" si="33"/>
        <v>1</v>
      </c>
    </row>
    <row r="475" spans="1:13" x14ac:dyDescent="0.25">
      <c r="A475" s="23" t="s">
        <v>943</v>
      </c>
      <c r="B475" s="23" t="s">
        <v>944</v>
      </c>
      <c r="C475" s="23" t="s">
        <v>15</v>
      </c>
      <c r="D475" s="28">
        <v>2700</v>
      </c>
      <c r="E475" s="30" t="s">
        <v>13</v>
      </c>
      <c r="F475" s="26">
        <v>0.9</v>
      </c>
      <c r="G475" s="1"/>
      <c r="H475" s="26">
        <v>2</v>
      </c>
      <c r="I475" s="26">
        <f t="shared" si="34"/>
        <v>0</v>
      </c>
      <c r="J475" s="29" t="str">
        <f t="shared" si="36"/>
        <v/>
      </c>
      <c r="L475" s="37" t="str">
        <f t="shared" si="35"/>
        <v/>
      </c>
      <c r="M475" s="37">
        <f t="shared" si="33"/>
        <v>1</v>
      </c>
    </row>
    <row r="476" spans="1:13" x14ac:dyDescent="0.25">
      <c r="A476" s="23" t="s">
        <v>945</v>
      </c>
      <c r="B476" s="23" t="s">
        <v>946</v>
      </c>
      <c r="C476" s="23" t="s">
        <v>15</v>
      </c>
      <c r="D476" s="28">
        <v>6500</v>
      </c>
      <c r="E476" s="30" t="s">
        <v>13</v>
      </c>
      <c r="F476" s="26">
        <v>1.5</v>
      </c>
      <c r="G476" s="1"/>
      <c r="H476" s="26">
        <v>3.4</v>
      </c>
      <c r="I476" s="26">
        <f t="shared" si="34"/>
        <v>0</v>
      </c>
      <c r="J476" s="29" t="str">
        <f t="shared" si="36"/>
        <v/>
      </c>
      <c r="L476" s="37" t="str">
        <f t="shared" si="35"/>
        <v/>
      </c>
      <c r="M476" s="37">
        <f t="shared" si="33"/>
        <v>1</v>
      </c>
    </row>
    <row r="477" spans="1:13" x14ac:dyDescent="0.25">
      <c r="A477" s="23" t="s">
        <v>947</v>
      </c>
      <c r="B477" s="23" t="s">
        <v>948</v>
      </c>
      <c r="C477" s="23" t="s">
        <v>15</v>
      </c>
      <c r="D477" s="28">
        <v>2700</v>
      </c>
      <c r="E477" s="30" t="s">
        <v>13</v>
      </c>
      <c r="F477" s="26">
        <v>1</v>
      </c>
      <c r="G477" s="1"/>
      <c r="H477" s="26">
        <v>2.2999999999999998</v>
      </c>
      <c r="I477" s="26">
        <f t="shared" si="34"/>
        <v>0</v>
      </c>
      <c r="J477" s="29" t="str">
        <f t="shared" si="36"/>
        <v/>
      </c>
      <c r="L477" s="37" t="str">
        <f t="shared" si="35"/>
        <v/>
      </c>
      <c r="M477" s="37">
        <f t="shared" si="33"/>
        <v>1</v>
      </c>
    </row>
    <row r="478" spans="1:13" x14ac:dyDescent="0.25">
      <c r="A478" s="23" t="s">
        <v>949</v>
      </c>
      <c r="B478" s="27" t="s">
        <v>950</v>
      </c>
      <c r="C478" s="17"/>
      <c r="D478" s="25"/>
      <c r="E478" s="17"/>
      <c r="F478" s="26" t="s">
        <v>11</v>
      </c>
      <c r="G478" s="1"/>
      <c r="H478" s="26" t="s">
        <v>11</v>
      </c>
      <c r="I478" s="26"/>
      <c r="J478" s="29" t="str">
        <f t="shared" si="36"/>
        <v/>
      </c>
      <c r="L478" s="37" t="str">
        <f t="shared" si="35"/>
        <v/>
      </c>
      <c r="M478" s="37" t="str">
        <f t="shared" si="33"/>
        <v/>
      </c>
    </row>
    <row r="479" spans="1:13" x14ac:dyDescent="0.25">
      <c r="A479" s="23" t="s">
        <v>951</v>
      </c>
      <c r="B479" s="23" t="s">
        <v>952</v>
      </c>
      <c r="C479" s="23" t="s">
        <v>15</v>
      </c>
      <c r="D479" s="28">
        <v>50</v>
      </c>
      <c r="E479" s="30" t="s">
        <v>13</v>
      </c>
      <c r="F479" s="26">
        <v>18.2</v>
      </c>
      <c r="G479" s="1"/>
      <c r="H479" s="26">
        <v>42.6</v>
      </c>
      <c r="I479" s="26">
        <f t="shared" ref="I479:I485" si="37">D479*G479</f>
        <v>0</v>
      </c>
      <c r="J479" s="29" t="str">
        <f t="shared" si="36"/>
        <v/>
      </c>
      <c r="L479" s="37" t="str">
        <f t="shared" si="35"/>
        <v/>
      </c>
      <c r="M479" s="37">
        <f t="shared" si="33"/>
        <v>1</v>
      </c>
    </row>
    <row r="480" spans="1:13" x14ac:dyDescent="0.25">
      <c r="A480" s="23" t="s">
        <v>953</v>
      </c>
      <c r="B480" s="23" t="s">
        <v>954</v>
      </c>
      <c r="C480" s="23" t="s">
        <v>15</v>
      </c>
      <c r="D480" s="28">
        <v>100</v>
      </c>
      <c r="E480" s="30" t="s">
        <v>13</v>
      </c>
      <c r="F480" s="26">
        <v>2.1</v>
      </c>
      <c r="G480" s="1"/>
      <c r="H480" s="26">
        <v>4.9000000000000004</v>
      </c>
      <c r="I480" s="26">
        <f t="shared" si="37"/>
        <v>0</v>
      </c>
      <c r="J480" s="29" t="str">
        <f t="shared" si="36"/>
        <v/>
      </c>
      <c r="L480" s="37" t="str">
        <f t="shared" si="35"/>
        <v/>
      </c>
      <c r="M480" s="37">
        <f t="shared" si="33"/>
        <v>1</v>
      </c>
    </row>
    <row r="481" spans="1:13" x14ac:dyDescent="0.25">
      <c r="A481" s="23" t="s">
        <v>955</v>
      </c>
      <c r="B481" s="23" t="s">
        <v>956</v>
      </c>
      <c r="C481" s="23" t="s">
        <v>15</v>
      </c>
      <c r="D481" s="28">
        <v>100</v>
      </c>
      <c r="E481" s="30" t="s">
        <v>13</v>
      </c>
      <c r="F481" s="26">
        <v>2.2000000000000002</v>
      </c>
      <c r="G481" s="1"/>
      <c r="H481" s="26">
        <v>5.2</v>
      </c>
      <c r="I481" s="26">
        <f t="shared" si="37"/>
        <v>0</v>
      </c>
      <c r="J481" s="29" t="str">
        <f t="shared" si="36"/>
        <v/>
      </c>
      <c r="L481" s="37" t="str">
        <f t="shared" si="35"/>
        <v/>
      </c>
      <c r="M481" s="37">
        <f t="shared" si="33"/>
        <v>1</v>
      </c>
    </row>
    <row r="482" spans="1:13" x14ac:dyDescent="0.25">
      <c r="A482" s="23" t="s">
        <v>957</v>
      </c>
      <c r="B482" s="23" t="s">
        <v>958</v>
      </c>
      <c r="C482" s="23" t="s">
        <v>15</v>
      </c>
      <c r="D482" s="28">
        <v>100</v>
      </c>
      <c r="E482" s="30" t="s">
        <v>13</v>
      </c>
      <c r="F482" s="26">
        <v>3.4</v>
      </c>
      <c r="G482" s="1"/>
      <c r="H482" s="26">
        <v>7.8</v>
      </c>
      <c r="I482" s="26">
        <f t="shared" si="37"/>
        <v>0</v>
      </c>
      <c r="J482" s="29" t="str">
        <f t="shared" si="36"/>
        <v/>
      </c>
      <c r="L482" s="37" t="str">
        <f t="shared" si="35"/>
        <v/>
      </c>
      <c r="M482" s="37">
        <f t="shared" si="33"/>
        <v>1</v>
      </c>
    </row>
    <row r="483" spans="1:13" x14ac:dyDescent="0.25">
      <c r="A483" s="23" t="s">
        <v>959</v>
      </c>
      <c r="B483" s="23" t="s">
        <v>960</v>
      </c>
      <c r="C483" s="23" t="s">
        <v>15</v>
      </c>
      <c r="D483" s="28">
        <v>5</v>
      </c>
      <c r="E483" s="30" t="s">
        <v>13</v>
      </c>
      <c r="F483" s="26">
        <v>12.2</v>
      </c>
      <c r="G483" s="1"/>
      <c r="H483" s="26">
        <v>28.4</v>
      </c>
      <c r="I483" s="26">
        <f t="shared" si="37"/>
        <v>0</v>
      </c>
      <c r="J483" s="29" t="str">
        <f t="shared" si="36"/>
        <v/>
      </c>
      <c r="L483" s="37" t="str">
        <f t="shared" si="35"/>
        <v/>
      </c>
      <c r="M483" s="37">
        <f t="shared" si="33"/>
        <v>1</v>
      </c>
    </row>
    <row r="484" spans="1:13" x14ac:dyDescent="0.25">
      <c r="A484" s="23" t="s">
        <v>961</v>
      </c>
      <c r="B484" s="23" t="s">
        <v>962</v>
      </c>
      <c r="C484" s="23" t="s">
        <v>15</v>
      </c>
      <c r="D484" s="28">
        <v>5</v>
      </c>
      <c r="E484" s="30" t="s">
        <v>13</v>
      </c>
      <c r="F484" s="26">
        <v>12.2</v>
      </c>
      <c r="G484" s="1"/>
      <c r="H484" s="26">
        <v>28.4</v>
      </c>
      <c r="I484" s="26">
        <f t="shared" si="37"/>
        <v>0</v>
      </c>
      <c r="J484" s="29" t="str">
        <f t="shared" si="36"/>
        <v/>
      </c>
      <c r="L484" s="37" t="str">
        <f t="shared" si="35"/>
        <v/>
      </c>
      <c r="M484" s="37">
        <f t="shared" si="33"/>
        <v>1</v>
      </c>
    </row>
    <row r="485" spans="1:13" x14ac:dyDescent="0.25">
      <c r="A485" s="23" t="s">
        <v>963</v>
      </c>
      <c r="B485" s="23" t="s">
        <v>964</v>
      </c>
      <c r="C485" s="23" t="s">
        <v>15</v>
      </c>
      <c r="D485" s="28">
        <v>10</v>
      </c>
      <c r="E485" s="30" t="s">
        <v>13</v>
      </c>
      <c r="F485" s="26">
        <v>12.2</v>
      </c>
      <c r="G485" s="1"/>
      <c r="H485" s="26">
        <v>28.4</v>
      </c>
      <c r="I485" s="26">
        <f t="shared" si="37"/>
        <v>0</v>
      </c>
      <c r="J485" s="29" t="str">
        <f t="shared" si="36"/>
        <v/>
      </c>
      <c r="L485" s="37" t="str">
        <f t="shared" si="35"/>
        <v/>
      </c>
      <c r="M485" s="37">
        <f t="shared" si="33"/>
        <v>1</v>
      </c>
    </row>
    <row r="486" spans="1:13" x14ac:dyDescent="0.25">
      <c r="A486" s="23" t="s">
        <v>965</v>
      </c>
      <c r="B486" s="27" t="s">
        <v>966</v>
      </c>
      <c r="C486" s="17"/>
      <c r="D486" s="25"/>
      <c r="E486" s="17"/>
      <c r="F486" s="26" t="s">
        <v>11</v>
      </c>
      <c r="G486" s="1"/>
      <c r="H486" s="26" t="s">
        <v>11</v>
      </c>
      <c r="I486" s="26"/>
      <c r="J486" s="29" t="str">
        <f t="shared" si="36"/>
        <v/>
      </c>
      <c r="L486" s="37" t="str">
        <f t="shared" si="35"/>
        <v/>
      </c>
      <c r="M486" s="37" t="str">
        <f t="shared" si="33"/>
        <v/>
      </c>
    </row>
    <row r="487" spans="1:13" x14ac:dyDescent="0.25">
      <c r="A487" s="23" t="s">
        <v>967</v>
      </c>
      <c r="B487" s="23" t="s">
        <v>968</v>
      </c>
      <c r="C487" s="23" t="s">
        <v>15</v>
      </c>
      <c r="D487" s="28">
        <v>30</v>
      </c>
      <c r="E487" s="30" t="s">
        <v>13</v>
      </c>
      <c r="F487" s="26">
        <v>255</v>
      </c>
      <c r="G487" s="1"/>
      <c r="H487" s="26">
        <v>595</v>
      </c>
      <c r="I487" s="26">
        <f t="shared" ref="I487:I492" si="38">D487*G487</f>
        <v>0</v>
      </c>
      <c r="J487" s="29" t="str">
        <f t="shared" si="36"/>
        <v/>
      </c>
      <c r="L487" s="37" t="str">
        <f t="shared" si="35"/>
        <v/>
      </c>
      <c r="M487" s="37">
        <f t="shared" si="33"/>
        <v>1</v>
      </c>
    </row>
    <row r="488" spans="1:13" x14ac:dyDescent="0.25">
      <c r="A488" s="23" t="s">
        <v>969</v>
      </c>
      <c r="B488" s="23" t="s">
        <v>970</v>
      </c>
      <c r="C488" s="23" t="s">
        <v>15</v>
      </c>
      <c r="D488" s="28">
        <v>65</v>
      </c>
      <c r="E488" s="30" t="s">
        <v>13</v>
      </c>
      <c r="F488" s="26">
        <v>270</v>
      </c>
      <c r="G488" s="1"/>
      <c r="H488" s="26">
        <v>630</v>
      </c>
      <c r="I488" s="26">
        <f t="shared" si="38"/>
        <v>0</v>
      </c>
      <c r="J488" s="29" t="str">
        <f t="shared" si="36"/>
        <v/>
      </c>
      <c r="L488" s="37" t="str">
        <f t="shared" si="35"/>
        <v/>
      </c>
      <c r="M488" s="37">
        <f t="shared" si="33"/>
        <v>1</v>
      </c>
    </row>
    <row r="489" spans="1:13" x14ac:dyDescent="0.25">
      <c r="A489" s="23" t="s">
        <v>971</v>
      </c>
      <c r="B489" s="23" t="s">
        <v>972</v>
      </c>
      <c r="C489" s="23" t="s">
        <v>15</v>
      </c>
      <c r="D489" s="28">
        <v>15</v>
      </c>
      <c r="E489" s="30" t="s">
        <v>13</v>
      </c>
      <c r="F489" s="26">
        <v>246.6</v>
      </c>
      <c r="G489" s="1"/>
      <c r="H489" s="26">
        <v>575.4</v>
      </c>
      <c r="I489" s="26">
        <f t="shared" si="38"/>
        <v>0</v>
      </c>
      <c r="J489" s="29" t="str">
        <f t="shared" si="36"/>
        <v/>
      </c>
      <c r="L489" s="37" t="str">
        <f t="shared" si="35"/>
        <v/>
      </c>
      <c r="M489" s="37">
        <f t="shared" si="33"/>
        <v>1</v>
      </c>
    </row>
    <row r="490" spans="1:13" x14ac:dyDescent="0.25">
      <c r="A490" s="23" t="s">
        <v>973</v>
      </c>
      <c r="B490" s="23" t="s">
        <v>974</v>
      </c>
      <c r="C490" s="23" t="s">
        <v>15</v>
      </c>
      <c r="D490" s="28">
        <v>95</v>
      </c>
      <c r="E490" s="30" t="s">
        <v>13</v>
      </c>
      <c r="F490" s="26">
        <v>285.60000000000002</v>
      </c>
      <c r="G490" s="1"/>
      <c r="H490" s="26">
        <v>666.4</v>
      </c>
      <c r="I490" s="26">
        <f t="shared" si="38"/>
        <v>0</v>
      </c>
      <c r="J490" s="29" t="str">
        <f t="shared" si="36"/>
        <v/>
      </c>
      <c r="L490" s="37" t="str">
        <f t="shared" si="35"/>
        <v/>
      </c>
      <c r="M490" s="37">
        <f t="shared" si="33"/>
        <v>1</v>
      </c>
    </row>
    <row r="491" spans="1:13" x14ac:dyDescent="0.25">
      <c r="A491" s="23" t="s">
        <v>975</v>
      </c>
      <c r="B491" s="23" t="s">
        <v>976</v>
      </c>
      <c r="C491" s="23" t="s">
        <v>15</v>
      </c>
      <c r="D491" s="28">
        <v>15</v>
      </c>
      <c r="E491" s="30" t="s">
        <v>13</v>
      </c>
      <c r="F491" s="26">
        <v>270</v>
      </c>
      <c r="G491" s="1"/>
      <c r="H491" s="26">
        <v>630</v>
      </c>
      <c r="I491" s="26">
        <f t="shared" si="38"/>
        <v>0</v>
      </c>
      <c r="J491" s="29" t="str">
        <f t="shared" si="36"/>
        <v/>
      </c>
      <c r="L491" s="37" t="str">
        <f t="shared" si="35"/>
        <v/>
      </c>
      <c r="M491" s="37">
        <f t="shared" si="33"/>
        <v>1</v>
      </c>
    </row>
    <row r="492" spans="1:13" x14ac:dyDescent="0.25">
      <c r="A492" s="23" t="s">
        <v>977</v>
      </c>
      <c r="B492" s="23" t="s">
        <v>978</v>
      </c>
      <c r="C492" s="23" t="s">
        <v>15</v>
      </c>
      <c r="D492" s="28">
        <v>30</v>
      </c>
      <c r="E492" s="30" t="s">
        <v>13</v>
      </c>
      <c r="F492" s="26">
        <v>255</v>
      </c>
      <c r="G492" s="1"/>
      <c r="H492" s="26">
        <v>595</v>
      </c>
      <c r="I492" s="26">
        <f t="shared" si="38"/>
        <v>0</v>
      </c>
      <c r="J492" s="29" t="str">
        <f t="shared" si="36"/>
        <v/>
      </c>
      <c r="L492" s="37" t="str">
        <f t="shared" si="35"/>
        <v/>
      </c>
      <c r="M492" s="37">
        <f t="shared" si="33"/>
        <v>1</v>
      </c>
    </row>
    <row r="493" spans="1:13" x14ac:dyDescent="0.25">
      <c r="A493" s="23" t="s">
        <v>979</v>
      </c>
      <c r="B493" s="27" t="s">
        <v>980</v>
      </c>
      <c r="C493" s="17"/>
      <c r="D493" s="25"/>
      <c r="E493" s="17"/>
      <c r="F493" s="26" t="s">
        <v>11</v>
      </c>
      <c r="G493" s="1"/>
      <c r="H493" s="26" t="s">
        <v>11</v>
      </c>
      <c r="I493" s="26"/>
      <c r="J493" s="29" t="str">
        <f t="shared" si="36"/>
        <v/>
      </c>
      <c r="L493" s="37" t="str">
        <f t="shared" si="35"/>
        <v/>
      </c>
      <c r="M493" s="37" t="str">
        <f t="shared" si="33"/>
        <v/>
      </c>
    </row>
    <row r="494" spans="1:13" x14ac:dyDescent="0.25">
      <c r="A494" s="23" t="s">
        <v>981</v>
      </c>
      <c r="B494" s="23" t="s">
        <v>982</v>
      </c>
      <c r="C494" s="23" t="s">
        <v>15</v>
      </c>
      <c r="D494" s="28">
        <v>10</v>
      </c>
      <c r="E494" s="30" t="s">
        <v>13</v>
      </c>
      <c r="F494" s="26">
        <v>53.1</v>
      </c>
      <c r="G494" s="1"/>
      <c r="H494" s="26">
        <v>124</v>
      </c>
      <c r="I494" s="26">
        <f t="shared" ref="I494:I499" si="39">D494*G494</f>
        <v>0</v>
      </c>
      <c r="J494" s="29" t="str">
        <f t="shared" si="36"/>
        <v/>
      </c>
      <c r="L494" s="37" t="str">
        <f t="shared" si="35"/>
        <v/>
      </c>
      <c r="M494" s="37">
        <f t="shared" si="33"/>
        <v>1</v>
      </c>
    </row>
    <row r="495" spans="1:13" x14ac:dyDescent="0.25">
      <c r="A495" s="23" t="s">
        <v>983</v>
      </c>
      <c r="B495" s="23" t="s">
        <v>984</v>
      </c>
      <c r="C495" s="23" t="s">
        <v>15</v>
      </c>
      <c r="D495" s="28">
        <v>10</v>
      </c>
      <c r="E495" s="30" t="s">
        <v>13</v>
      </c>
      <c r="F495" s="26">
        <v>66.400000000000006</v>
      </c>
      <c r="G495" s="1"/>
      <c r="H495" s="26">
        <v>155</v>
      </c>
      <c r="I495" s="26">
        <f t="shared" si="39"/>
        <v>0</v>
      </c>
      <c r="J495" s="29" t="str">
        <f t="shared" si="36"/>
        <v/>
      </c>
      <c r="L495" s="37" t="str">
        <f t="shared" si="35"/>
        <v/>
      </c>
      <c r="M495" s="37">
        <f t="shared" si="33"/>
        <v>1</v>
      </c>
    </row>
    <row r="496" spans="1:13" x14ac:dyDescent="0.25">
      <c r="A496" s="23" t="s">
        <v>985</v>
      </c>
      <c r="B496" s="23" t="s">
        <v>986</v>
      </c>
      <c r="C496" s="23" t="s">
        <v>15</v>
      </c>
      <c r="D496" s="28">
        <v>10</v>
      </c>
      <c r="E496" s="30" t="s">
        <v>13</v>
      </c>
      <c r="F496" s="26">
        <v>79.7</v>
      </c>
      <c r="G496" s="1"/>
      <c r="H496" s="26">
        <v>186</v>
      </c>
      <c r="I496" s="26">
        <f t="shared" si="39"/>
        <v>0</v>
      </c>
      <c r="J496" s="29" t="str">
        <f t="shared" si="36"/>
        <v/>
      </c>
      <c r="L496" s="37" t="str">
        <f t="shared" si="35"/>
        <v/>
      </c>
      <c r="M496" s="37">
        <f t="shared" si="33"/>
        <v>1</v>
      </c>
    </row>
    <row r="497" spans="1:13" x14ac:dyDescent="0.25">
      <c r="A497" s="23" t="s">
        <v>987</v>
      </c>
      <c r="B497" s="23" t="s">
        <v>988</v>
      </c>
      <c r="C497" s="23" t="s">
        <v>15</v>
      </c>
      <c r="D497" s="28">
        <v>10</v>
      </c>
      <c r="E497" s="30" t="s">
        <v>13</v>
      </c>
      <c r="F497" s="26">
        <v>61.5</v>
      </c>
      <c r="G497" s="1"/>
      <c r="H497" s="26">
        <v>143.5</v>
      </c>
      <c r="I497" s="26">
        <f t="shared" si="39"/>
        <v>0</v>
      </c>
      <c r="J497" s="29" t="str">
        <f t="shared" si="36"/>
        <v/>
      </c>
      <c r="L497" s="37" t="str">
        <f t="shared" si="35"/>
        <v/>
      </c>
      <c r="M497" s="37">
        <f t="shared" si="33"/>
        <v>1</v>
      </c>
    </row>
    <row r="498" spans="1:13" x14ac:dyDescent="0.25">
      <c r="A498" s="23" t="s">
        <v>989</v>
      </c>
      <c r="B498" s="23" t="s">
        <v>990</v>
      </c>
      <c r="C498" s="23" t="s">
        <v>15</v>
      </c>
      <c r="D498" s="28">
        <v>10</v>
      </c>
      <c r="E498" s="30" t="s">
        <v>13</v>
      </c>
      <c r="F498" s="26">
        <v>73.8</v>
      </c>
      <c r="G498" s="1"/>
      <c r="H498" s="26">
        <v>172.2</v>
      </c>
      <c r="I498" s="26">
        <f t="shared" si="39"/>
        <v>0</v>
      </c>
      <c r="J498" s="29" t="str">
        <f t="shared" si="36"/>
        <v/>
      </c>
      <c r="L498" s="37" t="str">
        <f t="shared" si="35"/>
        <v/>
      </c>
      <c r="M498" s="37">
        <f t="shared" si="33"/>
        <v>1</v>
      </c>
    </row>
    <row r="499" spans="1:13" x14ac:dyDescent="0.25">
      <c r="A499" s="23" t="s">
        <v>991</v>
      </c>
      <c r="B499" s="23" t="s">
        <v>992</v>
      </c>
      <c r="C499" s="23" t="s">
        <v>15</v>
      </c>
      <c r="D499" s="28">
        <v>10</v>
      </c>
      <c r="E499" s="30" t="s">
        <v>13</v>
      </c>
      <c r="F499" s="26">
        <v>87.6</v>
      </c>
      <c r="G499" s="1"/>
      <c r="H499" s="26">
        <v>204.3</v>
      </c>
      <c r="I499" s="26">
        <f t="shared" si="39"/>
        <v>0</v>
      </c>
      <c r="J499" s="29" t="str">
        <f t="shared" si="36"/>
        <v/>
      </c>
      <c r="L499" s="37" t="str">
        <f t="shared" si="35"/>
        <v/>
      </c>
      <c r="M499" s="37">
        <f t="shared" si="33"/>
        <v>1</v>
      </c>
    </row>
    <row r="500" spans="1:13" x14ac:dyDescent="0.25">
      <c r="A500" s="23" t="s">
        <v>993</v>
      </c>
      <c r="B500" s="24" t="s">
        <v>994</v>
      </c>
      <c r="C500" s="17"/>
      <c r="D500" s="25"/>
      <c r="E500" s="17"/>
      <c r="F500" s="26" t="s">
        <v>11</v>
      </c>
      <c r="G500" s="1"/>
      <c r="H500" s="26" t="s">
        <v>11</v>
      </c>
      <c r="I500" s="26"/>
      <c r="J500" s="29" t="str">
        <f t="shared" si="36"/>
        <v/>
      </c>
      <c r="L500" s="37" t="str">
        <f t="shared" si="35"/>
        <v/>
      </c>
      <c r="M500" s="37" t="str">
        <f t="shared" si="33"/>
        <v/>
      </c>
    </row>
    <row r="501" spans="1:13" x14ac:dyDescent="0.25">
      <c r="A501" s="23" t="s">
        <v>995</v>
      </c>
      <c r="B501" s="27" t="s">
        <v>996</v>
      </c>
      <c r="C501" s="17"/>
      <c r="D501" s="25"/>
      <c r="E501" s="17"/>
      <c r="F501" s="26" t="s">
        <v>11</v>
      </c>
      <c r="G501" s="1"/>
      <c r="H501" s="26" t="s">
        <v>11</v>
      </c>
      <c r="I501" s="26"/>
      <c r="J501" s="29" t="str">
        <f t="shared" si="36"/>
        <v/>
      </c>
      <c r="L501" s="37" t="str">
        <f t="shared" si="35"/>
        <v/>
      </c>
      <c r="M501" s="37" t="str">
        <f t="shared" si="33"/>
        <v/>
      </c>
    </row>
    <row r="502" spans="1:13" x14ac:dyDescent="0.25">
      <c r="A502" s="23" t="s">
        <v>997</v>
      </c>
      <c r="B502" s="23" t="s">
        <v>998</v>
      </c>
      <c r="C502" s="23" t="s">
        <v>15</v>
      </c>
      <c r="D502" s="28">
        <v>3600</v>
      </c>
      <c r="E502" s="30" t="s">
        <v>13</v>
      </c>
      <c r="F502" s="26">
        <v>5.7</v>
      </c>
      <c r="G502" s="1"/>
      <c r="H502" s="26">
        <v>13.3</v>
      </c>
      <c r="I502" s="26">
        <f>D502*G502</f>
        <v>0</v>
      </c>
      <c r="J502" s="29" t="str">
        <f t="shared" si="36"/>
        <v/>
      </c>
      <c r="L502" s="37" t="str">
        <f t="shared" si="35"/>
        <v/>
      </c>
      <c r="M502" s="37">
        <f t="shared" si="33"/>
        <v>1</v>
      </c>
    </row>
    <row r="503" spans="1:13" x14ac:dyDescent="0.25">
      <c r="A503" s="23" t="s">
        <v>999</v>
      </c>
      <c r="B503" s="23" t="s">
        <v>1000</v>
      </c>
      <c r="C503" s="23" t="s">
        <v>15</v>
      </c>
      <c r="D503" s="28">
        <v>150</v>
      </c>
      <c r="E503" s="30" t="s">
        <v>13</v>
      </c>
      <c r="F503" s="26">
        <v>10.1</v>
      </c>
      <c r="G503" s="1"/>
      <c r="H503" s="26">
        <v>23.5</v>
      </c>
      <c r="I503" s="26">
        <f>D503*G503</f>
        <v>0</v>
      </c>
      <c r="J503" s="29" t="str">
        <f t="shared" si="36"/>
        <v/>
      </c>
      <c r="L503" s="37" t="str">
        <f t="shared" si="35"/>
        <v/>
      </c>
      <c r="M503" s="37">
        <f t="shared" si="33"/>
        <v>1</v>
      </c>
    </row>
    <row r="504" spans="1:13" x14ac:dyDescent="0.25">
      <c r="A504" s="23" t="s">
        <v>1001</v>
      </c>
      <c r="B504" s="23" t="s">
        <v>1002</v>
      </c>
      <c r="C504" s="23" t="s">
        <v>15</v>
      </c>
      <c r="D504" s="28">
        <v>250</v>
      </c>
      <c r="E504" s="30" t="s">
        <v>13</v>
      </c>
      <c r="F504" s="26">
        <v>8.5</v>
      </c>
      <c r="G504" s="1"/>
      <c r="H504" s="26">
        <v>19.899999999999999</v>
      </c>
      <c r="I504" s="26">
        <f>D504*G504</f>
        <v>0</v>
      </c>
      <c r="J504" s="29" t="str">
        <f t="shared" si="36"/>
        <v/>
      </c>
      <c r="L504" s="37" t="str">
        <f t="shared" si="35"/>
        <v/>
      </c>
      <c r="M504" s="37">
        <f t="shared" si="33"/>
        <v>1</v>
      </c>
    </row>
    <row r="505" spans="1:13" x14ac:dyDescent="0.25">
      <c r="A505" s="23" t="s">
        <v>1003</v>
      </c>
      <c r="B505" s="23" t="s">
        <v>1004</v>
      </c>
      <c r="C505" s="23" t="s">
        <v>15</v>
      </c>
      <c r="D505" s="28">
        <v>35</v>
      </c>
      <c r="E505" s="30" t="s">
        <v>13</v>
      </c>
      <c r="F505" s="26">
        <v>6.2</v>
      </c>
      <c r="G505" s="1"/>
      <c r="H505" s="26">
        <v>14.4</v>
      </c>
      <c r="I505" s="26">
        <f>D505*G505</f>
        <v>0</v>
      </c>
      <c r="J505" s="29" t="str">
        <f t="shared" si="36"/>
        <v/>
      </c>
      <c r="L505" s="37" t="str">
        <f t="shared" si="35"/>
        <v/>
      </c>
      <c r="M505" s="37">
        <f t="shared" si="33"/>
        <v>1</v>
      </c>
    </row>
    <row r="506" spans="1:13" x14ac:dyDescent="0.25">
      <c r="A506" s="23" t="s">
        <v>1005</v>
      </c>
      <c r="B506" s="23" t="s">
        <v>1006</v>
      </c>
      <c r="C506" s="23" t="s">
        <v>15</v>
      </c>
      <c r="D506" s="28">
        <v>45</v>
      </c>
      <c r="E506" s="30" t="s">
        <v>13</v>
      </c>
      <c r="F506" s="26">
        <v>10.8</v>
      </c>
      <c r="G506" s="1"/>
      <c r="H506" s="26">
        <v>25.1</v>
      </c>
      <c r="I506" s="26">
        <f>D506*G506</f>
        <v>0</v>
      </c>
      <c r="J506" s="29" t="str">
        <f t="shared" si="36"/>
        <v/>
      </c>
      <c r="L506" s="37" t="str">
        <f t="shared" si="35"/>
        <v/>
      </c>
      <c r="M506" s="37">
        <f t="shared" si="33"/>
        <v>1</v>
      </c>
    </row>
    <row r="507" spans="1:13" x14ac:dyDescent="0.25">
      <c r="A507" s="23" t="s">
        <v>1007</v>
      </c>
      <c r="B507" s="27" t="s">
        <v>1008</v>
      </c>
      <c r="C507" s="17"/>
      <c r="D507" s="25"/>
      <c r="E507" s="17"/>
      <c r="F507" s="26" t="s">
        <v>11</v>
      </c>
      <c r="G507" s="1"/>
      <c r="H507" s="26" t="s">
        <v>11</v>
      </c>
      <c r="I507" s="26"/>
      <c r="J507" s="29" t="str">
        <f t="shared" si="36"/>
        <v/>
      </c>
      <c r="L507" s="37" t="str">
        <f t="shared" si="35"/>
        <v/>
      </c>
      <c r="M507" s="37" t="str">
        <f t="shared" si="33"/>
        <v/>
      </c>
    </row>
    <row r="508" spans="1:13" x14ac:dyDescent="0.25">
      <c r="A508" s="23" t="s">
        <v>1009</v>
      </c>
      <c r="B508" s="23" t="s">
        <v>1010</v>
      </c>
      <c r="C508" s="23" t="s">
        <v>15</v>
      </c>
      <c r="D508" s="28">
        <v>600</v>
      </c>
      <c r="E508" s="30" t="s">
        <v>13</v>
      </c>
      <c r="F508" s="26">
        <v>5.7</v>
      </c>
      <c r="G508" s="1"/>
      <c r="H508" s="26">
        <v>13.3</v>
      </c>
      <c r="I508" s="26">
        <f>D508*G508</f>
        <v>0</v>
      </c>
      <c r="J508" s="29" t="str">
        <f t="shared" si="36"/>
        <v/>
      </c>
      <c r="L508" s="37" t="str">
        <f t="shared" si="35"/>
        <v/>
      </c>
      <c r="M508" s="37">
        <f t="shared" si="33"/>
        <v>1</v>
      </c>
    </row>
    <row r="509" spans="1:13" x14ac:dyDescent="0.25">
      <c r="A509" s="23" t="s">
        <v>1011</v>
      </c>
      <c r="B509" s="23" t="s">
        <v>1012</v>
      </c>
      <c r="C509" s="23" t="s">
        <v>15</v>
      </c>
      <c r="D509" s="28">
        <v>10</v>
      </c>
      <c r="E509" s="30" t="s">
        <v>13</v>
      </c>
      <c r="F509" s="26">
        <v>10.3</v>
      </c>
      <c r="G509" s="1"/>
      <c r="H509" s="26">
        <v>24.1</v>
      </c>
      <c r="I509" s="26">
        <f>D509*G509</f>
        <v>0</v>
      </c>
      <c r="J509" s="29" t="str">
        <f t="shared" si="36"/>
        <v/>
      </c>
      <c r="L509" s="37" t="str">
        <f t="shared" si="35"/>
        <v/>
      </c>
      <c r="M509" s="37">
        <f t="shared" si="33"/>
        <v>1</v>
      </c>
    </row>
    <row r="510" spans="1:13" x14ac:dyDescent="0.25">
      <c r="A510" s="23" t="s">
        <v>1013</v>
      </c>
      <c r="B510" s="23" t="s">
        <v>1014</v>
      </c>
      <c r="C510" s="23" t="s">
        <v>15</v>
      </c>
      <c r="D510" s="28">
        <v>20</v>
      </c>
      <c r="E510" s="30" t="s">
        <v>13</v>
      </c>
      <c r="F510" s="26">
        <v>9.1999999999999993</v>
      </c>
      <c r="G510" s="1"/>
      <c r="H510" s="26">
        <v>21.4</v>
      </c>
      <c r="I510" s="26">
        <f>D510*G510</f>
        <v>0</v>
      </c>
      <c r="J510" s="29" t="str">
        <f t="shared" si="36"/>
        <v/>
      </c>
      <c r="L510" s="37" t="str">
        <f t="shared" si="35"/>
        <v/>
      </c>
      <c r="M510" s="37">
        <f t="shared" si="33"/>
        <v>1</v>
      </c>
    </row>
    <row r="511" spans="1:13" x14ac:dyDescent="0.25">
      <c r="A511" s="23" t="s">
        <v>1015</v>
      </c>
      <c r="B511" s="23" t="s">
        <v>1016</v>
      </c>
      <c r="C511" s="23" t="s">
        <v>15</v>
      </c>
      <c r="D511" s="28">
        <v>20</v>
      </c>
      <c r="E511" s="30" t="s">
        <v>13</v>
      </c>
      <c r="F511" s="26">
        <v>6.2</v>
      </c>
      <c r="G511" s="1"/>
      <c r="H511" s="26">
        <v>14.4</v>
      </c>
      <c r="I511" s="26">
        <f>D511*G511</f>
        <v>0</v>
      </c>
      <c r="J511" s="29" t="str">
        <f t="shared" si="36"/>
        <v/>
      </c>
      <c r="L511" s="37" t="str">
        <f t="shared" si="35"/>
        <v/>
      </c>
      <c r="M511" s="37">
        <f t="shared" si="33"/>
        <v>1</v>
      </c>
    </row>
    <row r="512" spans="1:13" x14ac:dyDescent="0.25">
      <c r="A512" s="23" t="s">
        <v>1017</v>
      </c>
      <c r="B512" s="23" t="s">
        <v>1018</v>
      </c>
      <c r="C512" s="23" t="s">
        <v>15</v>
      </c>
      <c r="D512" s="28">
        <v>10</v>
      </c>
      <c r="E512" s="30" t="s">
        <v>13</v>
      </c>
      <c r="F512" s="26">
        <v>8</v>
      </c>
      <c r="G512" s="1"/>
      <c r="H512" s="26">
        <v>18.7</v>
      </c>
      <c r="I512" s="26">
        <f>D512*G512</f>
        <v>0</v>
      </c>
      <c r="J512" s="29" t="str">
        <f t="shared" si="36"/>
        <v/>
      </c>
      <c r="L512" s="37" t="str">
        <f t="shared" si="35"/>
        <v/>
      </c>
      <c r="M512" s="37">
        <f t="shared" si="33"/>
        <v>1</v>
      </c>
    </row>
    <row r="513" spans="1:13" x14ac:dyDescent="0.25">
      <c r="A513" s="23" t="s">
        <v>1019</v>
      </c>
      <c r="B513" s="27" t="s">
        <v>1020</v>
      </c>
      <c r="C513" s="17"/>
      <c r="D513" s="25"/>
      <c r="E513" s="17"/>
      <c r="F513" s="26" t="s">
        <v>11</v>
      </c>
      <c r="G513" s="1"/>
      <c r="H513" s="26" t="s">
        <v>11</v>
      </c>
      <c r="I513" s="26"/>
      <c r="J513" s="29" t="str">
        <f t="shared" si="36"/>
        <v/>
      </c>
      <c r="L513" s="37" t="str">
        <f t="shared" si="35"/>
        <v/>
      </c>
      <c r="M513" s="37" t="str">
        <f t="shared" si="33"/>
        <v/>
      </c>
    </row>
    <row r="514" spans="1:13" x14ac:dyDescent="0.25">
      <c r="A514" s="23" t="s">
        <v>1021</v>
      </c>
      <c r="B514" s="23" t="s">
        <v>1022</v>
      </c>
      <c r="C514" s="23" t="s">
        <v>15</v>
      </c>
      <c r="D514" s="28">
        <v>50</v>
      </c>
      <c r="E514" s="30" t="s">
        <v>13</v>
      </c>
      <c r="F514" s="26">
        <v>5</v>
      </c>
      <c r="G514" s="1"/>
      <c r="H514" s="26">
        <v>11.8</v>
      </c>
      <c r="I514" s="26">
        <f>D514*G514</f>
        <v>0</v>
      </c>
      <c r="J514" s="29" t="str">
        <f t="shared" si="36"/>
        <v/>
      </c>
      <c r="L514" s="37" t="str">
        <f t="shared" si="35"/>
        <v/>
      </c>
      <c r="M514" s="37">
        <f t="shared" si="33"/>
        <v>1</v>
      </c>
    </row>
    <row r="515" spans="1:13" x14ac:dyDescent="0.25">
      <c r="A515" s="23" t="s">
        <v>1023</v>
      </c>
      <c r="B515" s="23" t="s">
        <v>1024</v>
      </c>
      <c r="C515" s="23" t="s">
        <v>15</v>
      </c>
      <c r="D515" s="28">
        <v>20</v>
      </c>
      <c r="E515" s="30" t="s">
        <v>13</v>
      </c>
      <c r="F515" s="26">
        <v>11.2</v>
      </c>
      <c r="G515" s="1"/>
      <c r="H515" s="26">
        <v>26.2</v>
      </c>
      <c r="I515" s="26">
        <f>D515*G515</f>
        <v>0</v>
      </c>
      <c r="J515" s="29" t="str">
        <f t="shared" si="36"/>
        <v/>
      </c>
      <c r="L515" s="37" t="str">
        <f t="shared" si="35"/>
        <v/>
      </c>
      <c r="M515" s="37">
        <f t="shared" si="33"/>
        <v>1</v>
      </c>
    </row>
    <row r="516" spans="1:13" x14ac:dyDescent="0.25">
      <c r="A516" s="23" t="s">
        <v>1025</v>
      </c>
      <c r="B516" s="27" t="s">
        <v>1026</v>
      </c>
      <c r="C516" s="17"/>
      <c r="D516" s="25"/>
      <c r="E516" s="17"/>
      <c r="F516" s="26" t="s">
        <v>11</v>
      </c>
      <c r="G516" s="1"/>
      <c r="H516" s="26" t="s">
        <v>11</v>
      </c>
      <c r="I516" s="26"/>
      <c r="J516" s="29" t="str">
        <f t="shared" si="36"/>
        <v/>
      </c>
      <c r="L516" s="37" t="str">
        <f t="shared" si="35"/>
        <v/>
      </c>
      <c r="M516" s="37" t="str">
        <f t="shared" si="33"/>
        <v/>
      </c>
    </row>
    <row r="517" spans="1:13" x14ac:dyDescent="0.25">
      <c r="A517" s="23" t="s">
        <v>1027</v>
      </c>
      <c r="B517" s="23" t="s">
        <v>1028</v>
      </c>
      <c r="C517" s="23" t="s">
        <v>15</v>
      </c>
      <c r="D517" s="28">
        <v>400</v>
      </c>
      <c r="E517" s="30" t="s">
        <v>13</v>
      </c>
      <c r="F517" s="26">
        <v>6.3</v>
      </c>
      <c r="G517" s="1"/>
      <c r="H517" s="26">
        <v>14.7</v>
      </c>
      <c r="I517" s="26">
        <f>D517*G517</f>
        <v>0</v>
      </c>
      <c r="J517" s="29" t="str">
        <f t="shared" si="36"/>
        <v/>
      </c>
      <c r="L517" s="37" t="str">
        <f t="shared" si="35"/>
        <v/>
      </c>
      <c r="M517" s="37">
        <f t="shared" si="33"/>
        <v>1</v>
      </c>
    </row>
    <row r="518" spans="1:13" x14ac:dyDescent="0.25">
      <c r="A518" s="23" t="s">
        <v>1029</v>
      </c>
      <c r="B518" s="23" t="s">
        <v>1030</v>
      </c>
      <c r="C518" s="23" t="s">
        <v>15</v>
      </c>
      <c r="D518" s="28">
        <v>30</v>
      </c>
      <c r="E518" s="30" t="s">
        <v>13</v>
      </c>
      <c r="F518" s="26">
        <v>10.1</v>
      </c>
      <c r="G518" s="1"/>
      <c r="H518" s="26">
        <v>23.7</v>
      </c>
      <c r="I518" s="26">
        <f>D518*G518</f>
        <v>0</v>
      </c>
      <c r="J518" s="29" t="str">
        <f t="shared" si="36"/>
        <v/>
      </c>
      <c r="L518" s="37" t="str">
        <f t="shared" si="35"/>
        <v/>
      </c>
      <c r="M518" s="37">
        <f t="shared" si="33"/>
        <v>1</v>
      </c>
    </row>
    <row r="519" spans="1:13" x14ac:dyDescent="0.25">
      <c r="A519" s="23" t="s">
        <v>1031</v>
      </c>
      <c r="B519" s="23" t="s">
        <v>1032</v>
      </c>
      <c r="C519" s="23" t="s">
        <v>15</v>
      </c>
      <c r="D519" s="28">
        <v>50</v>
      </c>
      <c r="E519" s="30" t="s">
        <v>13</v>
      </c>
      <c r="F519" s="26">
        <v>15.3</v>
      </c>
      <c r="G519" s="1"/>
      <c r="H519" s="26">
        <v>35.700000000000003</v>
      </c>
      <c r="I519" s="26">
        <f>D519*G519</f>
        <v>0</v>
      </c>
      <c r="J519" s="29" t="str">
        <f t="shared" si="36"/>
        <v/>
      </c>
      <c r="L519" s="37" t="str">
        <f t="shared" si="35"/>
        <v/>
      </c>
      <c r="M519" s="37">
        <f t="shared" si="33"/>
        <v>1</v>
      </c>
    </row>
    <row r="520" spans="1:13" x14ac:dyDescent="0.25">
      <c r="A520" s="23" t="s">
        <v>1033</v>
      </c>
      <c r="B520" s="23" t="s">
        <v>1034</v>
      </c>
      <c r="C520" s="23" t="s">
        <v>15</v>
      </c>
      <c r="D520" s="28">
        <v>15</v>
      </c>
      <c r="E520" s="30" t="s">
        <v>13</v>
      </c>
      <c r="F520" s="26">
        <v>6.3</v>
      </c>
      <c r="G520" s="1"/>
      <c r="H520" s="26">
        <v>14.7</v>
      </c>
      <c r="I520" s="26">
        <f>D520*G520</f>
        <v>0</v>
      </c>
      <c r="J520" s="29" t="str">
        <f t="shared" si="36"/>
        <v/>
      </c>
      <c r="L520" s="37" t="str">
        <f t="shared" si="35"/>
        <v/>
      </c>
      <c r="M520" s="37">
        <f t="shared" si="33"/>
        <v>1</v>
      </c>
    </row>
    <row r="521" spans="1:13" x14ac:dyDescent="0.25">
      <c r="A521" s="23" t="s">
        <v>1035</v>
      </c>
      <c r="B521" s="27" t="s">
        <v>1036</v>
      </c>
      <c r="C521" s="17"/>
      <c r="D521" s="25"/>
      <c r="E521" s="17"/>
      <c r="F521" s="26" t="s">
        <v>11</v>
      </c>
      <c r="G521" s="1"/>
      <c r="H521" s="26" t="s">
        <v>11</v>
      </c>
      <c r="I521" s="26"/>
      <c r="J521" s="29" t="str">
        <f t="shared" si="36"/>
        <v/>
      </c>
      <c r="L521" s="37" t="str">
        <f t="shared" si="35"/>
        <v/>
      </c>
      <c r="M521" s="37" t="str">
        <f t="shared" si="33"/>
        <v/>
      </c>
    </row>
    <row r="522" spans="1:13" x14ac:dyDescent="0.25">
      <c r="A522" s="23" t="s">
        <v>1037</v>
      </c>
      <c r="B522" s="23" t="s">
        <v>1038</v>
      </c>
      <c r="C522" s="23" t="s">
        <v>15</v>
      </c>
      <c r="D522" s="28">
        <v>600</v>
      </c>
      <c r="E522" s="30" t="s">
        <v>13</v>
      </c>
      <c r="F522" s="26">
        <v>6.6</v>
      </c>
      <c r="G522" s="1"/>
      <c r="H522" s="26">
        <v>15.4</v>
      </c>
      <c r="I522" s="26">
        <f>D522*G522</f>
        <v>0</v>
      </c>
      <c r="J522" s="29" t="str">
        <f t="shared" si="36"/>
        <v/>
      </c>
      <c r="L522" s="37" t="str">
        <f t="shared" si="35"/>
        <v/>
      </c>
      <c r="M522" s="37">
        <f t="shared" si="33"/>
        <v>1</v>
      </c>
    </row>
    <row r="523" spans="1:13" x14ac:dyDescent="0.25">
      <c r="A523" s="23" t="s">
        <v>1039</v>
      </c>
      <c r="B523" s="23" t="s">
        <v>1040</v>
      </c>
      <c r="C523" s="23" t="s">
        <v>15</v>
      </c>
      <c r="D523" s="28">
        <v>70</v>
      </c>
      <c r="E523" s="30" t="s">
        <v>13</v>
      </c>
      <c r="F523" s="26">
        <v>10.4</v>
      </c>
      <c r="G523" s="1"/>
      <c r="H523" s="26">
        <v>24.4</v>
      </c>
      <c r="I523" s="26">
        <f>D523*G523</f>
        <v>0</v>
      </c>
      <c r="J523" s="29" t="str">
        <f t="shared" si="36"/>
        <v/>
      </c>
      <c r="L523" s="37" t="str">
        <f t="shared" si="35"/>
        <v/>
      </c>
      <c r="M523" s="37">
        <f t="shared" si="33"/>
        <v>1</v>
      </c>
    </row>
    <row r="524" spans="1:13" x14ac:dyDescent="0.25">
      <c r="A524" s="23" t="s">
        <v>1041</v>
      </c>
      <c r="B524" s="23" t="s">
        <v>1042</v>
      </c>
      <c r="C524" s="23" t="s">
        <v>15</v>
      </c>
      <c r="D524" s="28">
        <v>50</v>
      </c>
      <c r="E524" s="30" t="s">
        <v>13</v>
      </c>
      <c r="F524" s="26">
        <v>15.6</v>
      </c>
      <c r="G524" s="1"/>
      <c r="H524" s="26">
        <v>36.4</v>
      </c>
      <c r="I524" s="26">
        <f>D524*G524</f>
        <v>0</v>
      </c>
      <c r="J524" s="29" t="str">
        <f t="shared" si="36"/>
        <v/>
      </c>
      <c r="L524" s="37" t="str">
        <f t="shared" si="35"/>
        <v/>
      </c>
      <c r="M524" s="37">
        <f t="shared" si="33"/>
        <v>1</v>
      </c>
    </row>
    <row r="525" spans="1:13" x14ac:dyDescent="0.25">
      <c r="A525" s="23" t="s">
        <v>1043</v>
      </c>
      <c r="B525" s="23" t="s">
        <v>1044</v>
      </c>
      <c r="C525" s="23" t="s">
        <v>15</v>
      </c>
      <c r="D525" s="28">
        <v>20</v>
      </c>
      <c r="E525" s="30" t="s">
        <v>13</v>
      </c>
      <c r="F525" s="26">
        <v>7</v>
      </c>
      <c r="G525" s="1"/>
      <c r="H525" s="26">
        <v>16.3</v>
      </c>
      <c r="I525" s="26">
        <f>D525*G525</f>
        <v>0</v>
      </c>
      <c r="J525" s="29" t="str">
        <f t="shared" si="36"/>
        <v/>
      </c>
      <c r="L525" s="37" t="str">
        <f t="shared" si="35"/>
        <v/>
      </c>
      <c r="M525" s="37">
        <f t="shared" si="33"/>
        <v>1</v>
      </c>
    </row>
    <row r="526" spans="1:13" x14ac:dyDescent="0.25">
      <c r="A526" s="23" t="s">
        <v>1045</v>
      </c>
      <c r="B526" s="27" t="s">
        <v>1046</v>
      </c>
      <c r="C526" s="17"/>
      <c r="D526" s="25"/>
      <c r="E526" s="17"/>
      <c r="F526" s="26" t="s">
        <v>11</v>
      </c>
      <c r="G526" s="1"/>
      <c r="H526" s="26" t="s">
        <v>11</v>
      </c>
      <c r="I526" s="26"/>
      <c r="J526" s="29" t="str">
        <f t="shared" si="36"/>
        <v/>
      </c>
      <c r="L526" s="37" t="str">
        <f t="shared" si="35"/>
        <v/>
      </c>
      <c r="M526" s="37" t="str">
        <f t="shared" ref="M526:M589" si="40">IF(C526="","",1)</f>
        <v/>
      </c>
    </row>
    <row r="527" spans="1:13" x14ac:dyDescent="0.25">
      <c r="A527" s="23" t="s">
        <v>1047</v>
      </c>
      <c r="B527" s="23" t="s">
        <v>1048</v>
      </c>
      <c r="C527" s="23" t="s">
        <v>15</v>
      </c>
      <c r="D527" s="28">
        <v>50</v>
      </c>
      <c r="E527" s="30" t="s">
        <v>13</v>
      </c>
      <c r="F527" s="26">
        <v>21.6</v>
      </c>
      <c r="G527" s="1"/>
      <c r="H527" s="26">
        <v>50.3</v>
      </c>
      <c r="I527" s="26">
        <f>D527*G527</f>
        <v>0</v>
      </c>
      <c r="J527" s="29" t="str">
        <f t="shared" si="36"/>
        <v/>
      </c>
      <c r="L527" s="37" t="str">
        <f t="shared" si="35"/>
        <v/>
      </c>
      <c r="M527" s="37">
        <f t="shared" si="40"/>
        <v>1</v>
      </c>
    </row>
    <row r="528" spans="1:13" x14ac:dyDescent="0.25">
      <c r="A528" s="23" t="s">
        <v>1049</v>
      </c>
      <c r="B528" s="23" t="s">
        <v>1050</v>
      </c>
      <c r="C528" s="23" t="s">
        <v>15</v>
      </c>
      <c r="D528" s="28">
        <v>5</v>
      </c>
      <c r="E528" s="30" t="s">
        <v>13</v>
      </c>
      <c r="F528" s="26">
        <v>25.4</v>
      </c>
      <c r="G528" s="1"/>
      <c r="H528" s="26">
        <v>59.3</v>
      </c>
      <c r="I528" s="26">
        <f>D528*G528</f>
        <v>0</v>
      </c>
      <c r="J528" s="29" t="str">
        <f t="shared" si="36"/>
        <v/>
      </c>
      <c r="L528" s="37" t="str">
        <f t="shared" si="35"/>
        <v/>
      </c>
      <c r="M528" s="37">
        <f t="shared" si="40"/>
        <v>1</v>
      </c>
    </row>
    <row r="529" spans="1:13" x14ac:dyDescent="0.25">
      <c r="A529" s="23" t="s">
        <v>1051</v>
      </c>
      <c r="B529" s="27" t="s">
        <v>1052</v>
      </c>
      <c r="C529" s="17"/>
      <c r="D529" s="25"/>
      <c r="E529" s="17"/>
      <c r="F529" s="26" t="s">
        <v>11</v>
      </c>
      <c r="G529" s="1"/>
      <c r="H529" s="26" t="s">
        <v>11</v>
      </c>
      <c r="I529" s="26"/>
      <c r="J529" s="29" t="str">
        <f t="shared" si="36"/>
        <v/>
      </c>
      <c r="L529" s="37" t="str">
        <f t="shared" si="35"/>
        <v/>
      </c>
      <c r="M529" s="37" t="str">
        <f t="shared" si="40"/>
        <v/>
      </c>
    </row>
    <row r="530" spans="1:13" x14ac:dyDescent="0.25">
      <c r="A530" s="23" t="s">
        <v>1053</v>
      </c>
      <c r="B530" s="23" t="s">
        <v>1054</v>
      </c>
      <c r="C530" s="23" t="s">
        <v>15</v>
      </c>
      <c r="D530" s="28">
        <v>30</v>
      </c>
      <c r="E530" s="30" t="s">
        <v>13</v>
      </c>
      <c r="F530" s="26">
        <v>6.6</v>
      </c>
      <c r="G530" s="1"/>
      <c r="H530" s="26">
        <v>15.4</v>
      </c>
      <c r="I530" s="26">
        <f>D530*G530</f>
        <v>0</v>
      </c>
      <c r="J530" s="29" t="str">
        <f t="shared" si="36"/>
        <v/>
      </c>
      <c r="L530" s="37" t="str">
        <f t="shared" si="35"/>
        <v/>
      </c>
      <c r="M530" s="37">
        <f t="shared" si="40"/>
        <v>1</v>
      </c>
    </row>
    <row r="531" spans="1:13" x14ac:dyDescent="0.25">
      <c r="A531" s="23" t="s">
        <v>1055</v>
      </c>
      <c r="B531" s="27" t="s">
        <v>1056</v>
      </c>
      <c r="C531" s="17"/>
      <c r="D531" s="25"/>
      <c r="E531" s="17"/>
      <c r="F531" s="26" t="s">
        <v>11</v>
      </c>
      <c r="G531" s="1"/>
      <c r="H531" s="26" t="s">
        <v>11</v>
      </c>
      <c r="I531" s="26"/>
      <c r="J531" s="29" t="str">
        <f t="shared" si="36"/>
        <v/>
      </c>
      <c r="L531" s="37" t="str">
        <f t="shared" ref="L531:L594" si="41">IF(J531="GOED",1,"")</f>
        <v/>
      </c>
      <c r="M531" s="37" t="str">
        <f t="shared" si="40"/>
        <v/>
      </c>
    </row>
    <row r="532" spans="1:13" x14ac:dyDescent="0.25">
      <c r="A532" s="23" t="s">
        <v>1057</v>
      </c>
      <c r="B532" s="23" t="s">
        <v>1058</v>
      </c>
      <c r="C532" s="23" t="s">
        <v>15</v>
      </c>
      <c r="D532" s="28">
        <v>250</v>
      </c>
      <c r="E532" s="30" t="s">
        <v>13</v>
      </c>
      <c r="F532" s="26">
        <v>22.2</v>
      </c>
      <c r="G532" s="1"/>
      <c r="H532" s="26">
        <v>51.7</v>
      </c>
      <c r="I532" s="26">
        <f>D532*G532</f>
        <v>0</v>
      </c>
      <c r="J532" s="29" t="str">
        <f t="shared" ref="J532:J595" si="42">IF(G532="","",IF(AND(F532&lt;=G532,G532&lt;=H532),"GOED","FOUT"))</f>
        <v/>
      </c>
      <c r="L532" s="37" t="str">
        <f t="shared" si="41"/>
        <v/>
      </c>
      <c r="M532" s="37">
        <f t="shared" si="40"/>
        <v>1</v>
      </c>
    </row>
    <row r="533" spans="1:13" x14ac:dyDescent="0.25">
      <c r="A533" s="23" t="s">
        <v>1059</v>
      </c>
      <c r="B533" s="23" t="s">
        <v>1060</v>
      </c>
      <c r="C533" s="23" t="s">
        <v>15</v>
      </c>
      <c r="D533" s="28">
        <v>260</v>
      </c>
      <c r="E533" s="30" t="s">
        <v>13</v>
      </c>
      <c r="F533" s="26">
        <v>35.1</v>
      </c>
      <c r="G533" s="1"/>
      <c r="H533" s="26">
        <v>81.900000000000006</v>
      </c>
      <c r="I533" s="26">
        <f>D533*G533</f>
        <v>0</v>
      </c>
      <c r="J533" s="29" t="str">
        <f t="shared" si="42"/>
        <v/>
      </c>
      <c r="L533" s="37" t="str">
        <f t="shared" si="41"/>
        <v/>
      </c>
      <c r="M533" s="37">
        <f t="shared" si="40"/>
        <v>1</v>
      </c>
    </row>
    <row r="534" spans="1:13" x14ac:dyDescent="0.25">
      <c r="A534" s="23" t="s">
        <v>1061</v>
      </c>
      <c r="B534" s="23" t="s">
        <v>1062</v>
      </c>
      <c r="C534" s="23" t="s">
        <v>15</v>
      </c>
      <c r="D534" s="28">
        <v>200</v>
      </c>
      <c r="E534" s="30" t="s">
        <v>13</v>
      </c>
      <c r="F534" s="26">
        <v>29.1</v>
      </c>
      <c r="G534" s="1"/>
      <c r="H534" s="26">
        <v>67.900000000000006</v>
      </c>
      <c r="I534" s="26">
        <f>D534*G534</f>
        <v>0</v>
      </c>
      <c r="J534" s="29" t="str">
        <f t="shared" si="42"/>
        <v/>
      </c>
      <c r="L534" s="37" t="str">
        <f t="shared" si="41"/>
        <v/>
      </c>
      <c r="M534" s="37">
        <f t="shared" si="40"/>
        <v>1</v>
      </c>
    </row>
    <row r="535" spans="1:13" x14ac:dyDescent="0.25">
      <c r="A535" s="23" t="s">
        <v>1063</v>
      </c>
      <c r="B535" s="23" t="s">
        <v>1064</v>
      </c>
      <c r="C535" s="23" t="s">
        <v>15</v>
      </c>
      <c r="D535" s="28">
        <v>20</v>
      </c>
      <c r="E535" s="30" t="s">
        <v>13</v>
      </c>
      <c r="F535" s="26">
        <v>36.9</v>
      </c>
      <c r="G535" s="1"/>
      <c r="H535" s="26">
        <v>86.1</v>
      </c>
      <c r="I535" s="26">
        <f>D535*G535</f>
        <v>0</v>
      </c>
      <c r="J535" s="29" t="str">
        <f t="shared" si="42"/>
        <v/>
      </c>
      <c r="L535" s="37" t="str">
        <f t="shared" si="41"/>
        <v/>
      </c>
      <c r="M535" s="37">
        <f t="shared" si="40"/>
        <v>1</v>
      </c>
    </row>
    <row r="536" spans="1:13" x14ac:dyDescent="0.25">
      <c r="A536" s="23" t="s">
        <v>1065</v>
      </c>
      <c r="B536" s="24" t="s">
        <v>1066</v>
      </c>
      <c r="C536" s="17"/>
      <c r="D536" s="25"/>
      <c r="E536" s="17"/>
      <c r="F536" s="26" t="s">
        <v>11</v>
      </c>
      <c r="G536" s="1"/>
      <c r="H536" s="26" t="s">
        <v>11</v>
      </c>
      <c r="I536" s="26"/>
      <c r="J536" s="29" t="str">
        <f t="shared" si="42"/>
        <v/>
      </c>
      <c r="L536" s="37" t="str">
        <f t="shared" si="41"/>
        <v/>
      </c>
      <c r="M536" s="37" t="str">
        <f t="shared" si="40"/>
        <v/>
      </c>
    </row>
    <row r="537" spans="1:13" x14ac:dyDescent="0.25">
      <c r="A537" s="23" t="s">
        <v>1067</v>
      </c>
      <c r="B537" s="27" t="s">
        <v>1068</v>
      </c>
      <c r="C537" s="17"/>
      <c r="D537" s="25"/>
      <c r="E537" s="17"/>
      <c r="F537" s="26" t="s">
        <v>11</v>
      </c>
      <c r="G537" s="1"/>
      <c r="H537" s="26" t="s">
        <v>11</v>
      </c>
      <c r="I537" s="26"/>
      <c r="J537" s="29" t="str">
        <f t="shared" si="42"/>
        <v/>
      </c>
      <c r="L537" s="37" t="str">
        <f t="shared" si="41"/>
        <v/>
      </c>
      <c r="M537" s="37" t="str">
        <f t="shared" si="40"/>
        <v/>
      </c>
    </row>
    <row r="538" spans="1:13" x14ac:dyDescent="0.25">
      <c r="A538" s="23" t="s">
        <v>1069</v>
      </c>
      <c r="B538" s="23" t="s">
        <v>1070</v>
      </c>
      <c r="C538" s="23" t="s">
        <v>15</v>
      </c>
      <c r="D538" s="28">
        <v>10</v>
      </c>
      <c r="E538" s="30" t="s">
        <v>13</v>
      </c>
      <c r="F538" s="26">
        <v>128.4</v>
      </c>
      <c r="G538" s="1"/>
      <c r="H538" s="26">
        <v>299.60000000000002</v>
      </c>
      <c r="I538" s="26">
        <f>D538*G538</f>
        <v>0</v>
      </c>
      <c r="J538" s="29" t="str">
        <f t="shared" si="42"/>
        <v/>
      </c>
      <c r="L538" s="37" t="str">
        <f t="shared" si="41"/>
        <v/>
      </c>
      <c r="M538" s="37">
        <f t="shared" si="40"/>
        <v>1</v>
      </c>
    </row>
    <row r="539" spans="1:13" x14ac:dyDescent="0.25">
      <c r="A539" s="23" t="s">
        <v>1071</v>
      </c>
      <c r="B539" s="23" t="s">
        <v>1072</v>
      </c>
      <c r="C539" s="23" t="s">
        <v>15</v>
      </c>
      <c r="D539" s="28">
        <v>10</v>
      </c>
      <c r="E539" s="30" t="s">
        <v>13</v>
      </c>
      <c r="F539" s="26">
        <v>99.3</v>
      </c>
      <c r="G539" s="1"/>
      <c r="H539" s="26">
        <v>231.7</v>
      </c>
      <c r="I539" s="26">
        <f>D539*G539</f>
        <v>0</v>
      </c>
      <c r="J539" s="29" t="str">
        <f t="shared" si="42"/>
        <v/>
      </c>
      <c r="L539" s="37" t="str">
        <f t="shared" si="41"/>
        <v/>
      </c>
      <c r="M539" s="37">
        <f t="shared" si="40"/>
        <v>1</v>
      </c>
    </row>
    <row r="540" spans="1:13" x14ac:dyDescent="0.25">
      <c r="A540" s="23" t="s">
        <v>1073</v>
      </c>
      <c r="B540" s="24" t="s">
        <v>1074</v>
      </c>
      <c r="C540" s="17"/>
      <c r="D540" s="25"/>
      <c r="E540" s="17"/>
      <c r="F540" s="26" t="s">
        <v>11</v>
      </c>
      <c r="G540" s="1"/>
      <c r="H540" s="26" t="s">
        <v>11</v>
      </c>
      <c r="I540" s="26"/>
      <c r="J540" s="29" t="str">
        <f t="shared" si="42"/>
        <v/>
      </c>
      <c r="L540" s="37" t="str">
        <f t="shared" si="41"/>
        <v/>
      </c>
      <c r="M540" s="37" t="str">
        <f t="shared" si="40"/>
        <v/>
      </c>
    </row>
    <row r="541" spans="1:13" x14ac:dyDescent="0.25">
      <c r="A541" s="23" t="s">
        <v>1075</v>
      </c>
      <c r="B541" s="24" t="s">
        <v>33</v>
      </c>
      <c r="C541" s="17"/>
      <c r="D541" s="25"/>
      <c r="E541" s="17"/>
      <c r="F541" s="26" t="s">
        <v>11</v>
      </c>
      <c r="G541" s="1"/>
      <c r="H541" s="26" t="s">
        <v>11</v>
      </c>
      <c r="I541" s="26"/>
      <c r="J541" s="29" t="str">
        <f t="shared" si="42"/>
        <v/>
      </c>
      <c r="L541" s="37" t="str">
        <f t="shared" si="41"/>
        <v/>
      </c>
      <c r="M541" s="37" t="str">
        <f t="shared" si="40"/>
        <v/>
      </c>
    </row>
    <row r="542" spans="1:13" x14ac:dyDescent="0.25">
      <c r="A542" s="23" t="s">
        <v>1076</v>
      </c>
      <c r="B542" s="27" t="s">
        <v>1077</v>
      </c>
      <c r="C542" s="17"/>
      <c r="D542" s="25"/>
      <c r="E542" s="17"/>
      <c r="F542" s="26" t="s">
        <v>11</v>
      </c>
      <c r="G542" s="1"/>
      <c r="H542" s="26" t="s">
        <v>11</v>
      </c>
      <c r="I542" s="26"/>
      <c r="J542" s="29" t="str">
        <f t="shared" si="42"/>
        <v/>
      </c>
      <c r="L542" s="37" t="str">
        <f t="shared" si="41"/>
        <v/>
      </c>
      <c r="M542" s="37" t="str">
        <f t="shared" si="40"/>
        <v/>
      </c>
    </row>
    <row r="543" spans="1:13" x14ac:dyDescent="0.25">
      <c r="A543" s="23" t="s">
        <v>1078</v>
      </c>
      <c r="B543" s="23" t="s">
        <v>1079</v>
      </c>
      <c r="C543" s="23" t="s">
        <v>15</v>
      </c>
      <c r="D543" s="28">
        <v>150</v>
      </c>
      <c r="E543" s="30" t="s">
        <v>13</v>
      </c>
      <c r="F543" s="26">
        <v>1</v>
      </c>
      <c r="G543" s="1"/>
      <c r="H543" s="26">
        <v>2.2999999999999998</v>
      </c>
      <c r="I543" s="26">
        <f>D543*G543</f>
        <v>0</v>
      </c>
      <c r="J543" s="29" t="str">
        <f t="shared" si="42"/>
        <v/>
      </c>
      <c r="L543" s="37" t="str">
        <f t="shared" si="41"/>
        <v/>
      </c>
      <c r="M543" s="37">
        <f t="shared" si="40"/>
        <v>1</v>
      </c>
    </row>
    <row r="544" spans="1:13" x14ac:dyDescent="0.25">
      <c r="A544" s="23" t="s">
        <v>1080</v>
      </c>
      <c r="B544" s="24" t="s">
        <v>1081</v>
      </c>
      <c r="C544" s="17"/>
      <c r="D544" s="25"/>
      <c r="E544" s="17"/>
      <c r="F544" s="26" t="s">
        <v>11</v>
      </c>
      <c r="G544" s="1"/>
      <c r="H544" s="26" t="s">
        <v>11</v>
      </c>
      <c r="I544" s="26"/>
      <c r="J544" s="29" t="str">
        <f t="shared" si="42"/>
        <v/>
      </c>
      <c r="L544" s="37" t="str">
        <f t="shared" si="41"/>
        <v/>
      </c>
      <c r="M544" s="37" t="str">
        <f t="shared" si="40"/>
        <v/>
      </c>
    </row>
    <row r="545" spans="1:13" x14ac:dyDescent="0.25">
      <c r="A545" s="23" t="s">
        <v>1082</v>
      </c>
      <c r="B545" s="24" t="s">
        <v>1083</v>
      </c>
      <c r="C545" s="17"/>
      <c r="D545" s="25"/>
      <c r="E545" s="17"/>
      <c r="F545" s="26" t="s">
        <v>11</v>
      </c>
      <c r="G545" s="1"/>
      <c r="H545" s="26" t="s">
        <v>11</v>
      </c>
      <c r="I545" s="26"/>
      <c r="J545" s="29" t="str">
        <f t="shared" si="42"/>
        <v/>
      </c>
      <c r="L545" s="37" t="str">
        <f t="shared" si="41"/>
        <v/>
      </c>
      <c r="M545" s="37" t="str">
        <f t="shared" si="40"/>
        <v/>
      </c>
    </row>
    <row r="546" spans="1:13" x14ac:dyDescent="0.25">
      <c r="A546" s="23" t="s">
        <v>1084</v>
      </c>
      <c r="B546" s="27" t="s">
        <v>1085</v>
      </c>
      <c r="C546" s="17"/>
      <c r="D546" s="25"/>
      <c r="E546" s="17"/>
      <c r="F546" s="26" t="s">
        <v>11</v>
      </c>
      <c r="G546" s="1"/>
      <c r="H546" s="26" t="s">
        <v>11</v>
      </c>
      <c r="I546" s="26"/>
      <c r="J546" s="29" t="str">
        <f t="shared" si="42"/>
        <v/>
      </c>
      <c r="L546" s="37" t="str">
        <f t="shared" si="41"/>
        <v/>
      </c>
      <c r="M546" s="37" t="str">
        <f t="shared" si="40"/>
        <v/>
      </c>
    </row>
    <row r="547" spans="1:13" x14ac:dyDescent="0.25">
      <c r="A547" s="23" t="s">
        <v>1086</v>
      </c>
      <c r="B547" s="23" t="s">
        <v>1087</v>
      </c>
      <c r="C547" s="23" t="s">
        <v>15</v>
      </c>
      <c r="D547" s="28">
        <v>10</v>
      </c>
      <c r="E547" s="30" t="s">
        <v>13</v>
      </c>
      <c r="F547" s="26">
        <v>14.2</v>
      </c>
      <c r="G547" s="1"/>
      <c r="H547" s="26">
        <v>33.1</v>
      </c>
      <c r="I547" s="26">
        <f>D547*G547</f>
        <v>0</v>
      </c>
      <c r="J547" s="29" t="str">
        <f t="shared" si="42"/>
        <v/>
      </c>
      <c r="L547" s="37" t="str">
        <f t="shared" si="41"/>
        <v/>
      </c>
      <c r="M547" s="37">
        <f t="shared" si="40"/>
        <v>1</v>
      </c>
    </row>
    <row r="548" spans="1:13" x14ac:dyDescent="0.25">
      <c r="A548" s="23" t="s">
        <v>1088</v>
      </c>
      <c r="B548" s="23" t="s">
        <v>1089</v>
      </c>
      <c r="C548" s="23" t="s">
        <v>15</v>
      </c>
      <c r="D548" s="28">
        <v>10</v>
      </c>
      <c r="E548" s="30" t="s">
        <v>13</v>
      </c>
      <c r="F548" s="26">
        <v>14.2</v>
      </c>
      <c r="G548" s="1"/>
      <c r="H548" s="26">
        <v>33.1</v>
      </c>
      <c r="I548" s="26">
        <f>D548*G548</f>
        <v>0</v>
      </c>
      <c r="J548" s="29" t="str">
        <f t="shared" si="42"/>
        <v/>
      </c>
      <c r="L548" s="37" t="str">
        <f t="shared" si="41"/>
        <v/>
      </c>
      <c r="M548" s="37">
        <f t="shared" si="40"/>
        <v>1</v>
      </c>
    </row>
    <row r="549" spans="1:13" x14ac:dyDescent="0.25">
      <c r="A549" s="23" t="s">
        <v>1090</v>
      </c>
      <c r="B549" s="24" t="s">
        <v>1091</v>
      </c>
      <c r="C549" s="17"/>
      <c r="D549" s="25"/>
      <c r="E549" s="17"/>
      <c r="F549" s="26" t="s">
        <v>11</v>
      </c>
      <c r="G549" s="1"/>
      <c r="H549" s="26" t="s">
        <v>11</v>
      </c>
      <c r="I549" s="26"/>
      <c r="J549" s="29" t="str">
        <f t="shared" si="42"/>
        <v/>
      </c>
      <c r="L549" s="37" t="str">
        <f t="shared" si="41"/>
        <v/>
      </c>
      <c r="M549" s="37" t="str">
        <f t="shared" si="40"/>
        <v/>
      </c>
    </row>
    <row r="550" spans="1:13" x14ac:dyDescent="0.25">
      <c r="A550" s="23" t="s">
        <v>1092</v>
      </c>
      <c r="B550" s="27" t="s">
        <v>1093</v>
      </c>
      <c r="C550" s="17"/>
      <c r="D550" s="25"/>
      <c r="E550" s="17"/>
      <c r="F550" s="26" t="s">
        <v>11</v>
      </c>
      <c r="G550" s="1"/>
      <c r="H550" s="26" t="s">
        <v>11</v>
      </c>
      <c r="I550" s="26"/>
      <c r="J550" s="29" t="str">
        <f t="shared" si="42"/>
        <v/>
      </c>
      <c r="L550" s="37" t="str">
        <f t="shared" si="41"/>
        <v/>
      </c>
      <c r="M550" s="37" t="str">
        <f t="shared" si="40"/>
        <v/>
      </c>
    </row>
    <row r="551" spans="1:13" x14ac:dyDescent="0.25">
      <c r="A551" s="23" t="s">
        <v>1094</v>
      </c>
      <c r="B551" s="23" t="s">
        <v>1095</v>
      </c>
      <c r="C551" s="23" t="s">
        <v>15</v>
      </c>
      <c r="D551" s="28">
        <v>20</v>
      </c>
      <c r="E551" s="30" t="s">
        <v>13</v>
      </c>
      <c r="F551" s="26">
        <v>28.4</v>
      </c>
      <c r="G551" s="1"/>
      <c r="H551" s="26">
        <v>66.2</v>
      </c>
      <c r="I551" s="26">
        <f>D551*G551</f>
        <v>0</v>
      </c>
      <c r="J551" s="29" t="str">
        <f t="shared" si="42"/>
        <v/>
      </c>
      <c r="L551" s="37" t="str">
        <f t="shared" si="41"/>
        <v/>
      </c>
      <c r="M551" s="37">
        <f t="shared" si="40"/>
        <v>1</v>
      </c>
    </row>
    <row r="552" spans="1:13" x14ac:dyDescent="0.25">
      <c r="A552" s="23" t="s">
        <v>1096</v>
      </c>
      <c r="B552" s="27" t="s">
        <v>1097</v>
      </c>
      <c r="C552" s="17"/>
      <c r="D552" s="25"/>
      <c r="E552" s="17"/>
      <c r="F552" s="26" t="s">
        <v>11</v>
      </c>
      <c r="G552" s="1"/>
      <c r="H552" s="26" t="s">
        <v>11</v>
      </c>
      <c r="I552" s="26"/>
      <c r="J552" s="29" t="str">
        <f t="shared" si="42"/>
        <v/>
      </c>
      <c r="L552" s="37" t="str">
        <f t="shared" si="41"/>
        <v/>
      </c>
      <c r="M552" s="37" t="str">
        <f t="shared" si="40"/>
        <v/>
      </c>
    </row>
    <row r="553" spans="1:13" x14ac:dyDescent="0.25">
      <c r="A553" s="23" t="s">
        <v>1098</v>
      </c>
      <c r="B553" s="23" t="s">
        <v>1099</v>
      </c>
      <c r="C553" s="23" t="s">
        <v>15</v>
      </c>
      <c r="D553" s="28">
        <v>50</v>
      </c>
      <c r="E553" s="30" t="s">
        <v>13</v>
      </c>
      <c r="F553" s="26">
        <v>28.4</v>
      </c>
      <c r="G553" s="1"/>
      <c r="H553" s="26">
        <v>66.2</v>
      </c>
      <c r="I553" s="26">
        <f>D553*G553</f>
        <v>0</v>
      </c>
      <c r="J553" s="29" t="str">
        <f t="shared" si="42"/>
        <v/>
      </c>
      <c r="L553" s="37" t="str">
        <f t="shared" si="41"/>
        <v/>
      </c>
      <c r="M553" s="37">
        <f t="shared" si="40"/>
        <v>1</v>
      </c>
    </row>
    <row r="554" spans="1:13" x14ac:dyDescent="0.25">
      <c r="A554" s="23" t="s">
        <v>1100</v>
      </c>
      <c r="B554" s="27" t="s">
        <v>1101</v>
      </c>
      <c r="C554" s="17"/>
      <c r="D554" s="25"/>
      <c r="E554" s="17"/>
      <c r="F554" s="26" t="s">
        <v>11</v>
      </c>
      <c r="G554" s="1"/>
      <c r="H554" s="26" t="s">
        <v>11</v>
      </c>
      <c r="I554" s="26"/>
      <c r="J554" s="29" t="str">
        <f t="shared" si="42"/>
        <v/>
      </c>
      <c r="L554" s="37" t="str">
        <f t="shared" si="41"/>
        <v/>
      </c>
      <c r="M554" s="37" t="str">
        <f t="shared" si="40"/>
        <v/>
      </c>
    </row>
    <row r="555" spans="1:13" x14ac:dyDescent="0.25">
      <c r="A555" s="23" t="s">
        <v>1102</v>
      </c>
      <c r="B555" s="23" t="s">
        <v>1103</v>
      </c>
      <c r="C555" s="23" t="s">
        <v>15</v>
      </c>
      <c r="D555" s="28">
        <v>5</v>
      </c>
      <c r="E555" s="30" t="s">
        <v>13</v>
      </c>
      <c r="F555" s="26">
        <v>42.6</v>
      </c>
      <c r="G555" s="1"/>
      <c r="H555" s="26">
        <v>99.3</v>
      </c>
      <c r="I555" s="26">
        <f>D555*G555</f>
        <v>0</v>
      </c>
      <c r="J555" s="29" t="str">
        <f t="shared" si="42"/>
        <v/>
      </c>
      <c r="L555" s="37" t="str">
        <f t="shared" si="41"/>
        <v/>
      </c>
      <c r="M555" s="37">
        <f t="shared" si="40"/>
        <v>1</v>
      </c>
    </row>
    <row r="556" spans="1:13" x14ac:dyDescent="0.25">
      <c r="A556" s="23" t="s">
        <v>1104</v>
      </c>
      <c r="B556" s="24" t="s">
        <v>420</v>
      </c>
      <c r="C556" s="17"/>
      <c r="D556" s="25"/>
      <c r="E556" s="17"/>
      <c r="F556" s="26" t="s">
        <v>11</v>
      </c>
      <c r="G556" s="1"/>
      <c r="H556" s="26" t="s">
        <v>11</v>
      </c>
      <c r="I556" s="26"/>
      <c r="J556" s="29" t="str">
        <f t="shared" si="42"/>
        <v/>
      </c>
      <c r="L556" s="37" t="str">
        <f t="shared" si="41"/>
        <v/>
      </c>
      <c r="M556" s="37" t="str">
        <f t="shared" si="40"/>
        <v/>
      </c>
    </row>
    <row r="557" spans="1:13" x14ac:dyDescent="0.25">
      <c r="A557" s="23" t="s">
        <v>1105</v>
      </c>
      <c r="B557" s="27" t="s">
        <v>1106</v>
      </c>
      <c r="C557" s="17"/>
      <c r="D557" s="25"/>
      <c r="E557" s="17"/>
      <c r="F557" s="26" t="s">
        <v>11</v>
      </c>
      <c r="G557" s="1"/>
      <c r="H557" s="26" t="s">
        <v>11</v>
      </c>
      <c r="I557" s="26"/>
      <c r="J557" s="29" t="str">
        <f t="shared" si="42"/>
        <v/>
      </c>
      <c r="L557" s="37" t="str">
        <f t="shared" si="41"/>
        <v/>
      </c>
      <c r="M557" s="37" t="str">
        <f t="shared" si="40"/>
        <v/>
      </c>
    </row>
    <row r="558" spans="1:13" x14ac:dyDescent="0.25">
      <c r="A558" s="23" t="s">
        <v>1107</v>
      </c>
      <c r="B558" s="23" t="s">
        <v>1108</v>
      </c>
      <c r="C558" s="23" t="s">
        <v>15</v>
      </c>
      <c r="D558" s="28">
        <v>5</v>
      </c>
      <c r="E558" s="30" t="s">
        <v>13</v>
      </c>
      <c r="F558" s="26">
        <v>28.4</v>
      </c>
      <c r="G558" s="1"/>
      <c r="H558" s="26">
        <v>66.2</v>
      </c>
      <c r="I558" s="26">
        <f>D558*G558</f>
        <v>0</v>
      </c>
      <c r="J558" s="29" t="str">
        <f t="shared" si="42"/>
        <v/>
      </c>
      <c r="L558" s="37" t="str">
        <f t="shared" si="41"/>
        <v/>
      </c>
      <c r="M558" s="37">
        <f t="shared" si="40"/>
        <v>1</v>
      </c>
    </row>
    <row r="559" spans="1:13" x14ac:dyDescent="0.25">
      <c r="A559" s="23" t="s">
        <v>1109</v>
      </c>
      <c r="B559" s="23" t="s">
        <v>1110</v>
      </c>
      <c r="C559" s="23" t="s">
        <v>15</v>
      </c>
      <c r="D559" s="28">
        <v>5</v>
      </c>
      <c r="E559" s="30" t="s">
        <v>13</v>
      </c>
      <c r="F559" s="26">
        <v>28.4</v>
      </c>
      <c r="G559" s="1"/>
      <c r="H559" s="26">
        <v>66.2</v>
      </c>
      <c r="I559" s="26">
        <f>D559*G559</f>
        <v>0</v>
      </c>
      <c r="J559" s="29" t="str">
        <f t="shared" si="42"/>
        <v/>
      </c>
      <c r="L559" s="37" t="str">
        <f t="shared" si="41"/>
        <v/>
      </c>
      <c r="M559" s="37">
        <f t="shared" si="40"/>
        <v>1</v>
      </c>
    </row>
    <row r="560" spans="1:13" x14ac:dyDescent="0.25">
      <c r="A560" s="23" t="s">
        <v>1111</v>
      </c>
      <c r="B560" s="23" t="s">
        <v>1112</v>
      </c>
      <c r="C560" s="23" t="s">
        <v>15</v>
      </c>
      <c r="D560" s="28">
        <v>30</v>
      </c>
      <c r="E560" s="30" t="s">
        <v>13</v>
      </c>
      <c r="F560" s="26">
        <v>28.4</v>
      </c>
      <c r="G560" s="1"/>
      <c r="H560" s="26">
        <v>66.2</v>
      </c>
      <c r="I560" s="26">
        <f>D560*G560</f>
        <v>0</v>
      </c>
      <c r="J560" s="29" t="str">
        <f t="shared" si="42"/>
        <v/>
      </c>
      <c r="L560" s="37" t="str">
        <f t="shared" si="41"/>
        <v/>
      </c>
      <c r="M560" s="37">
        <f t="shared" si="40"/>
        <v>1</v>
      </c>
    </row>
    <row r="561" spans="1:13" x14ac:dyDescent="0.25">
      <c r="A561" s="23" t="s">
        <v>1113</v>
      </c>
      <c r="B561" s="23" t="s">
        <v>1114</v>
      </c>
      <c r="C561" s="23" t="s">
        <v>15</v>
      </c>
      <c r="D561" s="28">
        <v>10</v>
      </c>
      <c r="E561" s="30" t="s">
        <v>13</v>
      </c>
      <c r="F561" s="26">
        <v>28.4</v>
      </c>
      <c r="G561" s="1"/>
      <c r="H561" s="26">
        <v>66.2</v>
      </c>
      <c r="I561" s="26">
        <f>D561*G561</f>
        <v>0</v>
      </c>
      <c r="J561" s="29" t="str">
        <f t="shared" si="42"/>
        <v/>
      </c>
      <c r="L561" s="37" t="str">
        <f t="shared" si="41"/>
        <v/>
      </c>
      <c r="M561" s="37">
        <f t="shared" si="40"/>
        <v>1</v>
      </c>
    </row>
    <row r="562" spans="1:13" x14ac:dyDescent="0.25">
      <c r="A562" s="23" t="s">
        <v>1115</v>
      </c>
      <c r="B562" s="24" t="s">
        <v>60</v>
      </c>
      <c r="C562" s="17"/>
      <c r="D562" s="25"/>
      <c r="E562" s="17"/>
      <c r="F562" s="26" t="s">
        <v>11</v>
      </c>
      <c r="G562" s="1"/>
      <c r="H562" s="26" t="s">
        <v>11</v>
      </c>
      <c r="I562" s="26"/>
      <c r="J562" s="29" t="str">
        <f t="shared" si="42"/>
        <v/>
      </c>
      <c r="L562" s="37" t="str">
        <f t="shared" si="41"/>
        <v/>
      </c>
      <c r="M562" s="37" t="str">
        <f t="shared" si="40"/>
        <v/>
      </c>
    </row>
    <row r="563" spans="1:13" x14ac:dyDescent="0.25">
      <c r="A563" s="23" t="s">
        <v>1116</v>
      </c>
      <c r="B563" s="24" t="s">
        <v>1117</v>
      </c>
      <c r="C563" s="17"/>
      <c r="D563" s="25"/>
      <c r="E563" s="17"/>
      <c r="F563" s="26" t="s">
        <v>11</v>
      </c>
      <c r="G563" s="1"/>
      <c r="H563" s="26" t="s">
        <v>11</v>
      </c>
      <c r="I563" s="26"/>
      <c r="J563" s="29" t="str">
        <f t="shared" si="42"/>
        <v/>
      </c>
      <c r="L563" s="37" t="str">
        <f t="shared" si="41"/>
        <v/>
      </c>
      <c r="M563" s="37" t="str">
        <f t="shared" si="40"/>
        <v/>
      </c>
    </row>
    <row r="564" spans="1:13" x14ac:dyDescent="0.25">
      <c r="A564" s="23" t="s">
        <v>1118</v>
      </c>
      <c r="B564" s="24" t="s">
        <v>1119</v>
      </c>
      <c r="C564" s="17"/>
      <c r="D564" s="25"/>
      <c r="E564" s="17"/>
      <c r="F564" s="26" t="s">
        <v>11</v>
      </c>
      <c r="G564" s="1"/>
      <c r="H564" s="26" t="s">
        <v>11</v>
      </c>
      <c r="I564" s="26"/>
      <c r="J564" s="29" t="str">
        <f t="shared" si="42"/>
        <v/>
      </c>
      <c r="L564" s="37" t="str">
        <f t="shared" si="41"/>
        <v/>
      </c>
      <c r="M564" s="37" t="str">
        <f t="shared" si="40"/>
        <v/>
      </c>
    </row>
    <row r="565" spans="1:13" x14ac:dyDescent="0.25">
      <c r="A565" s="23" t="s">
        <v>1120</v>
      </c>
      <c r="B565" s="27" t="s">
        <v>1121</v>
      </c>
      <c r="C565" s="17"/>
      <c r="D565" s="25"/>
      <c r="E565" s="17"/>
      <c r="F565" s="26" t="s">
        <v>11</v>
      </c>
      <c r="G565" s="1"/>
      <c r="H565" s="26" t="s">
        <v>11</v>
      </c>
      <c r="I565" s="26"/>
      <c r="J565" s="29" t="str">
        <f t="shared" si="42"/>
        <v/>
      </c>
      <c r="L565" s="37" t="str">
        <f t="shared" si="41"/>
        <v/>
      </c>
      <c r="M565" s="37" t="str">
        <f t="shared" si="40"/>
        <v/>
      </c>
    </row>
    <row r="566" spans="1:13" x14ac:dyDescent="0.25">
      <c r="A566" s="23" t="s">
        <v>1122</v>
      </c>
      <c r="B566" s="23" t="s">
        <v>1123</v>
      </c>
      <c r="C566" s="23" t="s">
        <v>17</v>
      </c>
      <c r="D566" s="28">
        <v>40</v>
      </c>
      <c r="E566" s="30" t="s">
        <v>13</v>
      </c>
      <c r="F566" s="26">
        <v>300</v>
      </c>
      <c r="G566" s="1"/>
      <c r="H566" s="26">
        <v>700</v>
      </c>
      <c r="I566" s="26">
        <f>D566*G566</f>
        <v>0</v>
      </c>
      <c r="J566" s="29" t="str">
        <f t="shared" si="42"/>
        <v/>
      </c>
      <c r="L566" s="37" t="str">
        <f t="shared" si="41"/>
        <v/>
      </c>
      <c r="M566" s="37">
        <f t="shared" si="40"/>
        <v>1</v>
      </c>
    </row>
    <row r="567" spans="1:13" x14ac:dyDescent="0.25">
      <c r="A567" s="23" t="s">
        <v>1124</v>
      </c>
      <c r="B567" s="23" t="s">
        <v>1125</v>
      </c>
      <c r="C567" s="23" t="s">
        <v>1126</v>
      </c>
      <c r="D567" s="28">
        <v>52</v>
      </c>
      <c r="E567" s="30" t="s">
        <v>13</v>
      </c>
      <c r="F567" s="26">
        <v>90</v>
      </c>
      <c r="G567" s="1"/>
      <c r="H567" s="26">
        <v>210</v>
      </c>
      <c r="I567" s="26">
        <f>D567*G567</f>
        <v>0</v>
      </c>
      <c r="J567" s="29" t="str">
        <f t="shared" si="42"/>
        <v/>
      </c>
      <c r="L567" s="37" t="str">
        <f t="shared" si="41"/>
        <v/>
      </c>
      <c r="M567" s="37">
        <f t="shared" si="40"/>
        <v>1</v>
      </c>
    </row>
    <row r="568" spans="1:13" x14ac:dyDescent="0.25">
      <c r="A568" s="23" t="s">
        <v>1127</v>
      </c>
      <c r="B568" s="27" t="s">
        <v>1128</v>
      </c>
      <c r="C568" s="17"/>
      <c r="D568" s="25"/>
      <c r="E568" s="17"/>
      <c r="F568" s="26" t="s">
        <v>11</v>
      </c>
      <c r="G568" s="1"/>
      <c r="H568" s="26" t="s">
        <v>11</v>
      </c>
      <c r="I568" s="26"/>
      <c r="J568" s="29" t="str">
        <f t="shared" si="42"/>
        <v/>
      </c>
      <c r="L568" s="37" t="str">
        <f t="shared" si="41"/>
        <v/>
      </c>
      <c r="M568" s="37" t="str">
        <f t="shared" si="40"/>
        <v/>
      </c>
    </row>
    <row r="569" spans="1:13" x14ac:dyDescent="0.25">
      <c r="A569" s="23" t="s">
        <v>1129</v>
      </c>
      <c r="B569" s="23" t="s">
        <v>1130</v>
      </c>
      <c r="C569" s="23" t="s">
        <v>17</v>
      </c>
      <c r="D569" s="28">
        <v>40</v>
      </c>
      <c r="E569" s="30" t="s">
        <v>13</v>
      </c>
      <c r="F569" s="26">
        <v>300</v>
      </c>
      <c r="G569" s="1"/>
      <c r="H569" s="26">
        <v>700</v>
      </c>
      <c r="I569" s="26">
        <f>D569*G569</f>
        <v>0</v>
      </c>
      <c r="J569" s="29" t="str">
        <f t="shared" si="42"/>
        <v/>
      </c>
      <c r="L569" s="37" t="str">
        <f t="shared" si="41"/>
        <v/>
      </c>
      <c r="M569" s="37">
        <f t="shared" si="40"/>
        <v>1</v>
      </c>
    </row>
    <row r="570" spans="1:13" x14ac:dyDescent="0.25">
      <c r="A570" s="23" t="s">
        <v>1131</v>
      </c>
      <c r="B570" s="27" t="s">
        <v>1132</v>
      </c>
      <c r="C570" s="17"/>
      <c r="D570" s="25"/>
      <c r="E570" s="17"/>
      <c r="F570" s="26" t="s">
        <v>11</v>
      </c>
      <c r="G570" s="1"/>
      <c r="H570" s="26" t="s">
        <v>11</v>
      </c>
      <c r="I570" s="26"/>
      <c r="J570" s="29" t="str">
        <f t="shared" si="42"/>
        <v/>
      </c>
      <c r="L570" s="37" t="str">
        <f t="shared" si="41"/>
        <v/>
      </c>
      <c r="M570" s="37" t="str">
        <f t="shared" si="40"/>
        <v/>
      </c>
    </row>
    <row r="571" spans="1:13" x14ac:dyDescent="0.25">
      <c r="A571" s="23" t="s">
        <v>1133</v>
      </c>
      <c r="B571" s="23" t="s">
        <v>1134</v>
      </c>
      <c r="C571" s="23" t="s">
        <v>17</v>
      </c>
      <c r="D571" s="28">
        <v>40</v>
      </c>
      <c r="E571" s="30" t="s">
        <v>13</v>
      </c>
      <c r="F571" s="26">
        <v>300</v>
      </c>
      <c r="G571" s="1"/>
      <c r="H571" s="26">
        <v>700</v>
      </c>
      <c r="I571" s="26">
        <f>D571*G571</f>
        <v>0</v>
      </c>
      <c r="J571" s="29" t="str">
        <f t="shared" si="42"/>
        <v/>
      </c>
      <c r="L571" s="37" t="str">
        <f t="shared" si="41"/>
        <v/>
      </c>
      <c r="M571" s="37">
        <f t="shared" si="40"/>
        <v>1</v>
      </c>
    </row>
    <row r="572" spans="1:13" x14ac:dyDescent="0.25">
      <c r="A572" s="23" t="s">
        <v>1135</v>
      </c>
      <c r="B572" s="23" t="s">
        <v>1136</v>
      </c>
      <c r="C572" s="23" t="s">
        <v>1126</v>
      </c>
      <c r="D572" s="28">
        <v>52</v>
      </c>
      <c r="E572" s="30" t="s">
        <v>13</v>
      </c>
      <c r="F572" s="26">
        <v>90</v>
      </c>
      <c r="G572" s="1"/>
      <c r="H572" s="26">
        <v>210</v>
      </c>
      <c r="I572" s="26">
        <f>D572*G572</f>
        <v>0</v>
      </c>
      <c r="J572" s="29" t="str">
        <f t="shared" si="42"/>
        <v/>
      </c>
      <c r="L572" s="37" t="str">
        <f t="shared" si="41"/>
        <v/>
      </c>
      <c r="M572" s="37">
        <f t="shared" si="40"/>
        <v>1</v>
      </c>
    </row>
    <row r="573" spans="1:13" x14ac:dyDescent="0.25">
      <c r="A573" s="23" t="s">
        <v>1137</v>
      </c>
      <c r="B573" s="23" t="s">
        <v>1138</v>
      </c>
      <c r="C573" s="23" t="s">
        <v>17</v>
      </c>
      <c r="D573" s="28">
        <v>40</v>
      </c>
      <c r="E573" s="30" t="s">
        <v>13</v>
      </c>
      <c r="F573" s="26">
        <v>300</v>
      </c>
      <c r="G573" s="1"/>
      <c r="H573" s="26">
        <v>700</v>
      </c>
      <c r="I573" s="26">
        <f>D573*G573</f>
        <v>0</v>
      </c>
      <c r="J573" s="29" t="str">
        <f t="shared" si="42"/>
        <v/>
      </c>
      <c r="L573" s="37" t="str">
        <f t="shared" si="41"/>
        <v/>
      </c>
      <c r="M573" s="37">
        <f t="shared" si="40"/>
        <v>1</v>
      </c>
    </row>
    <row r="574" spans="1:13" x14ac:dyDescent="0.25">
      <c r="A574" s="23" t="s">
        <v>1139</v>
      </c>
      <c r="B574" s="27" t="s">
        <v>1140</v>
      </c>
      <c r="C574" s="17"/>
      <c r="D574" s="25"/>
      <c r="E574" s="17"/>
      <c r="F574" s="26" t="s">
        <v>11</v>
      </c>
      <c r="G574" s="1"/>
      <c r="H574" s="26" t="s">
        <v>11</v>
      </c>
      <c r="I574" s="26"/>
      <c r="J574" s="29" t="str">
        <f t="shared" si="42"/>
        <v/>
      </c>
      <c r="L574" s="37" t="str">
        <f t="shared" si="41"/>
        <v/>
      </c>
      <c r="M574" s="37" t="str">
        <f t="shared" si="40"/>
        <v/>
      </c>
    </row>
    <row r="575" spans="1:13" x14ac:dyDescent="0.25">
      <c r="A575" s="23" t="s">
        <v>1141</v>
      </c>
      <c r="B575" s="23" t="s">
        <v>1142</v>
      </c>
      <c r="C575" s="23" t="s">
        <v>15</v>
      </c>
      <c r="D575" s="28">
        <v>145</v>
      </c>
      <c r="E575" s="30" t="s">
        <v>13</v>
      </c>
      <c r="F575" s="26">
        <v>14.7</v>
      </c>
      <c r="G575" s="1"/>
      <c r="H575" s="26">
        <v>34.299999999999997</v>
      </c>
      <c r="I575" s="26">
        <f>D575*G575</f>
        <v>0</v>
      </c>
      <c r="J575" s="29" t="str">
        <f t="shared" si="42"/>
        <v/>
      </c>
      <c r="L575" s="37" t="str">
        <f t="shared" si="41"/>
        <v/>
      </c>
      <c r="M575" s="37">
        <f t="shared" si="40"/>
        <v>1</v>
      </c>
    </row>
    <row r="576" spans="1:13" x14ac:dyDescent="0.25">
      <c r="A576" s="23" t="s">
        <v>1143</v>
      </c>
      <c r="B576" s="24" t="s">
        <v>1144</v>
      </c>
      <c r="C576" s="17"/>
      <c r="D576" s="25"/>
      <c r="E576" s="17"/>
      <c r="F576" s="26" t="s">
        <v>11</v>
      </c>
      <c r="G576" s="1"/>
      <c r="H576" s="26" t="s">
        <v>11</v>
      </c>
      <c r="I576" s="26"/>
      <c r="J576" s="29" t="str">
        <f t="shared" si="42"/>
        <v/>
      </c>
      <c r="L576" s="37" t="str">
        <f t="shared" si="41"/>
        <v/>
      </c>
      <c r="M576" s="37" t="str">
        <f t="shared" si="40"/>
        <v/>
      </c>
    </row>
    <row r="577" spans="1:13" x14ac:dyDescent="0.25">
      <c r="A577" s="23" t="s">
        <v>1145</v>
      </c>
      <c r="B577" s="27" t="s">
        <v>1146</v>
      </c>
      <c r="C577" s="17"/>
      <c r="D577" s="25"/>
      <c r="E577" s="17"/>
      <c r="F577" s="26" t="s">
        <v>11</v>
      </c>
      <c r="G577" s="1"/>
      <c r="H577" s="26" t="s">
        <v>11</v>
      </c>
      <c r="I577" s="26"/>
      <c r="J577" s="29" t="str">
        <f t="shared" si="42"/>
        <v/>
      </c>
      <c r="L577" s="37" t="str">
        <f t="shared" si="41"/>
        <v/>
      </c>
      <c r="M577" s="37" t="str">
        <f t="shared" si="40"/>
        <v/>
      </c>
    </row>
    <row r="578" spans="1:13" x14ac:dyDescent="0.25">
      <c r="A578" s="23" t="s">
        <v>1147</v>
      </c>
      <c r="B578" s="23" t="s">
        <v>1148</v>
      </c>
      <c r="C578" s="23" t="s">
        <v>17</v>
      </c>
      <c r="D578" s="28">
        <v>1</v>
      </c>
      <c r="E578" s="30" t="s">
        <v>13</v>
      </c>
      <c r="F578" s="26">
        <v>1500</v>
      </c>
      <c r="G578" s="1"/>
      <c r="H578" s="26">
        <v>3500</v>
      </c>
      <c r="I578" s="26">
        <f>D578*G578</f>
        <v>0</v>
      </c>
      <c r="J578" s="29" t="str">
        <f t="shared" si="42"/>
        <v/>
      </c>
      <c r="L578" s="37" t="str">
        <f t="shared" si="41"/>
        <v/>
      </c>
      <c r="M578" s="37">
        <f t="shared" si="40"/>
        <v>1</v>
      </c>
    </row>
    <row r="579" spans="1:13" x14ac:dyDescent="0.25">
      <c r="A579" s="23" t="s">
        <v>1149</v>
      </c>
      <c r="B579" s="23" t="s">
        <v>1150</v>
      </c>
      <c r="C579" s="23" t="s">
        <v>1151</v>
      </c>
      <c r="D579" s="28">
        <v>1</v>
      </c>
      <c r="E579" s="30" t="s">
        <v>13</v>
      </c>
      <c r="F579" s="26">
        <v>600</v>
      </c>
      <c r="G579" s="1"/>
      <c r="H579" s="26">
        <v>1400</v>
      </c>
      <c r="I579" s="26">
        <f>D579*G579</f>
        <v>0</v>
      </c>
      <c r="J579" s="29" t="str">
        <f t="shared" si="42"/>
        <v/>
      </c>
      <c r="L579" s="37" t="str">
        <f t="shared" si="41"/>
        <v/>
      </c>
      <c r="M579" s="37">
        <f t="shared" si="40"/>
        <v>1</v>
      </c>
    </row>
    <row r="580" spans="1:13" x14ac:dyDescent="0.25">
      <c r="A580" s="23" t="s">
        <v>1152</v>
      </c>
      <c r="B580" s="24" t="s">
        <v>1153</v>
      </c>
      <c r="C580" s="17"/>
      <c r="D580" s="25"/>
      <c r="E580" s="17"/>
      <c r="F580" s="26" t="s">
        <v>11</v>
      </c>
      <c r="G580" s="1"/>
      <c r="H580" s="26" t="s">
        <v>11</v>
      </c>
      <c r="I580" s="26"/>
      <c r="J580" s="29" t="str">
        <f t="shared" si="42"/>
        <v/>
      </c>
      <c r="L580" s="37" t="str">
        <f t="shared" si="41"/>
        <v/>
      </c>
      <c r="M580" s="37" t="str">
        <f t="shared" si="40"/>
        <v/>
      </c>
    </row>
    <row r="581" spans="1:13" x14ac:dyDescent="0.25">
      <c r="A581" s="23" t="s">
        <v>1154</v>
      </c>
      <c r="B581" s="27" t="s">
        <v>1155</v>
      </c>
      <c r="C581" s="17"/>
      <c r="D581" s="25"/>
      <c r="E581" s="17"/>
      <c r="F581" s="26" t="s">
        <v>11</v>
      </c>
      <c r="G581" s="1"/>
      <c r="H581" s="26" t="s">
        <v>11</v>
      </c>
      <c r="I581" s="26"/>
      <c r="J581" s="29" t="str">
        <f t="shared" si="42"/>
        <v/>
      </c>
      <c r="L581" s="37" t="str">
        <f t="shared" si="41"/>
        <v/>
      </c>
      <c r="M581" s="37" t="str">
        <f t="shared" si="40"/>
        <v/>
      </c>
    </row>
    <row r="582" spans="1:13" x14ac:dyDescent="0.25">
      <c r="A582" s="23" t="s">
        <v>1156</v>
      </c>
      <c r="B582" s="23" t="s">
        <v>1157</v>
      </c>
      <c r="C582" s="23" t="s">
        <v>61</v>
      </c>
      <c r="D582" s="28">
        <v>160</v>
      </c>
      <c r="E582" s="30" t="s">
        <v>13</v>
      </c>
      <c r="F582" s="26">
        <v>28.4</v>
      </c>
      <c r="G582" s="1"/>
      <c r="H582" s="26">
        <v>66.2</v>
      </c>
      <c r="I582" s="26">
        <f>D582*G582</f>
        <v>0</v>
      </c>
      <c r="J582" s="29" t="str">
        <f t="shared" si="42"/>
        <v/>
      </c>
      <c r="L582" s="37" t="str">
        <f t="shared" si="41"/>
        <v/>
      </c>
      <c r="M582" s="37">
        <f t="shared" si="40"/>
        <v>1</v>
      </c>
    </row>
    <row r="583" spans="1:13" x14ac:dyDescent="0.25">
      <c r="A583" s="23" t="s">
        <v>1158</v>
      </c>
      <c r="B583" s="23" t="s">
        <v>1193</v>
      </c>
      <c r="C583" s="23" t="s">
        <v>61</v>
      </c>
      <c r="D583" s="28">
        <v>160</v>
      </c>
      <c r="E583" s="30" t="s">
        <v>13</v>
      </c>
      <c r="F583" s="26">
        <v>58.1</v>
      </c>
      <c r="G583" s="1"/>
      <c r="H583" s="26">
        <v>135.69999999999999</v>
      </c>
      <c r="I583" s="26">
        <f>D583*G583</f>
        <v>0</v>
      </c>
      <c r="J583" s="29" t="str">
        <f t="shared" si="42"/>
        <v/>
      </c>
      <c r="L583" s="37" t="str">
        <f t="shared" si="41"/>
        <v/>
      </c>
      <c r="M583" s="37">
        <f t="shared" si="40"/>
        <v>1</v>
      </c>
    </row>
    <row r="584" spans="1:13" x14ac:dyDescent="0.25">
      <c r="A584" s="23" t="s">
        <v>1159</v>
      </c>
      <c r="B584" s="23" t="s">
        <v>1160</v>
      </c>
      <c r="C584" s="23" t="s">
        <v>61</v>
      </c>
      <c r="D584" s="28">
        <v>80</v>
      </c>
      <c r="E584" s="30" t="s">
        <v>13</v>
      </c>
      <c r="F584" s="26">
        <v>24.7</v>
      </c>
      <c r="G584" s="1"/>
      <c r="H584" s="26">
        <v>57.6</v>
      </c>
      <c r="I584" s="26">
        <f>D584*G584</f>
        <v>0</v>
      </c>
      <c r="J584" s="29" t="str">
        <f t="shared" si="42"/>
        <v/>
      </c>
      <c r="L584" s="37" t="str">
        <f t="shared" si="41"/>
        <v/>
      </c>
      <c r="M584" s="37">
        <f t="shared" si="40"/>
        <v>1</v>
      </c>
    </row>
    <row r="585" spans="1:13" x14ac:dyDescent="0.25">
      <c r="A585" s="23" t="s">
        <v>1161</v>
      </c>
      <c r="B585" s="23" t="s">
        <v>1162</v>
      </c>
      <c r="C585" s="23" t="s">
        <v>61</v>
      </c>
      <c r="D585" s="28">
        <v>30</v>
      </c>
      <c r="E585" s="30" t="s">
        <v>13</v>
      </c>
      <c r="F585" s="26">
        <v>27.8</v>
      </c>
      <c r="G585" s="1"/>
      <c r="H585" s="26">
        <v>64.8</v>
      </c>
      <c r="I585" s="26">
        <f>D585*G585</f>
        <v>0</v>
      </c>
      <c r="J585" s="29" t="str">
        <f t="shared" si="42"/>
        <v/>
      </c>
      <c r="L585" s="37" t="str">
        <f t="shared" si="41"/>
        <v/>
      </c>
      <c r="M585" s="37">
        <f t="shared" si="40"/>
        <v>1</v>
      </c>
    </row>
    <row r="586" spans="1:13" x14ac:dyDescent="0.25">
      <c r="A586" s="23" t="s">
        <v>1163</v>
      </c>
      <c r="B586" s="23" t="s">
        <v>1164</v>
      </c>
      <c r="C586" s="23" t="s">
        <v>61</v>
      </c>
      <c r="D586" s="28">
        <v>400</v>
      </c>
      <c r="E586" s="30" t="s">
        <v>13</v>
      </c>
      <c r="F586" s="26">
        <v>34.1</v>
      </c>
      <c r="G586" s="1"/>
      <c r="H586" s="26">
        <v>79.5</v>
      </c>
      <c r="I586" s="26">
        <f>D586*G586</f>
        <v>0</v>
      </c>
      <c r="J586" s="29" t="str">
        <f t="shared" si="42"/>
        <v/>
      </c>
      <c r="L586" s="37" t="str">
        <f t="shared" si="41"/>
        <v/>
      </c>
      <c r="M586" s="37">
        <f t="shared" si="40"/>
        <v>1</v>
      </c>
    </row>
    <row r="587" spans="1:13" x14ac:dyDescent="0.25">
      <c r="A587" s="23" t="s">
        <v>1165</v>
      </c>
      <c r="B587" s="27" t="s">
        <v>1166</v>
      </c>
      <c r="C587" s="17"/>
      <c r="D587" s="25"/>
      <c r="E587" s="17"/>
      <c r="F587" s="26" t="s">
        <v>11</v>
      </c>
      <c r="G587" s="1"/>
      <c r="H587" s="26" t="s">
        <v>11</v>
      </c>
      <c r="I587" s="26"/>
      <c r="J587" s="29" t="str">
        <f t="shared" si="42"/>
        <v/>
      </c>
      <c r="L587" s="37" t="str">
        <f t="shared" si="41"/>
        <v/>
      </c>
      <c r="M587" s="37" t="str">
        <f t="shared" si="40"/>
        <v/>
      </c>
    </row>
    <row r="588" spans="1:13" x14ac:dyDescent="0.25">
      <c r="A588" s="23" t="s">
        <v>1167</v>
      </c>
      <c r="B588" s="23" t="s">
        <v>1168</v>
      </c>
      <c r="C588" s="23" t="s">
        <v>61</v>
      </c>
      <c r="D588" s="28">
        <v>160</v>
      </c>
      <c r="E588" s="30" t="s">
        <v>13</v>
      </c>
      <c r="F588" s="26">
        <v>38.200000000000003</v>
      </c>
      <c r="G588" s="1"/>
      <c r="H588" s="26">
        <v>89.1</v>
      </c>
      <c r="I588" s="26">
        <f t="shared" ref="I588:I593" si="43">D588*G588</f>
        <v>0</v>
      </c>
      <c r="J588" s="29" t="str">
        <f t="shared" si="42"/>
        <v/>
      </c>
      <c r="L588" s="37" t="str">
        <f t="shared" si="41"/>
        <v/>
      </c>
      <c r="M588" s="37">
        <f t="shared" si="40"/>
        <v>1</v>
      </c>
    </row>
    <row r="589" spans="1:13" x14ac:dyDescent="0.25">
      <c r="A589" s="23" t="s">
        <v>1169</v>
      </c>
      <c r="B589" s="23" t="s">
        <v>1170</v>
      </c>
      <c r="C589" s="23" t="s">
        <v>61</v>
      </c>
      <c r="D589" s="28">
        <v>160</v>
      </c>
      <c r="E589" s="30" t="s">
        <v>13</v>
      </c>
      <c r="F589" s="26">
        <v>55.8</v>
      </c>
      <c r="G589" s="1"/>
      <c r="H589" s="26">
        <v>130.19999999999999</v>
      </c>
      <c r="I589" s="26">
        <f t="shared" si="43"/>
        <v>0</v>
      </c>
      <c r="J589" s="29" t="str">
        <f t="shared" si="42"/>
        <v/>
      </c>
      <c r="L589" s="37" t="str">
        <f t="shared" si="41"/>
        <v/>
      </c>
      <c r="M589" s="37">
        <f t="shared" si="40"/>
        <v>1</v>
      </c>
    </row>
    <row r="590" spans="1:13" x14ac:dyDescent="0.25">
      <c r="A590" s="23" t="s">
        <v>1171</v>
      </c>
      <c r="B590" s="23" t="s">
        <v>1172</v>
      </c>
      <c r="C590" s="23" t="s">
        <v>61</v>
      </c>
      <c r="D590" s="28">
        <v>240</v>
      </c>
      <c r="E590" s="30" t="s">
        <v>13</v>
      </c>
      <c r="F590" s="26">
        <v>50.5</v>
      </c>
      <c r="G590" s="1"/>
      <c r="H590" s="26">
        <v>117.8</v>
      </c>
      <c r="I590" s="26">
        <f t="shared" si="43"/>
        <v>0</v>
      </c>
      <c r="J590" s="29" t="str">
        <f t="shared" si="42"/>
        <v/>
      </c>
      <c r="L590" s="37" t="str">
        <f t="shared" si="41"/>
        <v/>
      </c>
      <c r="M590" s="37">
        <f t="shared" ref="M590:M604" si="44">IF(C590="","",1)</f>
        <v>1</v>
      </c>
    </row>
    <row r="591" spans="1:13" x14ac:dyDescent="0.25">
      <c r="A591" s="23" t="s">
        <v>1173</v>
      </c>
      <c r="B591" s="23" t="s">
        <v>1174</v>
      </c>
      <c r="C591" s="23" t="s">
        <v>61</v>
      </c>
      <c r="D591" s="28">
        <v>160</v>
      </c>
      <c r="E591" s="30" t="s">
        <v>13</v>
      </c>
      <c r="F591" s="26">
        <v>43.6</v>
      </c>
      <c r="G591" s="1"/>
      <c r="H591" s="26">
        <v>101.7</v>
      </c>
      <c r="I591" s="26">
        <f t="shared" si="43"/>
        <v>0</v>
      </c>
      <c r="J591" s="29" t="str">
        <f t="shared" si="42"/>
        <v/>
      </c>
      <c r="L591" s="37" t="str">
        <f t="shared" si="41"/>
        <v/>
      </c>
      <c r="M591" s="37">
        <f t="shared" si="44"/>
        <v>1</v>
      </c>
    </row>
    <row r="592" spans="1:13" x14ac:dyDescent="0.25">
      <c r="A592" s="23" t="s">
        <v>1175</v>
      </c>
      <c r="B592" s="23" t="s">
        <v>1176</v>
      </c>
      <c r="C592" s="23" t="s">
        <v>61</v>
      </c>
      <c r="D592" s="28">
        <v>160</v>
      </c>
      <c r="E592" s="30" t="s">
        <v>13</v>
      </c>
      <c r="F592" s="26">
        <v>43.6</v>
      </c>
      <c r="G592" s="1"/>
      <c r="H592" s="26">
        <v>101.7</v>
      </c>
      <c r="I592" s="26">
        <f t="shared" si="43"/>
        <v>0</v>
      </c>
      <c r="J592" s="29" t="str">
        <f t="shared" si="42"/>
        <v/>
      </c>
      <c r="L592" s="37" t="str">
        <f t="shared" si="41"/>
        <v/>
      </c>
      <c r="M592" s="37">
        <f t="shared" si="44"/>
        <v>1</v>
      </c>
    </row>
    <row r="593" spans="1:13" x14ac:dyDescent="0.25">
      <c r="A593" s="23" t="s">
        <v>1177</v>
      </c>
      <c r="B593" s="23" t="s">
        <v>1178</v>
      </c>
      <c r="C593" s="23" t="s">
        <v>61</v>
      </c>
      <c r="D593" s="28">
        <v>80</v>
      </c>
      <c r="E593" s="30" t="s">
        <v>13</v>
      </c>
      <c r="F593" s="26">
        <v>85.2</v>
      </c>
      <c r="G593" s="1"/>
      <c r="H593" s="26">
        <v>198.8</v>
      </c>
      <c r="I593" s="26">
        <f t="shared" si="43"/>
        <v>0</v>
      </c>
      <c r="J593" s="29" t="str">
        <f t="shared" si="42"/>
        <v/>
      </c>
      <c r="L593" s="37" t="str">
        <f t="shared" si="41"/>
        <v/>
      </c>
      <c r="M593" s="37">
        <f t="shared" si="44"/>
        <v>1</v>
      </c>
    </row>
    <row r="594" spans="1:13" x14ac:dyDescent="0.25">
      <c r="A594" s="23" t="s">
        <v>1179</v>
      </c>
      <c r="B594" s="24" t="s">
        <v>1180</v>
      </c>
      <c r="C594" s="17"/>
      <c r="D594" s="25"/>
      <c r="E594" s="17"/>
      <c r="F594" s="26" t="s">
        <v>11</v>
      </c>
      <c r="G594" s="1" t="str">
        <f t="shared" ref="G594:G595" si="45">IF(H594="","",H594)</f>
        <v/>
      </c>
      <c r="H594" s="26" t="s">
        <v>11</v>
      </c>
      <c r="I594" s="26"/>
      <c r="J594" s="29" t="str">
        <f t="shared" si="42"/>
        <v/>
      </c>
      <c r="L594" s="37" t="str">
        <f t="shared" si="41"/>
        <v/>
      </c>
      <c r="M594" s="37" t="str">
        <f t="shared" si="44"/>
        <v/>
      </c>
    </row>
    <row r="595" spans="1:13" x14ac:dyDescent="0.25">
      <c r="A595" s="23" t="s">
        <v>1181</v>
      </c>
      <c r="B595" s="27" t="s">
        <v>1182</v>
      </c>
      <c r="C595" s="17"/>
      <c r="D595" s="25"/>
      <c r="E595" s="17"/>
      <c r="F595" s="26" t="s">
        <v>11</v>
      </c>
      <c r="G595" s="1" t="str">
        <f t="shared" si="45"/>
        <v/>
      </c>
      <c r="H595" s="26" t="s">
        <v>11</v>
      </c>
      <c r="I595" s="26"/>
      <c r="J595" s="29" t="str">
        <f t="shared" si="42"/>
        <v/>
      </c>
      <c r="L595" s="37" t="str">
        <f t="shared" ref="L595:L614" si="46">IF(J595="GOED",1,"")</f>
        <v/>
      </c>
      <c r="M595" s="37" t="str">
        <f t="shared" si="44"/>
        <v/>
      </c>
    </row>
    <row r="596" spans="1:13" x14ac:dyDescent="0.25">
      <c r="A596" s="23" t="s">
        <v>1183</v>
      </c>
      <c r="B596" s="23" t="s">
        <v>1184</v>
      </c>
      <c r="C596" s="23" t="s">
        <v>17</v>
      </c>
      <c r="D596" s="28">
        <v>20</v>
      </c>
      <c r="E596" s="30" t="s">
        <v>13</v>
      </c>
      <c r="F596" s="26">
        <v>450</v>
      </c>
      <c r="G596" s="1"/>
      <c r="H596" s="26">
        <v>1050</v>
      </c>
      <c r="I596" s="26">
        <f>D596*G596</f>
        <v>0</v>
      </c>
      <c r="J596" s="29" t="str">
        <f t="shared" ref="J596:J598" si="47">IF(G596="","",IF(AND(F596&lt;=G596,G596&lt;=H596),"GOED","FOUT"))</f>
        <v/>
      </c>
      <c r="L596" s="37" t="str">
        <f t="shared" si="46"/>
        <v/>
      </c>
      <c r="M596" s="37">
        <f t="shared" si="44"/>
        <v>1</v>
      </c>
    </row>
    <row r="597" spans="1:13" x14ac:dyDescent="0.25">
      <c r="A597" s="23" t="s">
        <v>1185</v>
      </c>
      <c r="B597" s="23" t="s">
        <v>1186</v>
      </c>
      <c r="C597" s="23" t="s">
        <v>17</v>
      </c>
      <c r="D597" s="28">
        <v>20</v>
      </c>
      <c r="E597" s="30" t="s">
        <v>13</v>
      </c>
      <c r="F597" s="26">
        <v>600</v>
      </c>
      <c r="G597" s="1"/>
      <c r="H597" s="26">
        <v>1400</v>
      </c>
      <c r="I597" s="26">
        <f>D597*G597</f>
        <v>0</v>
      </c>
      <c r="J597" s="29" t="str">
        <f t="shared" si="47"/>
        <v/>
      </c>
      <c r="L597" s="37" t="str">
        <f t="shared" si="46"/>
        <v/>
      </c>
      <c r="M597" s="37">
        <f t="shared" si="44"/>
        <v>1</v>
      </c>
    </row>
    <row r="598" spans="1:13" x14ac:dyDescent="0.25">
      <c r="A598" s="23" t="s">
        <v>1207</v>
      </c>
      <c r="B598" s="17" t="s">
        <v>1200</v>
      </c>
      <c r="C598" s="17" t="s">
        <v>17</v>
      </c>
      <c r="D598" s="28">
        <v>1</v>
      </c>
      <c r="E598" s="17" t="s">
        <v>13</v>
      </c>
      <c r="F598" s="26">
        <v>495</v>
      </c>
      <c r="G598" s="1"/>
      <c r="H598" s="26">
        <v>1155</v>
      </c>
      <c r="I598" s="26">
        <f>D598*G598</f>
        <v>0</v>
      </c>
      <c r="J598" s="29" t="str">
        <f t="shared" si="47"/>
        <v/>
      </c>
      <c r="L598" s="37" t="str">
        <f t="shared" ref="L598" si="48">IF(J598="GOED",1,"")</f>
        <v/>
      </c>
      <c r="M598" s="37">
        <f t="shared" si="44"/>
        <v>1</v>
      </c>
    </row>
    <row r="599" spans="1:13" x14ac:dyDescent="0.25">
      <c r="A599" s="17"/>
      <c r="B599" s="17"/>
      <c r="C599" s="17"/>
      <c r="D599" s="17"/>
      <c r="E599" s="17"/>
      <c r="F599" s="26"/>
      <c r="G599" s="26"/>
      <c r="H599" s="26"/>
      <c r="I599" s="26"/>
      <c r="J599" s="17"/>
      <c r="L599" s="37" t="str">
        <f t="shared" si="46"/>
        <v/>
      </c>
      <c r="M599" s="37" t="str">
        <f t="shared" si="44"/>
        <v/>
      </c>
    </row>
    <row r="600" spans="1:13" x14ac:dyDescent="0.25">
      <c r="A600" s="17"/>
      <c r="B600" s="31" t="s">
        <v>64</v>
      </c>
      <c r="C600" s="17"/>
      <c r="D600" s="17"/>
      <c r="E600" s="17"/>
      <c r="F600" s="26"/>
      <c r="G600" s="26"/>
      <c r="H600" s="26"/>
      <c r="I600" s="32">
        <f>SUM(I8:I599)</f>
        <v>0</v>
      </c>
      <c r="J600" s="17"/>
      <c r="L600" s="37" t="str">
        <f t="shared" si="46"/>
        <v/>
      </c>
      <c r="M600" s="37" t="str">
        <f t="shared" si="44"/>
        <v/>
      </c>
    </row>
    <row r="601" spans="1:13" x14ac:dyDescent="0.25">
      <c r="A601" s="17"/>
      <c r="B601" s="17"/>
      <c r="C601" s="17"/>
      <c r="D601" s="17"/>
      <c r="E601" s="17"/>
      <c r="F601" s="26"/>
      <c r="G601" s="26"/>
      <c r="H601" s="26"/>
      <c r="I601" s="26"/>
      <c r="J601" s="17"/>
      <c r="L601" s="37" t="str">
        <f t="shared" si="46"/>
        <v/>
      </c>
      <c r="M601" s="37" t="str">
        <f t="shared" si="44"/>
        <v/>
      </c>
    </row>
    <row r="602" spans="1:13" x14ac:dyDescent="0.25">
      <c r="A602" s="17" t="s">
        <v>65</v>
      </c>
      <c r="B602" s="17" t="s">
        <v>66</v>
      </c>
      <c r="C602" s="17" t="s">
        <v>11</v>
      </c>
      <c r="D602" s="17"/>
      <c r="E602" s="17"/>
      <c r="F602" s="26"/>
      <c r="G602" s="26"/>
      <c r="H602" s="26"/>
      <c r="I602" s="17"/>
      <c r="J602" s="17"/>
      <c r="L602" s="37" t="str">
        <f t="shared" si="46"/>
        <v/>
      </c>
      <c r="M602" s="37" t="str">
        <f t="shared" si="44"/>
        <v/>
      </c>
    </row>
    <row r="603" spans="1:13" x14ac:dyDescent="0.25">
      <c r="A603" s="33">
        <v>91</v>
      </c>
      <c r="B603" s="24" t="s">
        <v>1187</v>
      </c>
      <c r="C603" s="17"/>
      <c r="D603" s="17"/>
      <c r="E603" s="17"/>
      <c r="F603" s="26"/>
      <c r="G603" s="26"/>
      <c r="H603" s="26"/>
      <c r="I603" s="26"/>
      <c r="J603" s="17"/>
      <c r="L603" s="37" t="str">
        <f t="shared" si="46"/>
        <v/>
      </c>
      <c r="M603" s="37" t="str">
        <f t="shared" si="44"/>
        <v/>
      </c>
    </row>
    <row r="604" spans="1:13" x14ac:dyDescent="0.25">
      <c r="A604" s="33">
        <v>919990</v>
      </c>
      <c r="B604" s="17" t="s">
        <v>1210</v>
      </c>
      <c r="C604" s="17" t="s">
        <v>69</v>
      </c>
      <c r="D604" s="17"/>
      <c r="E604" s="17"/>
      <c r="F604" s="39">
        <f>0</f>
        <v>0</v>
      </c>
      <c r="G604" s="3"/>
      <c r="H604" s="39">
        <v>0.1</v>
      </c>
      <c r="I604" s="26">
        <f>$I$600*G604*-1</f>
        <v>0</v>
      </c>
      <c r="J604" s="29" t="str">
        <f t="shared" ref="J604" si="49">IF(G604="","",IF(AND(F604&lt;=G604,G604&lt;=H604),"GOED","FOUT"))</f>
        <v/>
      </c>
      <c r="L604" s="37" t="str">
        <f t="shared" si="46"/>
        <v/>
      </c>
      <c r="M604" s="37">
        <f t="shared" si="44"/>
        <v>1</v>
      </c>
    </row>
    <row r="605" spans="1:13" x14ac:dyDescent="0.25">
      <c r="A605" s="33">
        <v>92</v>
      </c>
      <c r="B605" s="24" t="s">
        <v>68</v>
      </c>
      <c r="C605" s="17"/>
      <c r="D605" s="17"/>
      <c r="E605" s="17"/>
      <c r="F605" s="26"/>
      <c r="G605" s="26"/>
      <c r="H605" s="26"/>
      <c r="I605" s="26"/>
      <c r="J605" s="17"/>
      <c r="L605" s="37" t="str">
        <f t="shared" si="46"/>
        <v/>
      </c>
    </row>
    <row r="606" spans="1:13" x14ac:dyDescent="0.25">
      <c r="A606" s="17" t="s">
        <v>67</v>
      </c>
      <c r="B606" s="17" t="s">
        <v>68</v>
      </c>
      <c r="C606" s="17" t="s">
        <v>69</v>
      </c>
      <c r="D606" s="17"/>
      <c r="E606" s="17" t="s">
        <v>11</v>
      </c>
      <c r="F606" s="26"/>
      <c r="G606" s="2"/>
      <c r="H606" s="26"/>
      <c r="I606" s="26">
        <f t="shared" ref="I606:I610" si="50">$I$600*G606</f>
        <v>0</v>
      </c>
      <c r="J606" s="17"/>
      <c r="L606" s="37" t="str">
        <f t="shared" si="46"/>
        <v/>
      </c>
    </row>
    <row r="607" spans="1:13" x14ac:dyDescent="0.25">
      <c r="A607" s="33">
        <v>93</v>
      </c>
      <c r="B607" s="24" t="str">
        <f>B608</f>
        <v>Algemene kosten</v>
      </c>
      <c r="C607" s="17"/>
      <c r="D607" s="17"/>
      <c r="E607" s="17"/>
      <c r="F607" s="26"/>
      <c r="G607" s="26"/>
      <c r="H607" s="26"/>
      <c r="I607" s="26"/>
      <c r="J607" s="17"/>
      <c r="L607" s="37" t="str">
        <f t="shared" ref="L607" si="51">IF(J607="GOED",1,"")</f>
        <v/>
      </c>
    </row>
    <row r="608" spans="1:13" x14ac:dyDescent="0.25">
      <c r="A608" s="17" t="s">
        <v>70</v>
      </c>
      <c r="B608" s="17" t="s">
        <v>71</v>
      </c>
      <c r="C608" s="17" t="s">
        <v>69</v>
      </c>
      <c r="D608" s="17"/>
      <c r="E608" s="17" t="s">
        <v>11</v>
      </c>
      <c r="F608" s="26"/>
      <c r="G608" s="2"/>
      <c r="H608" s="26"/>
      <c r="I608" s="26">
        <f t="shared" si="50"/>
        <v>0</v>
      </c>
      <c r="J608" s="17"/>
      <c r="L608" s="37" t="str">
        <f t="shared" si="46"/>
        <v/>
      </c>
    </row>
    <row r="609" spans="1:12" x14ac:dyDescent="0.25">
      <c r="A609" s="33">
        <v>94</v>
      </c>
      <c r="B609" s="24" t="str">
        <f>B610</f>
        <v>Winst en risico</v>
      </c>
      <c r="C609" s="17"/>
      <c r="D609" s="17"/>
      <c r="E609" s="17"/>
      <c r="F609" s="26"/>
      <c r="G609" s="26"/>
      <c r="H609" s="26"/>
      <c r="I609" s="26"/>
      <c r="J609" s="17"/>
      <c r="L609" s="37" t="str">
        <f t="shared" si="46"/>
        <v/>
      </c>
    </row>
    <row r="610" spans="1:12" x14ac:dyDescent="0.25">
      <c r="A610" s="17" t="s">
        <v>72</v>
      </c>
      <c r="B610" s="17" t="s">
        <v>73</v>
      </c>
      <c r="C610" s="17" t="s">
        <v>69</v>
      </c>
      <c r="D610" s="17"/>
      <c r="E610" s="17" t="s">
        <v>11</v>
      </c>
      <c r="F610" s="26"/>
      <c r="G610" s="2"/>
      <c r="H610" s="26"/>
      <c r="I610" s="26">
        <f t="shared" si="50"/>
        <v>0</v>
      </c>
      <c r="J610" s="17"/>
      <c r="L610" s="37" t="str">
        <f t="shared" si="46"/>
        <v/>
      </c>
    </row>
    <row r="611" spans="1:12" x14ac:dyDescent="0.25">
      <c r="A611" s="17" t="s">
        <v>74</v>
      </c>
      <c r="B611" s="24" t="s">
        <v>75</v>
      </c>
      <c r="C611" s="17" t="s">
        <v>11</v>
      </c>
      <c r="D611" s="17"/>
      <c r="E611" s="17" t="s">
        <v>11</v>
      </c>
      <c r="F611" s="26"/>
      <c r="G611" s="26"/>
      <c r="H611" s="26"/>
      <c r="I611" s="26"/>
      <c r="J611" s="17"/>
      <c r="L611" s="37" t="str">
        <f t="shared" si="46"/>
        <v/>
      </c>
    </row>
    <row r="612" spans="1:12" x14ac:dyDescent="0.25">
      <c r="A612" s="17" t="s">
        <v>76</v>
      </c>
      <c r="B612" s="17" t="s">
        <v>77</v>
      </c>
      <c r="C612" s="17" t="s">
        <v>69</v>
      </c>
      <c r="D612" s="17"/>
      <c r="E612" s="17" t="s">
        <v>11</v>
      </c>
      <c r="F612" s="26"/>
      <c r="G612" s="34">
        <v>1.5E-3</v>
      </c>
      <c r="H612" s="26"/>
      <c r="I612" s="26">
        <f>SUM($I$600:$I$610)*G612</f>
        <v>0</v>
      </c>
      <c r="J612" s="17"/>
      <c r="L612" s="37" t="str">
        <f t="shared" si="46"/>
        <v/>
      </c>
    </row>
    <row r="613" spans="1:12" x14ac:dyDescent="0.25">
      <c r="A613" s="17"/>
      <c r="B613" s="17"/>
      <c r="C613" s="17"/>
      <c r="D613" s="17"/>
      <c r="E613" s="17"/>
      <c r="F613" s="26"/>
      <c r="G613" s="34"/>
      <c r="H613" s="26"/>
      <c r="I613" s="26"/>
      <c r="J613" s="17"/>
      <c r="L613" s="37" t="str">
        <f t="shared" si="46"/>
        <v/>
      </c>
    </row>
    <row r="614" spans="1:12" x14ac:dyDescent="0.25">
      <c r="A614" s="17"/>
      <c r="B614" s="17"/>
      <c r="C614" s="17"/>
      <c r="D614" s="17"/>
      <c r="E614" s="17"/>
      <c r="F614" s="26"/>
      <c r="G614" s="26"/>
      <c r="H614" s="26"/>
      <c r="I614" s="17"/>
      <c r="J614" s="17"/>
      <c r="L614" s="37" t="str">
        <f t="shared" si="46"/>
        <v/>
      </c>
    </row>
    <row r="615" spans="1:12" x14ac:dyDescent="0.25">
      <c r="A615" s="17"/>
      <c r="B615" s="31" t="s">
        <v>78</v>
      </c>
      <c r="C615" s="17"/>
      <c r="D615" s="17"/>
      <c r="E615" s="17"/>
      <c r="F615" s="26"/>
      <c r="G615" s="26"/>
      <c r="H615" s="26"/>
      <c r="I615" s="32">
        <f>SUM(I600:I613)</f>
        <v>0</v>
      </c>
      <c r="J615" s="35" t="str">
        <f>IF(SUM(L6:L614)=L615,"JUISTE INSCHRIJVING","ONJUISTE INSCHRIJVING")</f>
        <v>ONJUISTE INSCHRIJVING</v>
      </c>
      <c r="L615" s="37">
        <f>SUM(M9:M612)</f>
        <v>380</v>
      </c>
    </row>
    <row r="616" spans="1:12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2" x14ac:dyDescent="0.25">
      <c r="A617" s="17"/>
      <c r="B617" s="36"/>
      <c r="C617" s="17"/>
      <c r="D617" s="17"/>
      <c r="E617" s="17"/>
      <c r="F617" s="17" t="s">
        <v>1190</v>
      </c>
      <c r="G617" s="49"/>
      <c r="H617" s="50"/>
      <c r="I617" s="50"/>
      <c r="J617" s="51"/>
    </row>
    <row r="618" spans="1:12" x14ac:dyDescent="0.25">
      <c r="A618" s="17"/>
      <c r="B618" s="17"/>
      <c r="C618" s="17"/>
      <c r="D618" s="17"/>
      <c r="E618" s="17"/>
      <c r="F618" s="17" t="s">
        <v>0</v>
      </c>
      <c r="G618" s="49"/>
      <c r="H618" s="50"/>
      <c r="I618" s="50"/>
      <c r="J618" s="51"/>
    </row>
    <row r="619" spans="1:12" x14ac:dyDescent="0.25">
      <c r="A619" s="17"/>
      <c r="B619" s="17"/>
      <c r="C619" s="17"/>
      <c r="D619" s="17"/>
      <c r="E619" s="17"/>
      <c r="F619" s="17" t="s">
        <v>1191</v>
      </c>
      <c r="G619" s="49"/>
      <c r="H619" s="50"/>
      <c r="I619" s="50"/>
      <c r="J619" s="51"/>
    </row>
    <row r="620" spans="1:12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2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2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2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2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</sheetData>
  <sheetProtection algorithmName="SHA-512" hashValue="3/qOZhYlbonRUEtpSKFeHQX5jTT1DeAHFXnTm+9D8oJNkqwBByuUEDNjxOhxNr49MPCtPyvFM23rOaZ+1c3LZw==" saltValue="bFCeslG+XwJfIC5e9ScmLA==" spinCount="100000" sheet="1" objects="1" scenarios="1"/>
  <mergeCells count="12">
    <mergeCell ref="A5:A6"/>
    <mergeCell ref="B5:B6"/>
    <mergeCell ref="C5:C6"/>
    <mergeCell ref="D5:D6"/>
    <mergeCell ref="E5:E6"/>
    <mergeCell ref="G5:J5"/>
    <mergeCell ref="F5:F6"/>
    <mergeCell ref="G4:H4"/>
    <mergeCell ref="B1:I3"/>
    <mergeCell ref="G619:J619"/>
    <mergeCell ref="G618:J618"/>
    <mergeCell ref="G617:J617"/>
  </mergeCells>
  <phoneticPr fontId="11" type="noConversion"/>
  <conditionalFormatting sqref="J13:J598">
    <cfRule type="containsText" dxfId="5" priority="13" operator="containsText" text="GOED">
      <formula>NOT(ISERROR(SEARCH("GOED",J13)))</formula>
    </cfRule>
    <cfRule type="containsText" dxfId="4" priority="14" operator="containsText" text="FOUT">
      <formula>NOT(ISERROR(SEARCH("FOUT",J13)))</formula>
    </cfRule>
  </conditionalFormatting>
  <conditionalFormatting sqref="J604">
    <cfRule type="containsText" dxfId="3" priority="1" operator="containsText" text="GOED">
      <formula>NOT(ISERROR(SEARCH("GOED",J604)))</formula>
    </cfRule>
    <cfRule type="containsText" dxfId="2" priority="2" operator="containsText" text="FOUT">
      <formula>NOT(ISERROR(SEARCH("FOUT",J604)))</formula>
    </cfRule>
  </conditionalFormatting>
  <conditionalFormatting sqref="J615">
    <cfRule type="cellIs" dxfId="1" priority="3" operator="equal">
      <formula>"ONJUISTE INSCHRIJVING"</formula>
    </cfRule>
    <cfRule type="cellIs" dxfId="0" priority="4" operator="equal">
      <formula>"JUISTE INSCHRIJVING"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 Urannie</dc:creator>
  <cp:lastModifiedBy>Bukman A. (Anita)</cp:lastModifiedBy>
  <dcterms:created xsi:type="dcterms:W3CDTF">2024-04-12T06:02:56Z</dcterms:created>
  <dcterms:modified xsi:type="dcterms:W3CDTF">2024-06-11T11:53:16Z</dcterms:modified>
</cp:coreProperties>
</file>