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Marleen Ponte\Onderzoekhandschoenen\06 Nota van inlichtingen\NvI 3\"/>
    </mc:Choice>
  </mc:AlternateContent>
  <bookViews>
    <workbookView xWindow="0" yWindow="0" windowWidth="17160" windowHeight="5085"/>
  </bookViews>
  <sheets>
    <sheet name="Prijzenblad Type A " sheetId="8" r:id="rId1"/>
    <sheet name="Opt. uitvraag allergeen  typ A " sheetId="14" r:id="rId2"/>
    <sheet name="Opt. uitvraag latex  type A" sheetId="11" r:id="rId3"/>
    <sheet name="kosten bevestigde wensen" sheetId="1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14" l="1"/>
  <c r="G12" i="14" s="1"/>
  <c r="I12" i="14" s="1"/>
  <c r="F11" i="14"/>
  <c r="G11" i="14" s="1"/>
  <c r="I11" i="14" s="1"/>
  <c r="F10" i="14"/>
  <c r="G10" i="14" s="1"/>
  <c r="I10" i="14" s="1"/>
  <c r="F9" i="14"/>
  <c r="G9" i="14" s="1"/>
  <c r="I9" i="14" s="1"/>
  <c r="F8" i="14"/>
  <c r="G8" i="14" s="1"/>
  <c r="I8" i="14" l="1"/>
  <c r="G13" i="14"/>
  <c r="I13" i="14" s="1"/>
  <c r="F9" i="11"/>
  <c r="F10" i="11"/>
  <c r="F11" i="11"/>
  <c r="F12" i="11"/>
  <c r="F8" i="11"/>
  <c r="E12" i="8"/>
  <c r="E13" i="8"/>
  <c r="E14" i="8"/>
  <c r="E15" i="8"/>
  <c r="E22" i="8"/>
  <c r="E21" i="8"/>
  <c r="E20" i="8"/>
  <c r="E19" i="8"/>
  <c r="E18" i="8"/>
  <c r="E11" i="8"/>
  <c r="E9" i="13"/>
  <c r="E10" i="13"/>
  <c r="E11" i="13"/>
  <c r="E8" i="13"/>
  <c r="G8" i="11" l="1"/>
  <c r="G12" i="11" l="1"/>
  <c r="I12" i="11" s="1"/>
  <c r="G11" i="11"/>
  <c r="I11" i="11" s="1"/>
  <c r="G10" i="11"/>
  <c r="I10" i="11" s="1"/>
  <c r="G9" i="11"/>
  <c r="I9" i="11" s="1"/>
  <c r="I8" i="11" l="1"/>
  <c r="G13" i="11"/>
  <c r="I13" i="11" s="1"/>
  <c r="F21" i="8"/>
  <c r="H21" i="8" s="1"/>
  <c r="F22" i="8"/>
  <c r="H22" i="8" s="1"/>
  <c r="F11" i="8" l="1"/>
  <c r="H11" i="8" l="1"/>
  <c r="F15" i="8"/>
  <c r="H15" i="8" s="1"/>
  <c r="F12" i="8"/>
  <c r="H12" i="8" s="1"/>
  <c r="F13" i="8"/>
  <c r="H13" i="8" s="1"/>
  <c r="F14" i="8"/>
  <c r="H14" i="8" s="1"/>
  <c r="F18" i="8"/>
  <c r="F19" i="8"/>
  <c r="H19" i="8" s="1"/>
  <c r="F20" i="8"/>
  <c r="H20" i="8" s="1"/>
  <c r="H18" i="8" l="1"/>
  <c r="F23" i="8"/>
  <c r="H23" i="8" s="1"/>
  <c r="F16" i="8"/>
  <c r="F24" i="8" l="1"/>
  <c r="H16" i="8"/>
  <c r="H24" i="8" s="1"/>
</calcChain>
</file>

<file path=xl/sharedStrings.xml><?xml version="1.0" encoding="utf-8"?>
<sst xmlns="http://schemas.openxmlformats.org/spreadsheetml/2006/main" count="103" uniqueCount="65">
  <si>
    <t>Artikel omschrijving</t>
  </si>
  <si>
    <t>Artikelnummer Inschrijver</t>
  </si>
  <si>
    <r>
      <t xml:space="preserve">Aantal stuks per </t>
    </r>
    <r>
      <rPr>
        <b/>
        <u/>
        <sz val="12"/>
        <color theme="1"/>
        <rFont val="Arial"/>
        <family val="2"/>
      </rPr>
      <t>bestel</t>
    </r>
    <r>
      <rPr>
        <b/>
        <sz val="12"/>
        <color theme="1"/>
        <rFont val="Arial"/>
        <family val="2"/>
      </rPr>
      <t>eenheid</t>
    </r>
  </si>
  <si>
    <t>BTW %</t>
  </si>
  <si>
    <t>Type A</t>
  </si>
  <si>
    <t>Totaal  type A</t>
  </si>
  <si>
    <t xml:space="preserve">Artikelomschrijving Inschrijver </t>
  </si>
  <si>
    <t>Latexvrije en poedervrije handschoen extra small</t>
  </si>
  <si>
    <t>Latexvrije en poedervrije handschoen small</t>
  </si>
  <si>
    <t>Latexvrije en poedervrije handschoen medium</t>
  </si>
  <si>
    <t>Latexvrije en poedervrije handschoen large</t>
  </si>
  <si>
    <t>Latexvrije en poedervrije handschoen extralarge</t>
  </si>
  <si>
    <t>Onderzoekshandschoenen niet steriel</t>
  </si>
  <si>
    <t>Latexvrije en poedervrije handschoen met verlengd manchet extra small</t>
  </si>
  <si>
    <t>Latexvrije en poedervrije handschoen met verlengd manchet small</t>
  </si>
  <si>
    <t>Latexvrije en poedervrije handschoen met verlengd manchet medium</t>
  </si>
  <si>
    <t>Latexvrije en poedervrije handschoen met verlengd manchet large</t>
  </si>
  <si>
    <t>Latexvrije en poedervrije handschoen met verlengd manchet extra large</t>
  </si>
  <si>
    <t>Latexvrije, allergeenvrije en poedervrije handschoen extra small</t>
  </si>
  <si>
    <t>Latexvrije, allergeenvrije en poedervrije handschoen small</t>
  </si>
  <si>
    <t>Latexvrije, allergeenvrije en poedervrije handschoen medium</t>
  </si>
  <si>
    <t>Latexvrije, allergeenvrije en poedervrije handschoen large</t>
  </si>
  <si>
    <t xml:space="preserve">Latexvrije, allergeenvrije en poedervrije handschoen extra large </t>
  </si>
  <si>
    <r>
      <t xml:space="preserve">Verbruik/jaaraantal </t>
    </r>
    <r>
      <rPr>
        <b/>
        <sz val="12"/>
        <color rgb="FFFF0000"/>
        <rFont val="Calibri"/>
        <family val="2"/>
        <scheme val="minor"/>
      </rPr>
      <t>(fictief)</t>
    </r>
  </si>
  <si>
    <t xml:space="preserve">prijs per handschoen </t>
  </si>
  <si>
    <t>Totaal obv fictief verbruik ex BTW</t>
  </si>
  <si>
    <t>Totaal incl. BTW</t>
  </si>
  <si>
    <t>Door Inschrijver in te vullen:</t>
  </si>
  <si>
    <t>Firmanaam:</t>
  </si>
  <si>
    <t>Rechtsgeldige ondertekening:</t>
  </si>
  <si>
    <t xml:space="preserve">  </t>
  </si>
  <si>
    <t xml:space="preserve">Verbruik/jaaraantal </t>
  </si>
  <si>
    <r>
      <t xml:space="preserve">PRIJSSTELLING FORMULIER 
Openbare Procedure 
</t>
    </r>
    <r>
      <rPr>
        <sz val="11"/>
        <color theme="1"/>
        <rFont val="Calibri"/>
        <family val="2"/>
        <scheme val="minor"/>
      </rPr>
      <t>Europese Aanbesteding 
Perceel 1: Niet steriele Onderzoekshandschoenen type A</t>
    </r>
  </si>
  <si>
    <t>Garantie op 100% leverbetrouwbaarheid</t>
  </si>
  <si>
    <t xml:space="preserve">Leveren van de handschoenen in een verpakking die zonder vervorming of beschadigin geleverd wordt </t>
  </si>
  <si>
    <t>Leverancier organiseert een workshop voor medewerkers conform de richtlijnen van het Erasmus MC waarin de focus ligt op het juiste gebruik van handschoenen. Denk hierbij onder andere maar niet uitsluitend aan indicatie van gebruik handschoenen, correct aan-en uittrekken, toepassingsbied etc</t>
  </si>
  <si>
    <t xml:space="preserve">gerelateerd aan wens </t>
  </si>
  <si>
    <t>3.2</t>
  </si>
  <si>
    <t>3.3.</t>
  </si>
  <si>
    <t>4.2</t>
  </si>
  <si>
    <t xml:space="preserve">5.1 </t>
  </si>
  <si>
    <t xml:space="preserve"> </t>
  </si>
  <si>
    <t>Poedervrije handschoen van latex met lage allergeniciteit  extra-small</t>
  </si>
  <si>
    <t>Poedervrije handschoen van latex met lage allergeniciteit  small</t>
  </si>
  <si>
    <t>Poedervrije handschoen van latex met lage allergeniciteit  medium</t>
  </si>
  <si>
    <t>Poedervrije handschoen van latex met lage allergeniciteit large</t>
  </si>
  <si>
    <t xml:space="preserve">Poedervrije handschoen van latex met lage allergeniciteit  extra large </t>
  </si>
  <si>
    <t>Deze opgave maakt géén onderdeel uit van het gunningscriterium prijs, maar is puur ter informatie.</t>
  </si>
  <si>
    <t xml:space="preserve">Latexvrije en poedervrije handschoen </t>
  </si>
  <si>
    <t xml:space="preserve">Latexvrije en poedervrije handschoen met verlengd manchet </t>
  </si>
  <si>
    <t>Subtotaal</t>
  </si>
  <si>
    <t xml:space="preserve">TOTAAL </t>
  </si>
  <si>
    <t xml:space="preserve">Totaal latex handschoenen </t>
  </si>
  <si>
    <t>De onderzoekshandschoenen worden,  vanaf ingangsdatum contract of binnen een termijn van 1 jaar, geleverd in een verpakking waarbij 0%  waste bij uitnemen van de handschoenen aantoonbaar is.</t>
  </si>
  <si>
    <t xml:space="preserve">Uitsplitsing kosten bevestigde wensen 3.2-3.3-4.2-5.1 van het  PvW Bijlage 1b-A . 
Ter informatie van de verdisconteerde kosten </t>
  </si>
  <si>
    <t>BTW</t>
  </si>
  <si>
    <t xml:space="preserve">Opgave verdisconteerde meerprijs per handschoen - op de in kolom E opgegeven prijzen in tabblad prijzenblad type A - excl BTW </t>
  </si>
  <si>
    <t xml:space="preserve">Opgave verdisconteerde meerprijs per handschoen - op de in kolom E opgegeven prijzen in tabblad prijzenblad type A - incl BTW </t>
  </si>
  <si>
    <r>
      <t xml:space="preserve">INSTRUCTIE:
</t>
    </r>
    <r>
      <rPr>
        <sz val="11"/>
        <color theme="1"/>
        <rFont val="Calibri"/>
        <family val="2"/>
        <scheme val="minor"/>
      </rPr>
      <t xml:space="preserve">- Enkel en alleen de gele velden dienen ingevuld te worden;
- Inschrijver geeft prijzen af met de eenheid zoals aangeduid;
- Prijzen zijn exclusief BTW (21%);
- Prijzen in 3 decimalen achter de komma;
</t>
    </r>
  </si>
  <si>
    <r>
      <t xml:space="preserve">VOORWAARDEN:
</t>
    </r>
    <r>
      <rPr>
        <sz val="11"/>
        <color theme="1"/>
        <rFont val="Calibri"/>
        <family val="2"/>
        <scheme val="minor"/>
      </rPr>
      <t xml:space="preserve">- </t>
    </r>
    <r>
      <rPr>
        <sz val="11"/>
        <color rgb="FFFF0000"/>
        <rFont val="Calibri"/>
        <family val="2"/>
        <scheme val="minor"/>
      </rPr>
      <t>De afgegeven prijzen voor de TCO zijn finale en definitieve prijzen, het Erasmus MC heeft voor de TCO berekening indicatieve aantallen opgenomen waarbij de definitieve aantallen naar schatting ca. 10% kunnen afwijken;</t>
    </r>
    <r>
      <rPr>
        <sz val="11"/>
        <color theme="1"/>
        <rFont val="Calibri"/>
        <family val="2"/>
        <scheme val="minor"/>
      </rPr>
      <t xml:space="preserve">
- De prijselementen kunt u hieronder invullen. Alle gele velden moeten ingevuld worden voor het  tabbladen Prijzenblad type A.
 - Voor de tabbladen Optionele uitvraag latex handschoenen en Optionele kosten gerelateerd aan PvW vult u de gele velden in die relevant zijn voor uw aanbod. 
- Indien alle gele velden zijn ingevuld in het prijzenblad type A , wordt het totaal automatisch (met behulp van formules in Excel) berekend;
- Prijzen voor  training, support en alle kosten die noodzakelijk zijn om aan de gestelde eisen en (bevestigde) wensen inclusief onze voorwaarden te voldoen, dienen gedurende de overeenkomst niet te worden gefactureerd; deze dienen te worden verdisconteerd in de prijsstelling. De verdisconteerde meerkosten gerelateerd aan de bevestigde wensen kunt u invullen in het tabblad "kosten bevestigde wensen" - deze zijn </t>
    </r>
    <r>
      <rPr>
        <u/>
        <sz val="11"/>
        <color theme="1"/>
        <rFont val="Calibri"/>
        <family val="2"/>
        <scheme val="minor"/>
      </rPr>
      <t>ter informatie</t>
    </r>
    <r>
      <rPr>
        <sz val="11"/>
        <color theme="1"/>
        <rFont val="Calibri"/>
        <family val="2"/>
        <scheme val="minor"/>
      </rPr>
      <t xml:space="preserve"> van het Erasmus MC.
- </t>
    </r>
    <r>
      <rPr>
        <sz val="11"/>
        <color rgb="FFFF0000"/>
        <rFont val="Calibri"/>
        <family val="2"/>
        <scheme val="minor"/>
      </rPr>
      <t xml:space="preserve">De prijzen voor de in 3.1 van de offerteleidraad vermelde extra te leveren type latex  handschoenen  </t>
    </r>
    <r>
      <rPr>
        <b/>
        <sz val="11"/>
        <color rgb="FFFF0000"/>
        <rFont val="Calibri"/>
        <family val="2"/>
        <scheme val="minor"/>
      </rPr>
      <t>(zie ook pve 2.4 )</t>
    </r>
    <r>
      <rPr>
        <sz val="11"/>
        <color rgb="FFFF0000"/>
        <rFont val="Calibri"/>
        <family val="2"/>
        <scheme val="minor"/>
      </rPr>
      <t>dienen opgegeven te worden in tabblad Opt. uitvraag latex type A</t>
    </r>
    <r>
      <rPr>
        <b/>
        <sz val="11"/>
        <rFont val="Calibri"/>
        <family val="2"/>
        <scheme val="minor"/>
      </rPr>
      <t xml:space="preserve">
- LET OP: andere velden aanpassen/wijzigen is niet toegestaan. Wijziging/aanpassing daarvan leidt tot niet-geldig verklaren van uw Inschrijving.</t>
    </r>
  </si>
  <si>
    <r>
      <t xml:space="preserve">prijs per </t>
    </r>
    <r>
      <rPr>
        <b/>
        <u/>
        <sz val="12"/>
        <color theme="1"/>
        <rFont val="Arial"/>
        <family val="2"/>
      </rPr>
      <t>bestel</t>
    </r>
    <r>
      <rPr>
        <b/>
        <sz val="12"/>
        <color theme="1"/>
        <rFont val="Arial"/>
        <family val="2"/>
      </rPr>
      <t xml:space="preserve">eenheid
excl BTW </t>
    </r>
  </si>
  <si>
    <r>
      <t xml:space="preserve">VOORWAARDEN:
</t>
    </r>
    <r>
      <rPr>
        <sz val="11"/>
        <color theme="1"/>
        <rFont val="Calibri"/>
        <family val="2"/>
        <scheme val="minor"/>
      </rPr>
      <t xml:space="preserve">
- De prijselementen gerelateerd aan de genoemde wensen kunt u hieronder invullen. 
- Indien alle gele velden zijn ingevuld, worden de verdisconteerde kosten automatisch (met behulp van formules in Excel) berekend;
</t>
    </r>
    <r>
      <rPr>
        <b/>
        <sz val="11"/>
        <rFont val="Calibri"/>
        <family val="2"/>
        <scheme val="minor"/>
      </rPr>
      <t xml:space="preserve">
- LET OP: andere velden aanpassen/wijzigen is niet toegestaan. Wijziging/aanpassing daarvan leidt tot niet-geldig verklaren van uw Inschrijving.</t>
    </r>
  </si>
  <si>
    <r>
      <t xml:space="preserve">GERECTIFICEERRD PRIJSSTELLING FORMULIER 
Openbare Procedure 
</t>
    </r>
    <r>
      <rPr>
        <sz val="11"/>
        <color theme="1"/>
        <rFont val="Calibri"/>
        <family val="2"/>
        <scheme val="minor"/>
      </rPr>
      <t xml:space="preserve">Europese Aanbesteding 
Perceel 1: </t>
    </r>
    <r>
      <rPr>
        <sz val="11"/>
        <color rgb="FFFF0000"/>
        <rFont val="Calibri"/>
        <family val="2"/>
        <scheme val="minor"/>
      </rPr>
      <t>Niet steriele Onderzoekshandschoenen type A variant I en II</t>
    </r>
  </si>
  <si>
    <r>
      <t xml:space="preserve">GERECTIFICEERD PRIJSSTELLING FORMULIER 
Openbare Procedure 
</t>
    </r>
    <r>
      <rPr>
        <sz val="11"/>
        <color theme="1"/>
        <rFont val="Calibri"/>
        <family val="2"/>
        <scheme val="minor"/>
      </rPr>
      <t xml:space="preserve">Europese Aanbesteding 
Perceel 1: Niet steriele Onderzoekshandschoenen type A // Optioneel  niet steriele </t>
    </r>
    <r>
      <rPr>
        <b/>
        <sz val="11"/>
        <color rgb="FFFF0000"/>
        <rFont val="Calibri"/>
        <family val="2"/>
        <scheme val="minor"/>
      </rPr>
      <t>latexvrije, allergeenvrije en poedervrije onderzoekshandschoenen VARIANT III</t>
    </r>
  </si>
  <si>
    <r>
      <t xml:space="preserve">PRIJSSTELLING FORMULIER 
Openbare Procedure 
</t>
    </r>
    <r>
      <rPr>
        <sz val="11"/>
        <color theme="1"/>
        <rFont val="Calibri"/>
        <family val="2"/>
        <scheme val="minor"/>
      </rPr>
      <t xml:space="preserve">Europese Aanbesteding 
Perceel 1: Niet steriele Onderzoekshandschoenen type A // Optioneel  </t>
    </r>
    <r>
      <rPr>
        <b/>
        <sz val="11"/>
        <color rgb="FFFF0000"/>
        <rFont val="Calibri"/>
        <family val="2"/>
        <scheme val="minor"/>
      </rPr>
      <t>niet steriele latex onderzoekshandschoenen VARIANT IV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</si>
</sst>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7" formatCode="&quot;€&quot;\ #,##0.00_-;&quot;€&quot;\ #,##0.00\-"/>
    <numFmt numFmtId="44" formatCode="_-&quot;€&quot;\ * #,##0.00_-;_-&quot;€&quot;\ * #,##0.00\-;_-&quot;€&quot;\ * &quot;-&quot;??_-;_-@_-"/>
    <numFmt numFmtId="164" formatCode="_ &quot;€&quot;\ * #,##0.00_ ;_ &quot;€&quot;\ * \-#,##0.00_ ;_ &quot;€&quot;\ * &quot;-&quot;??_ ;_ @_ "/>
    <numFmt numFmtId="165" formatCode="&quot;€&quot;\ #,##0.00_-"/>
    <numFmt numFmtId="166" formatCode="_-* #,##0_-;_-* #,##0\-;_-* &quot;-&quot;??_-;_-@_-"/>
    <numFmt numFmtId="167" formatCode="_-&quot;€&quot;\ * #,##0.000_-;_-&quot;€&quot;\ * #,##0.000\-;_-&quot;€&quot;\ * &quot;-&quot;???_-;_-@_-"/>
    <numFmt numFmtId="168" formatCode="&quot;€&quot;\ #,##0.000_-;&quot;€&quot;\ #,##0.000\-"/>
    <numFmt numFmtId="169" formatCode="&quot;€&quot;\ #,##0.000_-"/>
    <numFmt numFmtId="170" formatCode="_-* #,##0.000_-;_-* #,##0.000\-;_-* &quot;-&quot;???_-;_-@_-"/>
    <numFmt numFmtId="171" formatCode="0.000"/>
  </numFmts>
  <fonts count="26" x14ac:knownFonts="1">
    <font>
      <sz val="11"/>
      <color theme="1"/>
      <name val="Calibri"/>
      <family val="2"/>
      <scheme val="minor"/>
    </font>
    <font>
      <sz val="11"/>
      <color rgb="FFFF0000"/>
      <name val="Calibri"/>
      <family val="2"/>
      <scheme val="minor"/>
    </font>
    <font>
      <b/>
      <sz val="11"/>
      <color theme="0"/>
      <name val="Calibri"/>
      <family val="2"/>
      <scheme val="minor"/>
    </font>
    <font>
      <b/>
      <sz val="11"/>
      <color rgb="FFFF0000"/>
      <name val="Calibri"/>
      <family val="2"/>
      <scheme val="minor"/>
    </font>
    <font>
      <b/>
      <sz val="11"/>
      <name val="Calibri"/>
      <family val="2"/>
      <scheme val="minor"/>
    </font>
    <font>
      <b/>
      <sz val="12"/>
      <name val="Arial"/>
      <family val="2"/>
    </font>
    <font>
      <b/>
      <sz val="10"/>
      <color theme="1"/>
      <name val="Arial"/>
      <family val="2"/>
    </font>
    <font>
      <sz val="10"/>
      <color theme="1"/>
      <name val="Arial"/>
      <family val="2"/>
    </font>
    <font>
      <b/>
      <sz val="10"/>
      <name val="Arial"/>
      <family val="2"/>
    </font>
    <font>
      <b/>
      <sz val="12"/>
      <name val="Calibri"/>
      <family val="2"/>
      <scheme val="minor"/>
    </font>
    <font>
      <b/>
      <sz val="14"/>
      <name val="Calibri"/>
      <family val="2"/>
      <scheme val="minor"/>
    </font>
    <font>
      <b/>
      <sz val="14"/>
      <color theme="0"/>
      <name val="Calibri"/>
      <family val="2"/>
      <scheme val="minor"/>
    </font>
    <font>
      <sz val="14"/>
      <color theme="1"/>
      <name val="Arial"/>
      <family val="2"/>
    </font>
    <font>
      <b/>
      <sz val="14"/>
      <color theme="1"/>
      <name val="Arial"/>
      <family val="2"/>
    </font>
    <font>
      <sz val="14"/>
      <name val="Calibri"/>
      <family val="2"/>
      <scheme val="minor"/>
    </font>
    <font>
      <b/>
      <sz val="12"/>
      <color theme="1"/>
      <name val="Calibri"/>
      <family val="2"/>
      <scheme val="minor"/>
    </font>
    <font>
      <b/>
      <sz val="12"/>
      <color theme="1"/>
      <name val="Arial"/>
      <family val="2"/>
    </font>
    <font>
      <b/>
      <u/>
      <sz val="12"/>
      <color theme="1"/>
      <name val="Arial"/>
      <family val="2"/>
    </font>
    <font>
      <sz val="12"/>
      <color rgb="FFFF0000"/>
      <name val="Calibri"/>
      <family val="2"/>
      <scheme val="minor"/>
    </font>
    <font>
      <b/>
      <sz val="12"/>
      <color rgb="FFFF0000"/>
      <name val="Calibri"/>
      <family val="2"/>
      <scheme val="minor"/>
    </font>
    <font>
      <sz val="10"/>
      <name val="Arial"/>
      <family val="2"/>
    </font>
    <font>
      <b/>
      <sz val="11"/>
      <color theme="1"/>
      <name val="Calibri"/>
      <family val="2"/>
      <scheme val="minor"/>
    </font>
    <font>
      <b/>
      <sz val="14"/>
      <name val="Arial"/>
      <family val="2"/>
    </font>
    <font>
      <b/>
      <sz val="14"/>
      <color theme="1"/>
      <name val="Calibri"/>
      <family val="2"/>
      <scheme val="minor"/>
    </font>
    <font>
      <sz val="12"/>
      <color theme="1"/>
      <name val="Calibri"/>
      <family val="2"/>
      <scheme val="minor"/>
    </font>
    <font>
      <u/>
      <sz val="11"/>
      <color theme="1"/>
      <name val="Calibri"/>
      <family val="2"/>
      <scheme val="minor"/>
    </font>
  </fonts>
  <fills count="16">
    <fill>
      <patternFill patternType="none"/>
    </fill>
    <fill>
      <patternFill patternType="gray125"/>
    </fill>
    <fill>
      <patternFill patternType="solid">
        <fgColor theme="4"/>
        <bgColor theme="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79998168889431442"/>
        <bgColor theme="4"/>
      </patternFill>
    </fill>
    <fill>
      <patternFill patternType="solid">
        <fgColor rgb="FFFFFFCC"/>
        <bgColor indexed="64"/>
      </patternFill>
    </fill>
    <fill>
      <patternFill patternType="solid">
        <fgColor theme="7"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FFFF99"/>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s>
  <cellStyleXfs count="2">
    <xf numFmtId="0" fontId="0" fillId="0" borderId="0"/>
    <xf numFmtId="164" fontId="20" fillId="0" borderId="0" applyFill="0" applyBorder="0" applyAlignment="0" applyProtection="0"/>
  </cellStyleXfs>
  <cellXfs count="190">
    <xf numFmtId="0" fontId="0" fillId="0" borderId="0" xfId="0"/>
    <xf numFmtId="0" fontId="0" fillId="0" borderId="1" xfId="0" applyBorder="1"/>
    <xf numFmtId="0" fontId="0" fillId="0" borderId="0" xfId="0" applyFill="1"/>
    <xf numFmtId="0" fontId="0" fillId="4" borderId="0" xfId="0" applyFill="1"/>
    <xf numFmtId="0" fontId="7" fillId="6" borderId="1" xfId="0" applyFont="1" applyFill="1" applyBorder="1" applyAlignment="1" applyProtection="1">
      <alignment horizontal="left" vertical="top"/>
    </xf>
    <xf numFmtId="165" fontId="6" fillId="6" borderId="1" xfId="0" applyNumberFormat="1" applyFont="1" applyFill="1" applyBorder="1" applyAlignment="1" applyProtection="1">
      <alignment horizontal="left" vertical="center" wrapText="1"/>
    </xf>
    <xf numFmtId="165" fontId="7" fillId="6" borderId="1" xfId="0" applyNumberFormat="1" applyFont="1" applyFill="1" applyBorder="1" applyAlignment="1" applyProtection="1">
      <alignment horizontal="left" vertical="top"/>
    </xf>
    <xf numFmtId="165" fontId="0" fillId="0" borderId="0" xfId="0" applyNumberFormat="1"/>
    <xf numFmtId="0" fontId="2" fillId="2" borderId="1" xfId="0" applyFont="1" applyFill="1" applyBorder="1" applyAlignment="1">
      <alignment wrapText="1"/>
    </xf>
    <xf numFmtId="0" fontId="0" fillId="4" borderId="5" xfId="0" applyFill="1" applyBorder="1"/>
    <xf numFmtId="0" fontId="7" fillId="6" borderId="11" xfId="0" applyFont="1" applyFill="1" applyBorder="1" applyAlignment="1" applyProtection="1">
      <alignment horizontal="left" vertical="top"/>
    </xf>
    <xf numFmtId="0" fontId="2" fillId="2" borderId="9" xfId="0" applyFont="1" applyFill="1" applyBorder="1" applyAlignment="1">
      <alignment wrapText="1"/>
    </xf>
    <xf numFmtId="0" fontId="10" fillId="2" borderId="9" xfId="0" applyFont="1" applyFill="1" applyBorder="1" applyAlignment="1">
      <alignment wrapText="1"/>
    </xf>
    <xf numFmtId="0" fontId="11" fillId="2" borderId="1" xfId="0" applyFont="1" applyFill="1" applyBorder="1" applyAlignment="1">
      <alignment wrapText="1"/>
    </xf>
    <xf numFmtId="0" fontId="14" fillId="0" borderId="0" xfId="0" applyFont="1"/>
    <xf numFmtId="0" fontId="12" fillId="7" borderId="1" xfId="0" applyFont="1" applyFill="1" applyBorder="1" applyAlignment="1" applyProtection="1">
      <alignment horizontal="left" vertical="top"/>
    </xf>
    <xf numFmtId="165" fontId="12" fillId="7" borderId="1" xfId="0" applyNumberFormat="1" applyFont="1" applyFill="1" applyBorder="1" applyAlignment="1" applyProtection="1">
      <alignment horizontal="left" vertical="top"/>
    </xf>
    <xf numFmtId="165" fontId="13" fillId="7" borderId="1" xfId="0" applyNumberFormat="1" applyFont="1" applyFill="1" applyBorder="1" applyAlignment="1" applyProtection="1">
      <alignment horizontal="left" vertical="center" wrapText="1"/>
    </xf>
    <xf numFmtId="0" fontId="12" fillId="7" borderId="11" xfId="0" applyFont="1" applyFill="1" applyBorder="1" applyAlignment="1" applyProtection="1">
      <alignment horizontal="left" vertical="top"/>
    </xf>
    <xf numFmtId="0" fontId="9" fillId="5" borderId="9" xfId="0" applyFont="1" applyFill="1" applyBorder="1" applyAlignment="1">
      <alignment vertical="center" wrapText="1"/>
    </xf>
    <xf numFmtId="0" fontId="15" fillId="4" borderId="1" xfId="0" applyFont="1" applyFill="1" applyBorder="1" applyAlignment="1">
      <alignment vertical="center"/>
    </xf>
    <xf numFmtId="0" fontId="16" fillId="6" borderId="1" xfId="0" applyFont="1" applyFill="1" applyBorder="1" applyAlignment="1" applyProtection="1">
      <alignment horizontal="center" vertical="center" wrapText="1"/>
    </xf>
    <xf numFmtId="165" fontId="16" fillId="6" borderId="3" xfId="0" applyNumberFormat="1" applyFont="1" applyFill="1" applyBorder="1" applyAlignment="1" applyProtection="1">
      <alignment horizontal="center" vertical="center" wrapText="1"/>
    </xf>
    <xf numFmtId="165" fontId="16" fillId="6" borderId="1" xfId="0" applyNumberFormat="1" applyFont="1" applyFill="1" applyBorder="1" applyAlignment="1" applyProtection="1">
      <alignment horizontal="left" vertical="center" wrapText="1"/>
    </xf>
    <xf numFmtId="0" fontId="16" fillId="6" borderId="3" xfId="0" applyFont="1" applyFill="1" applyBorder="1" applyAlignment="1" applyProtection="1">
      <alignment horizontal="center" vertical="center" wrapText="1"/>
    </xf>
    <xf numFmtId="0" fontId="16" fillId="6" borderId="10" xfId="0" applyFont="1" applyFill="1" applyBorder="1" applyAlignment="1" applyProtection="1">
      <alignment horizontal="center" vertical="center" wrapText="1"/>
    </xf>
    <xf numFmtId="0" fontId="18" fillId="4" borderId="4" xfId="0" applyFont="1" applyFill="1" applyBorder="1"/>
    <xf numFmtId="9" fontId="16" fillId="6" borderId="3" xfId="0" applyNumberFormat="1" applyFont="1" applyFill="1" applyBorder="1" applyAlignment="1" applyProtection="1">
      <alignment horizontal="left" vertical="center" wrapText="1"/>
    </xf>
    <xf numFmtId="9" fontId="13" fillId="7" borderId="1" xfId="0" applyNumberFormat="1" applyFont="1" applyFill="1" applyBorder="1" applyAlignment="1" applyProtection="1">
      <alignment horizontal="left" vertical="center" wrapText="1"/>
    </xf>
    <xf numFmtId="9" fontId="6" fillId="6" borderId="1" xfId="0" applyNumberFormat="1" applyFont="1" applyFill="1" applyBorder="1" applyAlignment="1" applyProtection="1">
      <alignment horizontal="left" vertical="center" wrapText="1"/>
    </xf>
    <xf numFmtId="9" fontId="0" fillId="0" borderId="0" xfId="0" applyNumberFormat="1" applyFill="1"/>
    <xf numFmtId="44" fontId="16" fillId="6" borderId="3" xfId="0" applyNumberFormat="1" applyFont="1" applyFill="1" applyBorder="1" applyAlignment="1" applyProtection="1">
      <alignment horizontal="left" vertical="center" wrapText="1"/>
    </xf>
    <xf numFmtId="44" fontId="13" fillId="7" borderId="1" xfId="0" applyNumberFormat="1" applyFont="1" applyFill="1" applyBorder="1" applyAlignment="1" applyProtection="1">
      <alignment horizontal="left" vertical="center" wrapText="1"/>
    </xf>
    <xf numFmtId="44" fontId="6" fillId="6" borderId="1" xfId="0" applyNumberFormat="1" applyFont="1" applyFill="1" applyBorder="1" applyAlignment="1" applyProtection="1">
      <alignment horizontal="left" vertical="center" wrapText="1"/>
    </xf>
    <xf numFmtId="44" fontId="0" fillId="0" borderId="0" xfId="0" applyNumberFormat="1" applyFill="1"/>
    <xf numFmtId="0" fontId="0" fillId="0" borderId="0" xfId="0"/>
    <xf numFmtId="166" fontId="0" fillId="0" borderId="0" xfId="0" applyNumberFormat="1"/>
    <xf numFmtId="0" fontId="0" fillId="0" borderId="0" xfId="0" applyFont="1" applyFill="1" applyBorder="1" applyAlignment="1">
      <alignment horizontal="lef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1" fontId="0" fillId="0" borderId="1" xfId="0" applyNumberFormat="1" applyFill="1" applyBorder="1"/>
    <xf numFmtId="166" fontId="0" fillId="0" borderId="1" xfId="0" applyNumberFormat="1" applyBorder="1"/>
    <xf numFmtId="164" fontId="8" fillId="10" borderId="17" xfId="1" applyFont="1" applyFill="1" applyBorder="1" applyAlignment="1" applyProtection="1">
      <alignment vertical="top"/>
      <protection locked="0" hidden="1"/>
    </xf>
    <xf numFmtId="164" fontId="8" fillId="10" borderId="12" xfId="1" applyFont="1" applyFill="1" applyBorder="1" applyAlignment="1" applyProtection="1">
      <alignment vertical="top"/>
      <protection locked="0" hidden="1"/>
    </xf>
    <xf numFmtId="164" fontId="8" fillId="10" borderId="13" xfId="1" applyFont="1" applyFill="1" applyBorder="1" applyAlignment="1" applyProtection="1">
      <alignment vertical="top"/>
      <protection locked="0" hidden="1"/>
    </xf>
    <xf numFmtId="164" fontId="8" fillId="10" borderId="18" xfId="1" applyFont="1" applyFill="1" applyBorder="1" applyAlignment="1" applyProtection="1">
      <alignment vertical="top"/>
      <protection locked="0" hidden="1"/>
    </xf>
    <xf numFmtId="0" fontId="0" fillId="4" borderId="21" xfId="0" applyFill="1" applyBorder="1"/>
    <xf numFmtId="0" fontId="9" fillId="5" borderId="4" xfId="0" applyFont="1" applyFill="1" applyBorder="1" applyAlignment="1">
      <alignment vertical="center" wrapText="1"/>
    </xf>
    <xf numFmtId="0" fontId="15" fillId="4" borderId="5" xfId="0" applyFont="1" applyFill="1" applyBorder="1" applyAlignment="1">
      <alignment vertical="center"/>
    </xf>
    <xf numFmtId="0" fontId="16" fillId="6" borderId="5" xfId="0" applyFont="1" applyFill="1" applyBorder="1" applyAlignment="1" applyProtection="1">
      <alignment horizontal="center" vertical="center" wrapText="1"/>
    </xf>
    <xf numFmtId="165" fontId="16" fillId="6" borderId="5" xfId="0" applyNumberFormat="1" applyFont="1" applyFill="1" applyBorder="1" applyAlignment="1" applyProtection="1">
      <alignment horizontal="center" vertical="center" wrapText="1"/>
    </xf>
    <xf numFmtId="165" fontId="16" fillId="6" borderId="5" xfId="0" applyNumberFormat="1" applyFont="1" applyFill="1" applyBorder="1" applyAlignment="1" applyProtection="1">
      <alignment horizontal="left" vertical="center" wrapText="1"/>
    </xf>
    <xf numFmtId="9" fontId="16" fillId="6" borderId="5" xfId="0" applyNumberFormat="1" applyFont="1" applyFill="1" applyBorder="1" applyAlignment="1" applyProtection="1">
      <alignment horizontal="left" vertical="center" wrapText="1"/>
    </xf>
    <xf numFmtId="44" fontId="16" fillId="6" borderId="5" xfId="0" applyNumberFormat="1" applyFont="1" applyFill="1" applyBorder="1" applyAlignment="1" applyProtection="1">
      <alignment horizontal="left" vertical="center" wrapText="1"/>
    </xf>
    <xf numFmtId="0" fontId="16" fillId="6" borderId="25" xfId="0" applyFont="1" applyFill="1" applyBorder="1" applyAlignment="1" applyProtection="1">
      <alignment horizontal="center" vertical="center" wrapText="1"/>
    </xf>
    <xf numFmtId="0" fontId="0" fillId="0" borderId="9" xfId="0" applyBorder="1"/>
    <xf numFmtId="0" fontId="4" fillId="3" borderId="26" xfId="0" applyFont="1" applyFill="1" applyBorder="1" applyAlignment="1"/>
    <xf numFmtId="0" fontId="4" fillId="3" borderId="27" xfId="0" applyFont="1" applyFill="1" applyBorder="1" applyAlignment="1"/>
    <xf numFmtId="0" fontId="9" fillId="3" borderId="27" xfId="0" applyFont="1" applyFill="1" applyBorder="1" applyAlignment="1">
      <alignment wrapText="1"/>
    </xf>
    <xf numFmtId="0" fontId="9" fillId="3" borderId="27" xfId="0" applyFont="1" applyFill="1" applyBorder="1" applyAlignment="1">
      <alignment horizontal="center" vertical="center" wrapText="1"/>
    </xf>
    <xf numFmtId="9" fontId="4" fillId="3" borderId="27" xfId="0" applyNumberFormat="1" applyFont="1" applyFill="1" applyBorder="1" applyAlignment="1"/>
    <xf numFmtId="44" fontId="4" fillId="3" borderId="27" xfId="0" applyNumberFormat="1" applyFont="1" applyFill="1" applyBorder="1" applyAlignment="1"/>
    <xf numFmtId="0" fontId="4" fillId="3" borderId="28" xfId="0" applyFont="1" applyFill="1" applyBorder="1" applyAlignment="1"/>
    <xf numFmtId="3" fontId="1" fillId="0" borderId="1" xfId="0" applyNumberFormat="1" applyFont="1" applyFill="1" applyBorder="1" applyAlignment="1">
      <alignment horizontal="right"/>
    </xf>
    <xf numFmtId="0" fontId="0" fillId="0" borderId="0" xfId="0" applyAlignment="1">
      <alignment wrapText="1"/>
    </xf>
    <xf numFmtId="0" fontId="18" fillId="4" borderId="29" xfId="0" applyFont="1" applyFill="1" applyBorder="1"/>
    <xf numFmtId="0" fontId="9" fillId="5" borderId="30" xfId="0" applyFont="1" applyFill="1" applyBorder="1" applyAlignment="1">
      <alignment vertical="center" wrapText="1"/>
    </xf>
    <xf numFmtId="0" fontId="10" fillId="2" borderId="2" xfId="0" applyFont="1" applyFill="1" applyBorder="1" applyAlignment="1">
      <alignment wrapText="1"/>
    </xf>
    <xf numFmtId="0" fontId="0" fillId="0" borderId="2" xfId="0" applyBorder="1"/>
    <xf numFmtId="0" fontId="4" fillId="3" borderId="31" xfId="0" applyFont="1" applyFill="1" applyBorder="1" applyAlignment="1"/>
    <xf numFmtId="9" fontId="0" fillId="0" borderId="0" xfId="0" applyNumberFormat="1" applyFill="1" applyBorder="1"/>
    <xf numFmtId="0" fontId="11" fillId="2" borderId="4" xfId="0" applyFont="1" applyFill="1" applyBorder="1" applyAlignment="1">
      <alignment wrapText="1"/>
    </xf>
    <xf numFmtId="0" fontId="0" fillId="11" borderId="1" xfId="0" applyFill="1" applyBorder="1"/>
    <xf numFmtId="166" fontId="0" fillId="11" borderId="1" xfId="0" applyNumberFormat="1" applyFill="1" applyBorder="1"/>
    <xf numFmtId="166" fontId="0" fillId="11" borderId="1" xfId="0" applyNumberFormat="1" applyFill="1" applyBorder="1" applyAlignment="1">
      <alignment horizontal="right"/>
    </xf>
    <xf numFmtId="3" fontId="1" fillId="11" borderId="1" xfId="0" applyNumberFormat="1" applyFont="1" applyFill="1" applyBorder="1" applyAlignment="1">
      <alignment horizontal="right"/>
    </xf>
    <xf numFmtId="0" fontId="7" fillId="0" borderId="1" xfId="0" applyFont="1" applyFill="1" applyBorder="1" applyAlignment="1" applyProtection="1">
      <alignment horizontal="left" vertical="top"/>
    </xf>
    <xf numFmtId="165" fontId="7" fillId="0" borderId="1" xfId="0" applyNumberFormat="1" applyFont="1" applyFill="1" applyBorder="1" applyAlignment="1" applyProtection="1">
      <alignment horizontal="left" vertical="top"/>
    </xf>
    <xf numFmtId="0" fontId="7" fillId="0" borderId="11" xfId="0" applyFont="1" applyFill="1" applyBorder="1" applyAlignment="1" applyProtection="1">
      <alignment horizontal="left" vertical="top"/>
    </xf>
    <xf numFmtId="0" fontId="7" fillId="11" borderId="1" xfId="0" applyFont="1" applyFill="1" applyBorder="1" applyAlignment="1" applyProtection="1">
      <alignment horizontal="left" vertical="top"/>
    </xf>
    <xf numFmtId="165" fontId="7" fillId="11" borderId="1" xfId="0" applyNumberFormat="1" applyFont="1" applyFill="1" applyBorder="1" applyAlignment="1" applyProtection="1">
      <alignment horizontal="left" vertical="top"/>
    </xf>
    <xf numFmtId="165" fontId="6" fillId="11" borderId="1" xfId="0" applyNumberFormat="1" applyFont="1" applyFill="1" applyBorder="1" applyAlignment="1" applyProtection="1">
      <alignment horizontal="left" vertical="center" wrapText="1"/>
    </xf>
    <xf numFmtId="9" fontId="6" fillId="11" borderId="1" xfId="0" applyNumberFormat="1" applyFont="1" applyFill="1" applyBorder="1" applyAlignment="1" applyProtection="1">
      <alignment horizontal="left" vertical="center" wrapText="1"/>
    </xf>
    <xf numFmtId="44" fontId="6" fillId="11" borderId="1" xfId="0" applyNumberFormat="1" applyFont="1" applyFill="1" applyBorder="1" applyAlignment="1" applyProtection="1">
      <alignment horizontal="left" vertical="center" wrapText="1"/>
    </xf>
    <xf numFmtId="0" fontId="7" fillId="11" borderId="11" xfId="0" applyFont="1" applyFill="1" applyBorder="1" applyAlignment="1" applyProtection="1">
      <alignment horizontal="left" vertical="top"/>
    </xf>
    <xf numFmtId="166" fontId="0" fillId="13" borderId="2" xfId="0" applyNumberFormat="1" applyFill="1" applyBorder="1" applyAlignment="1">
      <alignment horizontal="right"/>
    </xf>
    <xf numFmtId="0" fontId="7" fillId="13" borderId="1" xfId="0" applyFont="1" applyFill="1" applyBorder="1" applyAlignment="1" applyProtection="1">
      <alignment horizontal="left" vertical="top"/>
    </xf>
    <xf numFmtId="165" fontId="7" fillId="13" borderId="1" xfId="0" applyNumberFormat="1" applyFont="1" applyFill="1" applyBorder="1" applyAlignment="1" applyProtection="1">
      <alignment horizontal="left" vertical="top"/>
    </xf>
    <xf numFmtId="0" fontId="7" fillId="13" borderId="11" xfId="0" applyFont="1" applyFill="1" applyBorder="1" applyAlignment="1" applyProtection="1">
      <alignment horizontal="left" vertical="top"/>
    </xf>
    <xf numFmtId="166" fontId="0" fillId="13" borderId="2" xfId="0" applyNumberFormat="1" applyFill="1" applyBorder="1"/>
    <xf numFmtId="0" fontId="21" fillId="13" borderId="35" xfId="0" applyFont="1" applyFill="1" applyBorder="1"/>
    <xf numFmtId="0" fontId="0" fillId="11" borderId="36" xfId="0" applyFill="1" applyBorder="1"/>
    <xf numFmtId="166" fontId="0" fillId="11" borderId="36" xfId="0" applyNumberFormat="1" applyFill="1" applyBorder="1"/>
    <xf numFmtId="0" fontId="7" fillId="6" borderId="36" xfId="0" applyFont="1" applyFill="1" applyBorder="1" applyAlignment="1" applyProtection="1">
      <alignment horizontal="left" vertical="top"/>
    </xf>
    <xf numFmtId="0" fontId="7" fillId="6" borderId="37" xfId="0" applyFont="1" applyFill="1" applyBorder="1" applyAlignment="1" applyProtection="1">
      <alignment horizontal="left" vertical="top"/>
    </xf>
    <xf numFmtId="0" fontId="22" fillId="14" borderId="38" xfId="0" applyFont="1" applyFill="1" applyBorder="1" applyAlignment="1" applyProtection="1">
      <alignment horizontal="left" vertical="top"/>
    </xf>
    <xf numFmtId="1" fontId="8" fillId="14" borderId="39" xfId="0" applyNumberFormat="1" applyFont="1" applyFill="1" applyBorder="1" applyAlignment="1" applyProtection="1">
      <alignment horizontal="center" vertical="top"/>
    </xf>
    <xf numFmtId="0" fontId="5" fillId="14" borderId="39" xfId="0" applyFont="1" applyFill="1" applyBorder="1" applyAlignment="1" applyProtection="1">
      <alignment horizontal="left" vertical="top"/>
    </xf>
    <xf numFmtId="0" fontId="22" fillId="14" borderId="40" xfId="0" applyFont="1" applyFill="1" applyBorder="1" applyAlignment="1" applyProtection="1">
      <alignment horizontal="left" vertical="top"/>
    </xf>
    <xf numFmtId="0" fontId="7" fillId="14" borderId="42" xfId="0" applyFont="1" applyFill="1" applyBorder="1" applyAlignment="1" applyProtection="1">
      <alignment horizontal="left" vertical="top"/>
    </xf>
    <xf numFmtId="0" fontId="7" fillId="14" borderId="41" xfId="0" applyFont="1" applyFill="1" applyBorder="1" applyAlignment="1" applyProtection="1">
      <alignment horizontal="left" vertical="top"/>
    </xf>
    <xf numFmtId="165" fontId="6" fillId="6" borderId="1" xfId="0" applyNumberFormat="1" applyFont="1" applyFill="1" applyBorder="1" applyAlignment="1" applyProtection="1">
      <alignment horizontal="right" vertical="center" wrapText="1"/>
    </xf>
    <xf numFmtId="165" fontId="6" fillId="0" borderId="1" xfId="0" applyNumberFormat="1" applyFont="1" applyFill="1" applyBorder="1" applyAlignment="1" applyProtection="1">
      <alignment horizontal="right" vertical="center" wrapText="1"/>
    </xf>
    <xf numFmtId="165" fontId="6" fillId="6" borderId="36" xfId="0" applyNumberFormat="1" applyFont="1" applyFill="1" applyBorder="1" applyAlignment="1" applyProtection="1">
      <alignment horizontal="right" vertical="center" wrapText="1"/>
    </xf>
    <xf numFmtId="0" fontId="0" fillId="0" borderId="43" xfId="0" applyBorder="1"/>
    <xf numFmtId="0" fontId="0" fillId="0" borderId="12" xfId="0" applyBorder="1"/>
    <xf numFmtId="166" fontId="0" fillId="0" borderId="36" xfId="0" applyNumberFormat="1" applyBorder="1"/>
    <xf numFmtId="0" fontId="22" fillId="14" borderId="4" xfId="0" applyFont="1" applyFill="1" applyBorder="1" applyAlignment="1" applyProtection="1">
      <alignment horizontal="left" vertical="top"/>
    </xf>
    <xf numFmtId="0" fontId="22" fillId="14" borderId="30" xfId="0" applyFont="1" applyFill="1" applyBorder="1" applyAlignment="1" applyProtection="1">
      <alignment horizontal="left" vertical="top"/>
    </xf>
    <xf numFmtId="1" fontId="22" fillId="14" borderId="5" xfId="0" applyNumberFormat="1" applyFont="1" applyFill="1" applyBorder="1" applyAlignment="1" applyProtection="1">
      <alignment horizontal="center" vertical="top"/>
    </xf>
    <xf numFmtId="0" fontId="22" fillId="14" borderId="5" xfId="0" applyFont="1" applyFill="1" applyBorder="1" applyAlignment="1" applyProtection="1">
      <alignment horizontal="left" vertical="top"/>
    </xf>
    <xf numFmtId="0" fontId="12" fillId="14" borderId="5" xfId="0" applyFont="1" applyFill="1" applyBorder="1" applyAlignment="1" applyProtection="1">
      <alignment horizontal="left" vertical="top"/>
    </xf>
    <xf numFmtId="0" fontId="12" fillId="14" borderId="25" xfId="0" applyFont="1" applyFill="1" applyBorder="1" applyAlignment="1" applyProtection="1">
      <alignment horizontal="left" vertical="top"/>
    </xf>
    <xf numFmtId="165" fontId="22" fillId="14" borderId="5" xfId="0" applyNumberFormat="1" applyFont="1" applyFill="1" applyBorder="1" applyAlignment="1" applyProtection="1">
      <alignment horizontal="right" vertical="top"/>
    </xf>
    <xf numFmtId="7" fontId="13" fillId="14" borderId="5" xfId="0" applyNumberFormat="1" applyFont="1" applyFill="1" applyBorder="1" applyAlignment="1" applyProtection="1">
      <alignment horizontal="right" vertical="center" wrapText="1"/>
    </xf>
    <xf numFmtId="9" fontId="13" fillId="14" borderId="5" xfId="0" applyNumberFormat="1" applyFont="1" applyFill="1" applyBorder="1" applyAlignment="1" applyProtection="1">
      <alignment horizontal="center" vertical="center" wrapText="1"/>
    </xf>
    <xf numFmtId="0" fontId="4" fillId="0" borderId="14" xfId="0" applyFont="1" applyFill="1" applyBorder="1" applyAlignment="1">
      <alignment horizontal="left" vertical="center"/>
    </xf>
    <xf numFmtId="0" fontId="0" fillId="0" borderId="0" xfId="0" applyBorder="1"/>
    <xf numFmtId="0" fontId="0" fillId="0" borderId="45" xfId="0" applyBorder="1"/>
    <xf numFmtId="0" fontId="0" fillId="0" borderId="34" xfId="0" applyBorder="1"/>
    <xf numFmtId="9" fontId="6" fillId="12" borderId="1" xfId="0" applyNumberFormat="1" applyFont="1" applyFill="1" applyBorder="1" applyAlignment="1" applyProtection="1">
      <alignment horizontal="center" vertical="center" wrapText="1"/>
    </xf>
    <xf numFmtId="9" fontId="6" fillId="12" borderId="36" xfId="0" applyNumberFormat="1" applyFont="1" applyFill="1" applyBorder="1" applyAlignment="1" applyProtection="1">
      <alignment horizontal="center" vertical="center" wrapText="1"/>
    </xf>
    <xf numFmtId="9" fontId="13" fillId="14" borderId="40" xfId="0" applyNumberFormat="1" applyFont="1" applyFill="1" applyBorder="1" applyAlignment="1" applyProtection="1">
      <alignment horizontal="center" vertical="center" wrapText="1"/>
    </xf>
    <xf numFmtId="7" fontId="6" fillId="12" borderId="1" xfId="0" applyNumberFormat="1" applyFont="1" applyFill="1" applyBorder="1" applyAlignment="1" applyProtection="1">
      <alignment horizontal="right" vertical="center" wrapText="1"/>
    </xf>
    <xf numFmtId="7" fontId="6" fillId="12" borderId="36" xfId="0" applyNumberFormat="1" applyFont="1" applyFill="1" applyBorder="1" applyAlignment="1" applyProtection="1">
      <alignment horizontal="right" vertical="center" wrapText="1"/>
    </xf>
    <xf numFmtId="0" fontId="11" fillId="2" borderId="1" xfId="0" applyFont="1" applyFill="1" applyBorder="1" applyAlignment="1">
      <alignment vertical="top" wrapText="1"/>
    </xf>
    <xf numFmtId="0" fontId="11" fillId="2" borderId="9" xfId="0" applyFont="1" applyFill="1" applyBorder="1" applyAlignment="1">
      <alignment vertical="top" wrapText="1"/>
    </xf>
    <xf numFmtId="0" fontId="23" fillId="12" borderId="26" xfId="0" applyFont="1" applyFill="1" applyBorder="1" applyAlignment="1">
      <alignment wrapText="1"/>
    </xf>
    <xf numFmtId="0" fontId="24" fillId="0" borderId="9" xfId="0" applyFont="1" applyFill="1" applyBorder="1" applyAlignment="1">
      <alignment wrapText="1"/>
    </xf>
    <xf numFmtId="0" fontId="24" fillId="0" borderId="1" xfId="0" applyFont="1" applyFill="1" applyBorder="1" applyAlignment="1">
      <alignment wrapText="1"/>
    </xf>
    <xf numFmtId="0" fontId="4" fillId="8" borderId="33" xfId="0" applyFont="1" applyFill="1" applyBorder="1" applyAlignment="1">
      <alignment horizontal="center" vertical="center" wrapText="1"/>
    </xf>
    <xf numFmtId="164" fontId="8" fillId="10" borderId="47" xfId="1" applyFont="1" applyFill="1" applyBorder="1" applyAlignment="1" applyProtection="1">
      <alignment vertical="top"/>
      <protection locked="0" hidden="1"/>
    </xf>
    <xf numFmtId="164" fontId="8" fillId="10" borderId="0" xfId="1" applyFont="1" applyFill="1" applyBorder="1" applyAlignment="1" applyProtection="1">
      <alignment vertical="top"/>
      <protection locked="0" hidden="1"/>
    </xf>
    <xf numFmtId="167" fontId="7" fillId="6" borderId="1" xfId="0" applyNumberFormat="1" applyFont="1" applyFill="1" applyBorder="1" applyAlignment="1" applyProtection="1">
      <alignment horizontal="left" vertical="top"/>
    </xf>
    <xf numFmtId="168" fontId="6" fillId="12" borderId="1" xfId="0" applyNumberFormat="1" applyFont="1" applyFill="1" applyBorder="1" applyAlignment="1" applyProtection="1">
      <alignment horizontal="right" vertical="center" wrapText="1"/>
    </xf>
    <xf numFmtId="0" fontId="23" fillId="12" borderId="27" xfId="0" applyFont="1" applyFill="1" applyBorder="1" applyAlignment="1">
      <alignment wrapText="1"/>
    </xf>
    <xf numFmtId="44" fontId="23" fillId="12" borderId="26" xfId="0" applyNumberFormat="1" applyFont="1" applyFill="1" applyBorder="1" applyAlignment="1">
      <alignment wrapText="1"/>
    </xf>
    <xf numFmtId="9" fontId="24" fillId="12" borderId="1" xfId="0" applyNumberFormat="1" applyFont="1" applyFill="1" applyBorder="1" applyAlignment="1">
      <alignment horizontal="center" vertical="center" wrapText="1"/>
    </xf>
    <xf numFmtId="169" fontId="6" fillId="12" borderId="1" xfId="0" applyNumberFormat="1" applyFont="1" applyFill="1" applyBorder="1" applyAlignment="1" applyProtection="1">
      <alignment horizontal="right" vertical="center" wrapText="1"/>
    </xf>
    <xf numFmtId="169" fontId="6" fillId="13" borderId="1" xfId="0" applyNumberFormat="1" applyFont="1" applyFill="1" applyBorder="1" applyAlignment="1" applyProtection="1">
      <alignment horizontal="right" vertical="center" wrapText="1"/>
    </xf>
    <xf numFmtId="169" fontId="6" fillId="0" borderId="1" xfId="0" applyNumberFormat="1" applyFont="1" applyFill="1" applyBorder="1" applyAlignment="1" applyProtection="1">
      <alignment horizontal="right" vertical="center" wrapText="1"/>
    </xf>
    <xf numFmtId="169" fontId="22" fillId="14" borderId="41" xfId="0" applyNumberFormat="1" applyFont="1" applyFill="1" applyBorder="1" applyAlignment="1" applyProtection="1">
      <alignment horizontal="right" vertical="top"/>
    </xf>
    <xf numFmtId="170" fontId="6" fillId="12" borderId="1" xfId="0" applyNumberFormat="1" applyFont="1" applyFill="1" applyBorder="1" applyAlignment="1" applyProtection="1">
      <alignment horizontal="right" vertical="center" wrapText="1"/>
    </xf>
    <xf numFmtId="170" fontId="6" fillId="13" borderId="1" xfId="0" applyNumberFormat="1" applyFont="1" applyFill="1" applyBorder="1" applyAlignment="1" applyProtection="1">
      <alignment horizontal="right" vertical="center" wrapText="1"/>
    </xf>
    <xf numFmtId="170" fontId="6" fillId="0" borderId="1" xfId="0" applyNumberFormat="1" applyFont="1" applyFill="1" applyBorder="1" applyAlignment="1" applyProtection="1">
      <alignment horizontal="right" vertical="center" wrapText="1"/>
    </xf>
    <xf numFmtId="170" fontId="22" fillId="14" borderId="41" xfId="0" applyNumberFormat="1" applyFont="1" applyFill="1" applyBorder="1" applyAlignment="1" applyProtection="1">
      <alignment horizontal="right" vertical="top"/>
    </xf>
    <xf numFmtId="171" fontId="6" fillId="13" borderId="1" xfId="0" applyNumberFormat="1" applyFont="1" applyFill="1" applyBorder="1" applyAlignment="1" applyProtection="1">
      <alignment horizontal="left" vertical="center" wrapText="1"/>
    </xf>
    <xf numFmtId="171" fontId="6" fillId="0" borderId="1" xfId="0" applyNumberFormat="1" applyFont="1" applyFill="1" applyBorder="1" applyAlignment="1" applyProtection="1">
      <alignment horizontal="left" vertical="center" wrapText="1"/>
    </xf>
    <xf numFmtId="171" fontId="6" fillId="12" borderId="1" xfId="0" applyNumberFormat="1" applyFont="1" applyFill="1" applyBorder="1" applyAlignment="1" applyProtection="1">
      <alignment horizontal="left" vertical="center" wrapText="1"/>
    </xf>
    <xf numFmtId="169" fontId="7" fillId="6" borderId="1" xfId="0" applyNumberFormat="1" applyFont="1" applyFill="1" applyBorder="1" applyAlignment="1" applyProtection="1">
      <alignment horizontal="left" vertical="top"/>
    </xf>
    <xf numFmtId="169" fontId="7" fillId="6" borderId="36" xfId="0" applyNumberFormat="1" applyFont="1" applyFill="1" applyBorder="1" applyAlignment="1" applyProtection="1">
      <alignment horizontal="left" vertical="top"/>
    </xf>
    <xf numFmtId="0" fontId="6" fillId="12" borderId="1" xfId="0" applyNumberFormat="1" applyFont="1" applyFill="1" applyBorder="1" applyAlignment="1" applyProtection="1">
      <alignment horizontal="left" vertical="center" wrapText="1"/>
    </xf>
    <xf numFmtId="166" fontId="0" fillId="0" borderId="1" xfId="0" applyNumberFormat="1" applyFill="1" applyBorder="1"/>
    <xf numFmtId="166" fontId="0" fillId="0" borderId="36" xfId="0" applyNumberFormat="1" applyFill="1" applyBorder="1"/>
    <xf numFmtId="0" fontId="4" fillId="15" borderId="14" xfId="0" applyFont="1" applyFill="1" applyBorder="1" applyAlignment="1">
      <alignment horizontal="center" vertical="center" wrapText="1"/>
    </xf>
    <xf numFmtId="0" fontId="4" fillId="15" borderId="0" xfId="0" applyFont="1" applyFill="1" applyBorder="1" applyAlignment="1">
      <alignment horizontal="center" vertical="center" wrapText="1"/>
    </xf>
    <xf numFmtId="0" fontId="4" fillId="9" borderId="13" xfId="0" applyNumberFormat="1" applyFont="1" applyFill="1" applyBorder="1" applyAlignment="1">
      <alignment horizontal="left" vertical="top" wrapText="1"/>
    </xf>
    <xf numFmtId="0" fontId="4" fillId="9" borderId="0" xfId="0" applyNumberFormat="1" applyFont="1" applyFill="1" applyBorder="1" applyAlignment="1">
      <alignment horizontal="left" vertical="top" wrapText="1"/>
    </xf>
    <xf numFmtId="164" fontId="8" fillId="10" borderId="13" xfId="1" applyFont="1" applyFill="1" applyBorder="1" applyAlignment="1" applyProtection="1">
      <alignment horizontal="center" vertical="top"/>
      <protection locked="0" hidden="1"/>
    </xf>
    <xf numFmtId="164" fontId="8" fillId="10" borderId="18" xfId="1" applyFont="1" applyFill="1" applyBorder="1" applyAlignment="1" applyProtection="1">
      <alignment horizontal="center" vertical="top"/>
      <protection locked="0" hidden="1"/>
    </xf>
    <xf numFmtId="164" fontId="8" fillId="10" borderId="19" xfId="1" applyFont="1" applyFill="1" applyBorder="1" applyAlignment="1" applyProtection="1">
      <alignment horizontal="center" vertical="top"/>
      <protection locked="0" hidden="1"/>
    </xf>
    <xf numFmtId="164" fontId="8" fillId="10" borderId="20" xfId="1" applyFont="1" applyFill="1" applyBorder="1" applyAlignment="1" applyProtection="1">
      <alignment horizontal="center" vertical="top"/>
      <protection locked="0" hidden="1"/>
    </xf>
    <xf numFmtId="0" fontId="6" fillId="6" borderId="6" xfId="0" applyFont="1" applyFill="1" applyBorder="1" applyAlignment="1" applyProtection="1">
      <alignment horizontal="center" vertical="center" wrapText="1"/>
    </xf>
    <xf numFmtId="0" fontId="6" fillId="6" borderId="7"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4" fillId="9" borderId="15" xfId="0" applyNumberFormat="1" applyFont="1" applyFill="1" applyBorder="1" applyAlignment="1">
      <alignment horizontal="left" vertical="top" wrapText="1"/>
    </xf>
    <xf numFmtId="0" fontId="4" fillId="9" borderId="16" xfId="0" applyNumberFormat="1" applyFont="1" applyFill="1" applyBorder="1" applyAlignment="1">
      <alignment horizontal="left" vertical="top" wrapText="1"/>
    </xf>
    <xf numFmtId="0" fontId="4" fillId="0" borderId="32" xfId="0" applyFont="1" applyFill="1" applyBorder="1" applyAlignment="1">
      <alignment horizontal="center"/>
    </xf>
    <xf numFmtId="0" fontId="4" fillId="0" borderId="33" xfId="0" applyFont="1" applyFill="1" applyBorder="1" applyAlignment="1">
      <alignment horizontal="center"/>
    </xf>
    <xf numFmtId="0" fontId="4" fillId="0" borderId="34" xfId="0" applyFont="1" applyFill="1" applyBorder="1" applyAlignment="1">
      <alignment horizontal="center"/>
    </xf>
    <xf numFmtId="0" fontId="21" fillId="11" borderId="35" xfId="0" applyFont="1" applyFill="1" applyBorder="1" applyAlignment="1">
      <alignment horizontal="center" vertical="center"/>
    </xf>
    <xf numFmtId="0" fontId="21" fillId="11" borderId="2" xfId="0" applyFont="1" applyFill="1" applyBorder="1" applyAlignment="1">
      <alignment horizontal="center" vertical="center"/>
    </xf>
    <xf numFmtId="0" fontId="21" fillId="0" borderId="35" xfId="0" applyFont="1" applyBorder="1" applyAlignment="1">
      <alignment horizontal="center"/>
    </xf>
    <xf numFmtId="0" fontId="21" fillId="0" borderId="2" xfId="0" applyFont="1" applyBorder="1" applyAlignment="1">
      <alignment horizontal="center"/>
    </xf>
    <xf numFmtId="0" fontId="6" fillId="6" borderId="22" xfId="0" applyFont="1" applyFill="1" applyBorder="1" applyAlignment="1" applyProtection="1">
      <alignment horizontal="center" vertical="center" wrapText="1"/>
    </xf>
    <xf numFmtId="0" fontId="6" fillId="6" borderId="23" xfId="0" applyFont="1" applyFill="1" applyBorder="1" applyAlignment="1" applyProtection="1">
      <alignment horizontal="center" vertical="center" wrapText="1"/>
    </xf>
    <xf numFmtId="0" fontId="6" fillId="6" borderId="24" xfId="0" applyFont="1" applyFill="1" applyBorder="1" applyAlignment="1" applyProtection="1">
      <alignment horizontal="center" vertical="center" wrapText="1"/>
    </xf>
    <xf numFmtId="164" fontId="8" fillId="10" borderId="0" xfId="1" applyFont="1" applyFill="1" applyBorder="1" applyAlignment="1" applyProtection="1">
      <alignment horizontal="center" vertical="top"/>
      <protection locked="0" hidden="1"/>
    </xf>
    <xf numFmtId="164" fontId="8" fillId="10" borderId="48" xfId="1" applyFont="1" applyFill="1" applyBorder="1" applyAlignment="1" applyProtection="1">
      <alignment horizontal="center" vertical="top"/>
      <protection locked="0" hidden="1"/>
    </xf>
    <xf numFmtId="0" fontId="4" fillId="0" borderId="44" xfId="0" applyFont="1" applyFill="1" applyBorder="1" applyAlignment="1">
      <alignment horizontal="center"/>
    </xf>
    <xf numFmtId="0" fontId="4" fillId="0" borderId="23" xfId="0" applyFont="1" applyFill="1" applyBorder="1" applyAlignment="1">
      <alignment horizontal="center"/>
    </xf>
    <xf numFmtId="0" fontId="4" fillId="0" borderId="24" xfId="0" applyFont="1" applyFill="1" applyBorder="1" applyAlignment="1">
      <alignment horizontal="center"/>
    </xf>
    <xf numFmtId="0" fontId="4" fillId="8" borderId="32" xfId="0" applyFont="1" applyFill="1" applyBorder="1" applyAlignment="1">
      <alignment horizontal="center" vertical="center" wrapText="1"/>
    </xf>
    <xf numFmtId="0" fontId="4" fillId="8" borderId="33" xfId="0" applyFont="1" applyFill="1" applyBorder="1" applyAlignment="1">
      <alignment horizontal="center" vertical="center" wrapText="1"/>
    </xf>
    <xf numFmtId="0" fontId="4" fillId="9" borderId="44" xfId="0" applyNumberFormat="1" applyFont="1" applyFill="1" applyBorder="1" applyAlignment="1">
      <alignment horizontal="left" vertical="top" wrapText="1"/>
    </xf>
    <xf numFmtId="0" fontId="4" fillId="9" borderId="23" xfId="0" applyNumberFormat="1" applyFont="1" applyFill="1" applyBorder="1" applyAlignment="1">
      <alignment horizontal="left" vertical="top" wrapText="1"/>
    </xf>
    <xf numFmtId="0" fontId="4" fillId="9" borderId="24" xfId="0" applyNumberFormat="1" applyFont="1" applyFill="1" applyBorder="1" applyAlignment="1">
      <alignment horizontal="left" vertical="top" wrapText="1"/>
    </xf>
    <xf numFmtId="0" fontId="4" fillId="9" borderId="46" xfId="0" applyNumberFormat="1" applyFont="1" applyFill="1" applyBorder="1" applyAlignment="1">
      <alignment horizontal="left" vertical="top" wrapText="1"/>
    </xf>
  </cellXfs>
  <cellStyles count="2">
    <cellStyle name="Currency 2" xfId="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83344</xdr:colOff>
      <xdr:row>0</xdr:row>
      <xdr:rowOff>23812</xdr:rowOff>
    </xdr:from>
    <xdr:to>
      <xdr:col>9</xdr:col>
      <xdr:colOff>1939253</xdr:colOff>
      <xdr:row>1</xdr:row>
      <xdr:rowOff>26480</xdr:rowOff>
    </xdr:to>
    <xdr:pic>
      <xdr:nvPicPr>
        <xdr:cNvPr id="5" name="Picture 2">
          <a:extLst>
            <a:ext uri="{FF2B5EF4-FFF2-40B4-BE49-F238E27FC236}">
              <a16:creationId xmlns:a16="http://schemas.microsoft.com/office/drawing/2014/main" id="{511602CD-2213-44B0-AF72-779ACF3F20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23812"/>
          <a:ext cx="1855909" cy="740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10</xdr:col>
      <xdr:colOff>1855909</xdr:colOff>
      <xdr:row>1</xdr:row>
      <xdr:rowOff>2668</xdr:rowOff>
    </xdr:to>
    <xdr:pic>
      <xdr:nvPicPr>
        <xdr:cNvPr id="2" name="Picture 2">
          <a:extLst>
            <a:ext uri="{FF2B5EF4-FFF2-40B4-BE49-F238E27FC236}">
              <a16:creationId xmlns:a16="http://schemas.microsoft.com/office/drawing/2014/main" id="{511602CD-2213-44B0-AF72-779ACF3F20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73600" y="0"/>
          <a:ext cx="1855909" cy="745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10</xdr:col>
      <xdr:colOff>1855909</xdr:colOff>
      <xdr:row>1</xdr:row>
      <xdr:rowOff>2668</xdr:rowOff>
    </xdr:to>
    <xdr:pic>
      <xdr:nvPicPr>
        <xdr:cNvPr id="2" name="Picture 2">
          <a:extLst>
            <a:ext uri="{FF2B5EF4-FFF2-40B4-BE49-F238E27FC236}">
              <a16:creationId xmlns:a16="http://schemas.microsoft.com/office/drawing/2014/main" id="{511602CD-2213-44B0-AF72-779ACF3F20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35275" y="0"/>
          <a:ext cx="1855909" cy="745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83344</xdr:colOff>
      <xdr:row>0</xdr:row>
      <xdr:rowOff>23812</xdr:rowOff>
    </xdr:from>
    <xdr:to>
      <xdr:col>4</xdr:col>
      <xdr:colOff>1939253</xdr:colOff>
      <xdr:row>1</xdr:row>
      <xdr:rowOff>26480</xdr:rowOff>
    </xdr:to>
    <xdr:pic>
      <xdr:nvPicPr>
        <xdr:cNvPr id="2" name="Picture 2">
          <a:extLst>
            <a:ext uri="{FF2B5EF4-FFF2-40B4-BE49-F238E27FC236}">
              <a16:creationId xmlns:a16="http://schemas.microsoft.com/office/drawing/2014/main" id="{511602CD-2213-44B0-AF72-779ACF3F20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1969" y="23812"/>
          <a:ext cx="1855909" cy="745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K49"/>
  <sheetViews>
    <sheetView tabSelected="1" zoomScale="80" zoomScaleNormal="80" workbookViewId="0">
      <selection activeCell="A3" sqref="A3:J3"/>
    </sheetView>
  </sheetViews>
  <sheetFormatPr defaultRowHeight="15" x14ac:dyDescent="0.25"/>
  <cols>
    <col min="1" max="1" width="75" customWidth="1"/>
    <col min="2" max="2" width="28.42578125" bestFit="1" customWidth="1"/>
    <col min="3" max="3" width="20.5703125" customWidth="1"/>
    <col min="4" max="4" width="19.42578125" style="7" customWidth="1"/>
    <col min="5" max="5" width="17.42578125" style="2" customWidth="1"/>
    <col min="6" max="6" width="18.140625" style="2" customWidth="1"/>
    <col min="7" max="7" width="13.7109375" style="30" bestFit="1" customWidth="1"/>
    <col min="8" max="8" width="18.7109375" style="34" bestFit="1" customWidth="1"/>
    <col min="9" max="9" width="29.42578125" customWidth="1"/>
    <col min="10" max="10" width="32.28515625" customWidth="1"/>
  </cols>
  <sheetData>
    <row r="1" spans="1:193" s="35" customFormat="1" ht="58.5" customHeight="1" x14ac:dyDescent="0.25">
      <c r="A1" s="156" t="s">
        <v>62</v>
      </c>
      <c r="B1" s="157"/>
      <c r="C1" s="157"/>
      <c r="D1" s="157"/>
      <c r="E1" s="157"/>
      <c r="F1" s="157"/>
      <c r="G1" s="157"/>
      <c r="H1" s="157"/>
      <c r="I1" s="157"/>
    </row>
    <row r="2" spans="1:193" s="35" customFormat="1" ht="6.75" customHeight="1" x14ac:dyDescent="0.25">
      <c r="A2" s="37"/>
      <c r="B2" s="38"/>
      <c r="C2" s="38"/>
      <c r="D2" s="38"/>
      <c r="E2" s="39"/>
    </row>
    <row r="3" spans="1:193" s="35" customFormat="1" ht="168.75" customHeight="1" x14ac:dyDescent="0.25">
      <c r="A3" s="158" t="s">
        <v>59</v>
      </c>
      <c r="B3" s="159"/>
      <c r="C3" s="159"/>
      <c r="D3" s="159"/>
      <c r="E3" s="159"/>
      <c r="F3" s="159"/>
      <c r="G3" s="159"/>
      <c r="H3" s="159"/>
      <c r="I3" s="159"/>
      <c r="J3" s="159"/>
    </row>
    <row r="4" spans="1:193" s="35" customFormat="1" x14ac:dyDescent="0.25">
      <c r="A4" s="40"/>
      <c r="B4" s="41"/>
      <c r="C4" s="41"/>
      <c r="D4" s="37"/>
      <c r="E4" s="37"/>
    </row>
    <row r="5" spans="1:193" s="35" customFormat="1" ht="75.75" customHeight="1" thickBot="1" x14ac:dyDescent="0.3">
      <c r="A5" s="167" t="s">
        <v>58</v>
      </c>
      <c r="B5" s="168"/>
      <c r="C5" s="168"/>
      <c r="D5" s="168"/>
      <c r="E5" s="168"/>
      <c r="F5" s="168"/>
      <c r="G5" s="168"/>
      <c r="H5" s="168"/>
      <c r="I5" s="168"/>
      <c r="J5" s="168"/>
    </row>
    <row r="6" spans="1:193" ht="25.5" customHeight="1" x14ac:dyDescent="0.25">
      <c r="A6" s="26"/>
      <c r="B6" s="9"/>
      <c r="C6" s="164" t="s">
        <v>27</v>
      </c>
      <c r="D6" s="165"/>
      <c r="E6" s="165"/>
      <c r="F6" s="165"/>
      <c r="G6" s="165"/>
      <c r="H6" s="165"/>
      <c r="I6" s="165"/>
      <c r="J6" s="166"/>
    </row>
    <row r="7" spans="1:193" s="3" customFormat="1" ht="47.25" x14ac:dyDescent="0.25">
      <c r="A7" s="19" t="s">
        <v>0</v>
      </c>
      <c r="B7" s="20" t="s">
        <v>23</v>
      </c>
      <c r="C7" s="21" t="s">
        <v>2</v>
      </c>
      <c r="D7" s="22" t="s">
        <v>60</v>
      </c>
      <c r="E7" s="23" t="s">
        <v>24</v>
      </c>
      <c r="F7" s="23" t="s">
        <v>25</v>
      </c>
      <c r="G7" s="27" t="s">
        <v>3</v>
      </c>
      <c r="H7" s="31" t="s">
        <v>26</v>
      </c>
      <c r="I7" s="24" t="s">
        <v>1</v>
      </c>
      <c r="J7" s="25" t="s">
        <v>6</v>
      </c>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row>
    <row r="8" spans="1:193" s="14" customFormat="1" ht="18.75" x14ac:dyDescent="0.3">
      <c r="A8" s="12" t="s">
        <v>4</v>
      </c>
      <c r="B8" s="13"/>
      <c r="C8" s="15"/>
      <c r="D8" s="16"/>
      <c r="E8" s="17"/>
      <c r="F8" s="17"/>
      <c r="G8" s="28"/>
      <c r="H8" s="32"/>
      <c r="I8" s="15"/>
      <c r="J8" s="18"/>
      <c r="N8" s="14" t="s">
        <v>41</v>
      </c>
    </row>
    <row r="9" spans="1:193" x14ac:dyDescent="0.25">
      <c r="A9" s="11" t="s">
        <v>12</v>
      </c>
      <c r="B9" s="8"/>
      <c r="C9" s="4"/>
      <c r="D9" s="6"/>
      <c r="E9" s="5"/>
      <c r="F9" s="5"/>
      <c r="G9" s="29"/>
      <c r="H9" s="33"/>
      <c r="I9" s="4"/>
      <c r="J9" s="10"/>
    </row>
    <row r="10" spans="1:193" s="35" customFormat="1" x14ac:dyDescent="0.25">
      <c r="A10" s="172" t="s">
        <v>48</v>
      </c>
      <c r="B10" s="173"/>
      <c r="C10" s="81"/>
      <c r="D10" s="82"/>
      <c r="E10" s="83"/>
      <c r="F10" s="83"/>
      <c r="G10" s="84"/>
      <c r="H10" s="85"/>
      <c r="I10" s="81"/>
      <c r="J10" s="86"/>
    </row>
    <row r="11" spans="1:193" x14ac:dyDescent="0.25">
      <c r="A11" s="74" t="s">
        <v>7</v>
      </c>
      <c r="B11" s="75">
        <v>97000</v>
      </c>
      <c r="C11" s="4"/>
      <c r="D11" s="6"/>
      <c r="E11" s="150" t="e">
        <f>SUM(D11/C11)</f>
        <v>#DIV/0!</v>
      </c>
      <c r="F11" s="140" t="e">
        <f>E11*B11</f>
        <v>#DIV/0!</v>
      </c>
      <c r="G11" s="122">
        <v>0.21</v>
      </c>
      <c r="H11" s="144" t="e">
        <f t="shared" ref="H11:H16" si="0">F11*(1+G11)</f>
        <v>#DIV/0!</v>
      </c>
      <c r="I11" s="4"/>
      <c r="J11" s="10"/>
    </row>
    <row r="12" spans="1:193" x14ac:dyDescent="0.25">
      <c r="A12" s="74" t="s">
        <v>8</v>
      </c>
      <c r="B12" s="75">
        <v>2134940</v>
      </c>
      <c r="C12" s="4"/>
      <c r="D12" s="6"/>
      <c r="E12" s="150" t="e">
        <f t="shared" ref="E12:E15" si="1">SUM(D12/C12)</f>
        <v>#DIV/0!</v>
      </c>
      <c r="F12" s="140" t="e">
        <f>E12*B12</f>
        <v>#DIV/0!</v>
      </c>
      <c r="G12" s="122">
        <v>0.21</v>
      </c>
      <c r="H12" s="144" t="e">
        <f t="shared" si="0"/>
        <v>#DIV/0!</v>
      </c>
      <c r="I12" s="4"/>
      <c r="J12" s="10"/>
    </row>
    <row r="13" spans="1:193" x14ac:dyDescent="0.25">
      <c r="A13" s="74" t="s">
        <v>9</v>
      </c>
      <c r="B13" s="75">
        <v>2736940</v>
      </c>
      <c r="C13" s="4"/>
      <c r="D13" s="6"/>
      <c r="E13" s="150" t="e">
        <f t="shared" si="1"/>
        <v>#DIV/0!</v>
      </c>
      <c r="F13" s="140" t="e">
        <f>E13*B13</f>
        <v>#DIV/0!</v>
      </c>
      <c r="G13" s="122">
        <v>0.21</v>
      </c>
      <c r="H13" s="144" t="e">
        <f t="shared" si="0"/>
        <v>#DIV/0!</v>
      </c>
      <c r="I13" s="4"/>
      <c r="J13" s="10"/>
    </row>
    <row r="14" spans="1:193" x14ac:dyDescent="0.25">
      <c r="A14" s="74" t="s">
        <v>10</v>
      </c>
      <c r="B14" s="75">
        <v>1078740</v>
      </c>
      <c r="C14" s="4"/>
      <c r="D14" s="6"/>
      <c r="E14" s="150" t="e">
        <f t="shared" si="1"/>
        <v>#DIV/0!</v>
      </c>
      <c r="F14" s="140" t="e">
        <f>E14*B14</f>
        <v>#DIV/0!</v>
      </c>
      <c r="G14" s="122">
        <v>0.21</v>
      </c>
      <c r="H14" s="144" t="e">
        <f t="shared" si="0"/>
        <v>#DIV/0!</v>
      </c>
      <c r="I14" s="4"/>
      <c r="J14" s="10"/>
    </row>
    <row r="15" spans="1:193" x14ac:dyDescent="0.25">
      <c r="A15" s="74" t="s">
        <v>11</v>
      </c>
      <c r="B15" s="76">
        <v>168500</v>
      </c>
      <c r="C15" s="4"/>
      <c r="D15" s="6"/>
      <c r="E15" s="150" t="e">
        <f t="shared" si="1"/>
        <v>#DIV/0!</v>
      </c>
      <c r="F15" s="140" t="e">
        <f>E15*B15</f>
        <v>#DIV/0!</v>
      </c>
      <c r="G15" s="122">
        <v>0.21</v>
      </c>
      <c r="H15" s="144" t="e">
        <f t="shared" si="0"/>
        <v>#DIV/0!</v>
      </c>
      <c r="I15" s="4"/>
      <c r="J15" s="10"/>
    </row>
    <row r="16" spans="1:193" s="35" customFormat="1" x14ac:dyDescent="0.25">
      <c r="A16" s="92" t="s">
        <v>50</v>
      </c>
      <c r="B16" s="87"/>
      <c r="C16" s="88"/>
      <c r="D16" s="89"/>
      <c r="E16" s="148"/>
      <c r="F16" s="141" t="e">
        <f>SUM(F11:F15)</f>
        <v>#DIV/0!</v>
      </c>
      <c r="G16" s="122">
        <v>0.21</v>
      </c>
      <c r="H16" s="145" t="e">
        <f t="shared" si="0"/>
        <v>#DIV/0!</v>
      </c>
      <c r="I16" s="88"/>
      <c r="J16" s="90"/>
    </row>
    <row r="17" spans="1:10" s="35" customFormat="1" x14ac:dyDescent="0.25">
      <c r="A17" s="174" t="s">
        <v>49</v>
      </c>
      <c r="B17" s="175"/>
      <c r="C17" s="78"/>
      <c r="D17" s="79"/>
      <c r="E17" s="149"/>
      <c r="F17" s="142"/>
      <c r="G17" s="104"/>
      <c r="H17" s="146"/>
      <c r="I17" s="78"/>
      <c r="J17" s="80"/>
    </row>
    <row r="18" spans="1:10" x14ac:dyDescent="0.25">
      <c r="A18" s="1" t="s">
        <v>13</v>
      </c>
      <c r="B18" s="65">
        <v>10000</v>
      </c>
      <c r="C18" s="4"/>
      <c r="D18" s="6"/>
      <c r="E18" s="150" t="e">
        <f t="shared" ref="E18:E22" si="2">SUM(D18/C18)</f>
        <v>#DIV/0!</v>
      </c>
      <c r="F18" s="140" t="e">
        <f>E18*B18</f>
        <v>#DIV/0!</v>
      </c>
      <c r="G18" s="122">
        <v>0.21</v>
      </c>
      <c r="H18" s="144" t="e">
        <f t="shared" ref="H18:H23" si="3">F18*(1+G18)</f>
        <v>#DIV/0!</v>
      </c>
      <c r="I18" s="4"/>
      <c r="J18" s="10"/>
    </row>
    <row r="19" spans="1:10" s="2" customFormat="1" x14ac:dyDescent="0.25">
      <c r="A19" s="1" t="s">
        <v>14</v>
      </c>
      <c r="B19" s="42">
        <v>756900</v>
      </c>
      <c r="C19" s="4"/>
      <c r="D19" s="6"/>
      <c r="E19" s="150" t="e">
        <f t="shared" si="2"/>
        <v>#DIV/0!</v>
      </c>
      <c r="F19" s="140" t="e">
        <f>E19*B19</f>
        <v>#DIV/0!</v>
      </c>
      <c r="G19" s="122">
        <v>0.21</v>
      </c>
      <c r="H19" s="144" t="e">
        <f t="shared" si="3"/>
        <v>#DIV/0!</v>
      </c>
      <c r="I19" s="4"/>
      <c r="J19" s="10"/>
    </row>
    <row r="20" spans="1:10" x14ac:dyDescent="0.25">
      <c r="A20" s="1" t="s">
        <v>15</v>
      </c>
      <c r="B20" s="43">
        <v>1078200</v>
      </c>
      <c r="C20" s="4"/>
      <c r="D20" s="6"/>
      <c r="E20" s="150" t="e">
        <f t="shared" si="2"/>
        <v>#DIV/0!</v>
      </c>
      <c r="F20" s="140" t="e">
        <f>E20*B20</f>
        <v>#DIV/0!</v>
      </c>
      <c r="G20" s="122">
        <v>0.21</v>
      </c>
      <c r="H20" s="144" t="e">
        <f t="shared" si="3"/>
        <v>#DIV/0!</v>
      </c>
      <c r="I20" s="4"/>
      <c r="J20" s="10"/>
    </row>
    <row r="21" spans="1:10" s="35" customFormat="1" x14ac:dyDescent="0.25">
      <c r="A21" s="1" t="s">
        <v>16</v>
      </c>
      <c r="B21" s="43">
        <v>537900</v>
      </c>
      <c r="C21" s="4"/>
      <c r="D21" s="6"/>
      <c r="E21" s="150" t="e">
        <f t="shared" si="2"/>
        <v>#DIV/0!</v>
      </c>
      <c r="F21" s="140" t="e">
        <f>E21*B21</f>
        <v>#DIV/0!</v>
      </c>
      <c r="G21" s="122">
        <v>0.21</v>
      </c>
      <c r="H21" s="144" t="e">
        <f t="shared" si="3"/>
        <v>#DIV/0!</v>
      </c>
      <c r="I21" s="4"/>
      <c r="J21" s="10"/>
    </row>
    <row r="22" spans="1:10" s="35" customFormat="1" x14ac:dyDescent="0.25">
      <c r="A22" s="1" t="s">
        <v>17</v>
      </c>
      <c r="B22" s="43">
        <v>229700</v>
      </c>
      <c r="C22" s="4"/>
      <c r="D22" s="6"/>
      <c r="E22" s="150" t="e">
        <f t="shared" si="2"/>
        <v>#DIV/0!</v>
      </c>
      <c r="F22" s="140" t="e">
        <f>E22*B22</f>
        <v>#DIV/0!</v>
      </c>
      <c r="G22" s="122">
        <v>0.21</v>
      </c>
      <c r="H22" s="144" t="e">
        <f t="shared" si="3"/>
        <v>#DIV/0!</v>
      </c>
      <c r="I22" s="4"/>
      <c r="J22" s="10"/>
    </row>
    <row r="23" spans="1:10" s="35" customFormat="1" ht="15.75" thickBot="1" x14ac:dyDescent="0.3">
      <c r="A23" s="92" t="s">
        <v>50</v>
      </c>
      <c r="B23" s="91"/>
      <c r="C23" s="88"/>
      <c r="D23" s="89"/>
      <c r="E23" s="148"/>
      <c r="F23" s="141" t="e">
        <f>SUM(F18:F22)</f>
        <v>#DIV/0!</v>
      </c>
      <c r="G23" s="122">
        <v>0.21</v>
      </c>
      <c r="H23" s="145" t="e">
        <f t="shared" si="3"/>
        <v>#DIV/0!</v>
      </c>
      <c r="I23" s="88"/>
      <c r="J23" s="90"/>
    </row>
    <row r="24" spans="1:10" ht="18.75" thickBot="1" x14ac:dyDescent="0.3">
      <c r="A24" s="97" t="s">
        <v>51</v>
      </c>
      <c r="B24" s="98"/>
      <c r="C24" s="99"/>
      <c r="D24" s="100" t="s">
        <v>5</v>
      </c>
      <c r="E24" s="100"/>
      <c r="F24" s="143" t="e">
        <f>SUM(F16+F23+#REF!)</f>
        <v>#DIV/0!</v>
      </c>
      <c r="G24" s="124">
        <v>0.21</v>
      </c>
      <c r="H24" s="147" t="e">
        <f>SUM(H16+H23+#REF!)</f>
        <v>#DIV/0!</v>
      </c>
      <c r="I24" s="101"/>
      <c r="J24" s="102"/>
    </row>
    <row r="25" spans="1:10" s="2" customFormat="1" ht="42" customHeight="1" thickBot="1" x14ac:dyDescent="0.3">
      <c r="A25" s="169"/>
      <c r="B25" s="170"/>
      <c r="C25" s="170"/>
      <c r="D25" s="170"/>
      <c r="E25" s="170"/>
      <c r="F25" s="170"/>
      <c r="G25" s="170"/>
      <c r="H25" s="170"/>
      <c r="I25" s="170"/>
      <c r="J25" s="171"/>
    </row>
    <row r="26" spans="1:10" x14ac:dyDescent="0.25">
      <c r="A26" s="35"/>
      <c r="B26" s="36"/>
    </row>
    <row r="27" spans="1:10" x14ac:dyDescent="0.25">
      <c r="A27" s="35"/>
      <c r="B27" s="36"/>
      <c r="I27" s="44" t="s">
        <v>28</v>
      </c>
      <c r="J27" s="45"/>
    </row>
    <row r="28" spans="1:10" x14ac:dyDescent="0.25">
      <c r="A28" s="35"/>
      <c r="B28" s="36" t="s">
        <v>30</v>
      </c>
      <c r="I28" s="160"/>
      <c r="J28" s="161"/>
    </row>
    <row r="29" spans="1:10" x14ac:dyDescent="0.25">
      <c r="A29" s="35"/>
      <c r="B29" s="36"/>
      <c r="I29" s="160"/>
      <c r="J29" s="161"/>
    </row>
    <row r="30" spans="1:10" s="35" customFormat="1" x14ac:dyDescent="0.25">
      <c r="B30" s="36"/>
      <c r="D30" s="7"/>
      <c r="E30" s="2"/>
      <c r="F30" s="2"/>
      <c r="G30" s="30"/>
      <c r="H30" s="34"/>
      <c r="I30" s="160"/>
      <c r="J30" s="161"/>
    </row>
    <row r="31" spans="1:10" x14ac:dyDescent="0.25">
      <c r="A31" s="35"/>
      <c r="B31" s="36"/>
      <c r="I31" s="46" t="s">
        <v>29</v>
      </c>
      <c r="J31" s="47"/>
    </row>
    <row r="32" spans="1:10" ht="12.75" customHeight="1" x14ac:dyDescent="0.25">
      <c r="A32" s="35"/>
      <c r="B32" s="36"/>
      <c r="I32" s="160"/>
      <c r="J32" s="161"/>
    </row>
    <row r="33" spans="1:10" x14ac:dyDescent="0.25">
      <c r="A33" s="35"/>
      <c r="B33" s="36"/>
      <c r="I33" s="160"/>
      <c r="J33" s="161"/>
    </row>
    <row r="34" spans="1:10" x14ac:dyDescent="0.25">
      <c r="A34" s="35"/>
      <c r="B34" s="36"/>
      <c r="I34" s="162"/>
      <c r="J34" s="163"/>
    </row>
    <row r="35" spans="1:10" x14ac:dyDescent="0.25">
      <c r="A35" s="35"/>
      <c r="B35" s="36"/>
    </row>
    <row r="36" spans="1:10" x14ac:dyDescent="0.25">
      <c r="A36" s="35"/>
      <c r="B36" s="36"/>
    </row>
    <row r="37" spans="1:10" x14ac:dyDescent="0.25">
      <c r="A37" s="35"/>
      <c r="B37" s="36"/>
    </row>
    <row r="38" spans="1:10" x14ac:dyDescent="0.25">
      <c r="A38" s="35"/>
      <c r="B38" s="36"/>
    </row>
    <row r="40" spans="1:10" x14ac:dyDescent="0.25">
      <c r="A40" s="35"/>
      <c r="B40" s="36"/>
    </row>
    <row r="41" spans="1:10" x14ac:dyDescent="0.25">
      <c r="A41" s="35"/>
      <c r="B41" s="36"/>
    </row>
    <row r="42" spans="1:10" x14ac:dyDescent="0.25">
      <c r="A42" s="35"/>
      <c r="B42" s="36"/>
    </row>
    <row r="43" spans="1:10" x14ac:dyDescent="0.25">
      <c r="A43" s="35"/>
      <c r="B43" s="36"/>
    </row>
    <row r="44" spans="1:10" x14ac:dyDescent="0.25">
      <c r="A44" s="35"/>
      <c r="B44" s="36"/>
    </row>
    <row r="47" spans="1:10" x14ac:dyDescent="0.25">
      <c r="A47" s="35"/>
    </row>
    <row r="48" spans="1:10" x14ac:dyDescent="0.25">
      <c r="A48" s="35"/>
    </row>
    <row r="49" spans="1:1" x14ac:dyDescent="0.25">
      <c r="A49" s="35"/>
    </row>
  </sheetData>
  <mergeCells count="9">
    <mergeCell ref="A1:I1"/>
    <mergeCell ref="A3:J3"/>
    <mergeCell ref="I28:J30"/>
    <mergeCell ref="I32:J34"/>
    <mergeCell ref="C6:J6"/>
    <mergeCell ref="A5:J5"/>
    <mergeCell ref="A25:J25"/>
    <mergeCell ref="A10:B10"/>
    <mergeCell ref="A17:B17"/>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L36"/>
  <sheetViews>
    <sheetView zoomScale="80" zoomScaleNormal="80" workbookViewId="0">
      <selection sqref="A1:J1"/>
    </sheetView>
  </sheetViews>
  <sheetFormatPr defaultRowHeight="15" x14ac:dyDescent="0.25"/>
  <cols>
    <col min="1" max="1" width="75" style="35" customWidth="1"/>
    <col min="2" max="2" width="26.42578125" style="35" bestFit="1" customWidth="1"/>
    <col min="3" max="3" width="28.42578125" style="35" bestFit="1" customWidth="1"/>
    <col min="4" max="4" width="20.5703125" style="35" customWidth="1"/>
    <col min="5" max="5" width="20.5703125" style="7" customWidth="1"/>
    <col min="6" max="6" width="17.42578125" style="2" customWidth="1"/>
    <col min="7" max="7" width="15.85546875" style="2" customWidth="1"/>
    <col min="8" max="8" width="11.5703125" style="30" customWidth="1"/>
    <col min="9" max="9" width="15.28515625" style="34" bestFit="1" customWidth="1"/>
    <col min="10" max="10" width="29.42578125" style="35" customWidth="1"/>
    <col min="11" max="11" width="32.28515625" style="35" customWidth="1"/>
    <col min="12" max="16384" width="9.140625" style="35"/>
  </cols>
  <sheetData>
    <row r="1" spans="1:194" ht="58.5" customHeight="1" x14ac:dyDescent="0.25">
      <c r="A1" s="156" t="s">
        <v>63</v>
      </c>
      <c r="B1" s="157"/>
      <c r="C1" s="157"/>
      <c r="D1" s="157"/>
      <c r="E1" s="157"/>
      <c r="F1" s="157"/>
      <c r="G1" s="157"/>
      <c r="H1" s="157"/>
      <c r="I1" s="157"/>
      <c r="J1" s="157"/>
    </row>
    <row r="2" spans="1:194" ht="6.75" customHeight="1" x14ac:dyDescent="0.25">
      <c r="A2" s="37"/>
      <c r="B2" s="37"/>
      <c r="C2" s="38"/>
      <c r="D2" s="38"/>
      <c r="E2" s="38"/>
      <c r="F2" s="39"/>
      <c r="G2" s="35"/>
      <c r="H2" s="35"/>
      <c r="I2" s="35"/>
    </row>
    <row r="3" spans="1:194" x14ac:dyDescent="0.25">
      <c r="A3" s="40"/>
      <c r="B3" s="40"/>
      <c r="C3" s="41"/>
      <c r="D3" s="41"/>
      <c r="E3" s="37"/>
      <c r="F3" s="37"/>
      <c r="G3" s="35"/>
      <c r="H3" s="35"/>
      <c r="I3" s="35"/>
    </row>
    <row r="4" spans="1:194" ht="146.25" customHeight="1" thickBot="1" x14ac:dyDescent="0.3">
      <c r="A4" s="167" t="s">
        <v>58</v>
      </c>
      <c r="B4" s="168"/>
      <c r="C4" s="168"/>
      <c r="D4" s="168"/>
      <c r="E4" s="168"/>
      <c r="F4" s="168"/>
      <c r="G4" s="168"/>
      <c r="H4" s="168"/>
      <c r="I4" s="168"/>
      <c r="J4" s="168"/>
      <c r="K4" s="168"/>
    </row>
    <row r="5" spans="1:194" ht="38.25" thickBot="1" x14ac:dyDescent="0.35">
      <c r="A5" s="73" t="s">
        <v>47</v>
      </c>
      <c r="B5" s="67"/>
      <c r="C5" s="48"/>
      <c r="D5" s="176" t="s">
        <v>27</v>
      </c>
      <c r="E5" s="177"/>
      <c r="F5" s="177"/>
      <c r="G5" s="177"/>
      <c r="H5" s="177"/>
      <c r="I5" s="177"/>
      <c r="J5" s="177"/>
      <c r="K5" s="178"/>
    </row>
    <row r="6" spans="1:194" s="3" customFormat="1" ht="63" x14ac:dyDescent="0.25">
      <c r="A6" s="49" t="s">
        <v>0</v>
      </c>
      <c r="B6" s="68"/>
      <c r="C6" s="50" t="s">
        <v>31</v>
      </c>
      <c r="D6" s="51" t="s">
        <v>2</v>
      </c>
      <c r="E6" s="52" t="s">
        <v>60</v>
      </c>
      <c r="F6" s="53" t="s">
        <v>24</v>
      </c>
      <c r="G6" s="53" t="s">
        <v>25</v>
      </c>
      <c r="H6" s="54" t="s">
        <v>3</v>
      </c>
      <c r="I6" s="55" t="s">
        <v>26</v>
      </c>
      <c r="J6" s="51" t="s">
        <v>1</v>
      </c>
      <c r="K6" s="56" t="s">
        <v>6</v>
      </c>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row>
    <row r="7" spans="1:194" s="14" customFormat="1" ht="18.75" x14ac:dyDescent="0.3">
      <c r="A7" s="12" t="s">
        <v>4</v>
      </c>
      <c r="B7" s="69"/>
      <c r="C7" s="13"/>
      <c r="D7" s="15"/>
      <c r="E7" s="16"/>
      <c r="F7" s="17"/>
      <c r="G7" s="17"/>
      <c r="H7" s="28"/>
      <c r="I7" s="32"/>
      <c r="J7" s="15"/>
      <c r="K7" s="18"/>
    </row>
    <row r="8" spans="1:194" x14ac:dyDescent="0.25">
      <c r="A8" s="74" t="s">
        <v>18</v>
      </c>
      <c r="B8" s="77"/>
      <c r="C8" s="65">
        <v>10000</v>
      </c>
      <c r="D8" s="4"/>
      <c r="E8" s="151"/>
      <c r="F8" s="153" t="e">
        <f>SUM(E8/D8)</f>
        <v>#DIV/0!</v>
      </c>
      <c r="G8" s="103" t="e">
        <f>F8*C8</f>
        <v>#DIV/0!</v>
      </c>
      <c r="H8" s="122">
        <v>0.21</v>
      </c>
      <c r="I8" s="125" t="e">
        <f t="shared" ref="I8:I13" si="0">G8*(1+H8)</f>
        <v>#DIV/0!</v>
      </c>
      <c r="J8" s="4"/>
      <c r="K8" s="10"/>
    </row>
    <row r="9" spans="1:194" x14ac:dyDescent="0.25">
      <c r="A9" s="74" t="s">
        <v>19</v>
      </c>
      <c r="B9" s="75"/>
      <c r="C9" s="154">
        <v>84000</v>
      </c>
      <c r="D9" s="4"/>
      <c r="E9" s="151"/>
      <c r="F9" s="153" t="e">
        <f t="shared" ref="F9:F12" si="1">SUM(E9/D9)</f>
        <v>#DIV/0!</v>
      </c>
      <c r="G9" s="103" t="e">
        <f>F9*C9</f>
        <v>#DIV/0!</v>
      </c>
      <c r="H9" s="122">
        <v>0.21</v>
      </c>
      <c r="I9" s="125" t="e">
        <f t="shared" si="0"/>
        <v>#DIV/0!</v>
      </c>
      <c r="J9" s="4"/>
      <c r="K9" s="10"/>
    </row>
    <row r="10" spans="1:194" x14ac:dyDescent="0.25">
      <c r="A10" s="74" t="s">
        <v>20</v>
      </c>
      <c r="B10" s="75"/>
      <c r="C10" s="154">
        <v>136000</v>
      </c>
      <c r="D10" s="4"/>
      <c r="E10" s="151"/>
      <c r="F10" s="153" t="e">
        <f t="shared" si="1"/>
        <v>#DIV/0!</v>
      </c>
      <c r="G10" s="103" t="e">
        <f>F10*C10</f>
        <v>#DIV/0!</v>
      </c>
      <c r="H10" s="122">
        <v>0.21</v>
      </c>
      <c r="I10" s="125" t="e">
        <f t="shared" si="0"/>
        <v>#DIV/0!</v>
      </c>
      <c r="J10" s="4"/>
      <c r="K10" s="10"/>
    </row>
    <row r="11" spans="1:194" x14ac:dyDescent="0.25">
      <c r="A11" s="74" t="s">
        <v>21</v>
      </c>
      <c r="B11" s="75"/>
      <c r="C11" s="154">
        <v>53000</v>
      </c>
      <c r="D11" s="4"/>
      <c r="E11" s="151"/>
      <c r="F11" s="153" t="e">
        <f t="shared" si="1"/>
        <v>#DIV/0!</v>
      </c>
      <c r="G11" s="103" t="e">
        <f>F11*C11</f>
        <v>#DIV/0!</v>
      </c>
      <c r="H11" s="122">
        <v>0.21</v>
      </c>
      <c r="I11" s="125" t="e">
        <f t="shared" si="0"/>
        <v>#DIV/0!</v>
      </c>
      <c r="J11" s="4"/>
      <c r="K11" s="10"/>
    </row>
    <row r="12" spans="1:194" ht="15.75" thickBot="1" x14ac:dyDescent="0.3">
      <c r="A12" s="93" t="s">
        <v>22</v>
      </c>
      <c r="B12" s="94"/>
      <c r="C12" s="155">
        <v>35000</v>
      </c>
      <c r="D12" s="95"/>
      <c r="E12" s="152"/>
      <c r="F12" s="153" t="e">
        <f t="shared" si="1"/>
        <v>#DIV/0!</v>
      </c>
      <c r="G12" s="105" t="e">
        <f>F12*C12</f>
        <v>#DIV/0!</v>
      </c>
      <c r="H12" s="123">
        <v>0.21</v>
      </c>
      <c r="I12" s="126" t="e">
        <f t="shared" si="0"/>
        <v>#DIV/0!</v>
      </c>
      <c r="J12" s="95"/>
      <c r="K12" s="96"/>
    </row>
    <row r="13" spans="1:194" ht="18" x14ac:dyDescent="0.25">
      <c r="A13" s="109" t="s">
        <v>52</v>
      </c>
      <c r="B13" s="110"/>
      <c r="C13" s="111"/>
      <c r="D13" s="112"/>
      <c r="E13" s="112"/>
      <c r="F13" s="112"/>
      <c r="G13" s="115" t="e">
        <f>SUM(G8:G12)</f>
        <v>#DIV/0!</v>
      </c>
      <c r="H13" s="117">
        <v>0.21</v>
      </c>
      <c r="I13" s="116" t="e">
        <f t="shared" si="0"/>
        <v>#DIV/0!</v>
      </c>
      <c r="J13" s="113"/>
      <c r="K13" s="114"/>
    </row>
    <row r="14" spans="1:194" ht="16.5" thickBot="1" x14ac:dyDescent="0.3">
      <c r="A14" s="58"/>
      <c r="B14" s="71"/>
      <c r="C14" s="59"/>
      <c r="D14" s="60"/>
      <c r="E14" s="61"/>
      <c r="F14" s="59"/>
      <c r="G14" s="59"/>
      <c r="H14" s="62"/>
      <c r="I14" s="63"/>
      <c r="J14" s="59"/>
      <c r="K14" s="64"/>
    </row>
    <row r="15" spans="1:194" x14ac:dyDescent="0.25">
      <c r="A15" s="66"/>
      <c r="B15" s="66"/>
      <c r="H15" s="72"/>
    </row>
    <row r="16" spans="1:194" x14ac:dyDescent="0.25">
      <c r="A16" s="66"/>
      <c r="B16" s="66"/>
      <c r="C16" s="35" t="s">
        <v>41</v>
      </c>
      <c r="H16" s="72"/>
    </row>
    <row r="17" spans="1:11" x14ac:dyDescent="0.25">
      <c r="A17" s="66"/>
      <c r="B17" s="66"/>
      <c r="H17" s="72"/>
    </row>
    <row r="18" spans="1:11" x14ac:dyDescent="0.25">
      <c r="C18" s="36"/>
      <c r="H18" s="72"/>
    </row>
    <row r="19" spans="1:11" x14ac:dyDescent="0.25">
      <c r="C19" s="36"/>
      <c r="J19" s="44" t="s">
        <v>28</v>
      </c>
      <c r="K19" s="45"/>
    </row>
    <row r="20" spans="1:11" x14ac:dyDescent="0.25">
      <c r="C20" s="36"/>
      <c r="J20" s="160"/>
      <c r="K20" s="161"/>
    </row>
    <row r="21" spans="1:11" x14ac:dyDescent="0.25">
      <c r="C21" s="36"/>
      <c r="J21" s="160"/>
      <c r="K21" s="161"/>
    </row>
    <row r="22" spans="1:11" x14ac:dyDescent="0.25">
      <c r="C22" s="36"/>
      <c r="J22" s="160"/>
      <c r="K22" s="161"/>
    </row>
    <row r="23" spans="1:11" x14ac:dyDescent="0.25">
      <c r="C23" s="36"/>
      <c r="J23" s="46" t="s">
        <v>29</v>
      </c>
      <c r="K23" s="47"/>
    </row>
    <row r="24" spans="1:11" ht="12.75" customHeight="1" x14ac:dyDescent="0.25">
      <c r="C24" s="36"/>
      <c r="J24" s="160"/>
      <c r="K24" s="161"/>
    </row>
    <row r="25" spans="1:11" x14ac:dyDescent="0.25">
      <c r="C25" s="36"/>
      <c r="J25" s="160"/>
      <c r="K25" s="161"/>
    </row>
    <row r="26" spans="1:11" x14ac:dyDescent="0.25">
      <c r="C26" s="36"/>
      <c r="J26" s="162"/>
      <c r="K26" s="163"/>
    </row>
    <row r="27" spans="1:11" x14ac:dyDescent="0.25">
      <c r="C27" s="36"/>
    </row>
    <row r="28" spans="1:11" x14ac:dyDescent="0.25">
      <c r="C28" s="36"/>
    </row>
    <row r="29" spans="1:11" x14ac:dyDescent="0.25">
      <c r="C29" s="36"/>
    </row>
    <row r="30" spans="1:11" x14ac:dyDescent="0.25">
      <c r="C30" s="36"/>
    </row>
    <row r="32" spans="1:11" x14ac:dyDescent="0.25">
      <c r="C32" s="36"/>
    </row>
    <row r="33" spans="3:3" x14ac:dyDescent="0.25">
      <c r="C33" s="36"/>
    </row>
    <row r="34" spans="3:3" x14ac:dyDescent="0.25">
      <c r="C34" s="36"/>
    </row>
    <row r="35" spans="3:3" x14ac:dyDescent="0.25">
      <c r="C35" s="36"/>
    </row>
    <row r="36" spans="3:3" x14ac:dyDescent="0.25">
      <c r="C36" s="36"/>
    </row>
  </sheetData>
  <mergeCells count="5">
    <mergeCell ref="A1:J1"/>
    <mergeCell ref="A4:K4"/>
    <mergeCell ref="D5:K5"/>
    <mergeCell ref="J20:K22"/>
    <mergeCell ref="J24:K26"/>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L36"/>
  <sheetViews>
    <sheetView zoomScale="80" zoomScaleNormal="80" workbookViewId="0">
      <selection activeCell="D22" sqref="D22"/>
    </sheetView>
  </sheetViews>
  <sheetFormatPr defaultRowHeight="15" x14ac:dyDescent="0.25"/>
  <cols>
    <col min="1" max="1" width="75" style="35" customWidth="1"/>
    <col min="2" max="2" width="26.42578125" style="35" bestFit="1" customWidth="1"/>
    <col min="3" max="3" width="28.42578125" style="35" bestFit="1" customWidth="1"/>
    <col min="4" max="4" width="20.5703125" style="35" customWidth="1"/>
    <col min="5" max="5" width="20.5703125" style="7" customWidth="1"/>
    <col min="6" max="6" width="17.42578125" style="2" customWidth="1"/>
    <col min="7" max="7" width="15.85546875" style="2" customWidth="1"/>
    <col min="8" max="8" width="11.5703125" style="30" customWidth="1"/>
    <col min="9" max="9" width="15.28515625" style="34" bestFit="1" customWidth="1"/>
    <col min="10" max="10" width="29.42578125" style="35" customWidth="1"/>
    <col min="11" max="11" width="32.28515625" style="35" customWidth="1"/>
    <col min="12" max="16384" width="9.140625" style="35"/>
  </cols>
  <sheetData>
    <row r="1" spans="1:194" ht="58.5" customHeight="1" x14ac:dyDescent="0.25">
      <c r="A1" s="156" t="s">
        <v>64</v>
      </c>
      <c r="B1" s="157"/>
      <c r="C1" s="157"/>
      <c r="D1" s="157"/>
      <c r="E1" s="157"/>
      <c r="F1" s="157"/>
      <c r="G1" s="157"/>
      <c r="H1" s="157"/>
      <c r="I1" s="157"/>
      <c r="J1" s="157"/>
    </row>
    <row r="2" spans="1:194" ht="6.75" customHeight="1" x14ac:dyDescent="0.25">
      <c r="A2" s="37"/>
      <c r="B2" s="37"/>
      <c r="C2" s="38"/>
      <c r="D2" s="38"/>
      <c r="E2" s="38"/>
      <c r="F2" s="39"/>
      <c r="G2" s="35"/>
      <c r="H2" s="35"/>
      <c r="I2" s="35"/>
    </row>
    <row r="3" spans="1:194" x14ac:dyDescent="0.25">
      <c r="A3" s="40"/>
      <c r="B3" s="40"/>
      <c r="C3" s="41"/>
      <c r="D3" s="41"/>
      <c r="E3" s="37"/>
      <c r="F3" s="37"/>
      <c r="G3" s="35"/>
      <c r="H3" s="35"/>
      <c r="I3" s="35"/>
    </row>
    <row r="4" spans="1:194" ht="146.25" customHeight="1" thickBot="1" x14ac:dyDescent="0.3">
      <c r="A4" s="167" t="s">
        <v>58</v>
      </c>
      <c r="B4" s="168"/>
      <c r="C4" s="168"/>
      <c r="D4" s="168"/>
      <c r="E4" s="168"/>
      <c r="F4" s="168"/>
      <c r="G4" s="168"/>
      <c r="H4" s="168"/>
      <c r="I4" s="168"/>
      <c r="J4" s="168"/>
      <c r="K4" s="168"/>
    </row>
    <row r="5" spans="1:194" ht="38.25" thickBot="1" x14ac:dyDescent="0.35">
      <c r="A5" s="73" t="s">
        <v>47</v>
      </c>
      <c r="B5" s="67"/>
      <c r="C5" s="48"/>
      <c r="D5" s="176" t="s">
        <v>27</v>
      </c>
      <c r="E5" s="177"/>
      <c r="F5" s="177"/>
      <c r="G5" s="177"/>
      <c r="H5" s="177"/>
      <c r="I5" s="177"/>
      <c r="J5" s="177"/>
      <c r="K5" s="178"/>
    </row>
    <row r="6" spans="1:194" s="3" customFormat="1" ht="63" x14ac:dyDescent="0.25">
      <c r="A6" s="49" t="s">
        <v>0</v>
      </c>
      <c r="B6" s="68"/>
      <c r="C6" s="50" t="s">
        <v>31</v>
      </c>
      <c r="D6" s="51" t="s">
        <v>2</v>
      </c>
      <c r="E6" s="52" t="s">
        <v>60</v>
      </c>
      <c r="F6" s="53" t="s">
        <v>24</v>
      </c>
      <c r="G6" s="53" t="s">
        <v>25</v>
      </c>
      <c r="H6" s="54" t="s">
        <v>3</v>
      </c>
      <c r="I6" s="55" t="s">
        <v>26</v>
      </c>
      <c r="J6" s="51" t="s">
        <v>1</v>
      </c>
      <c r="K6" s="56" t="s">
        <v>6</v>
      </c>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row>
    <row r="7" spans="1:194" s="14" customFormat="1" ht="18.75" x14ac:dyDescent="0.3">
      <c r="A7" s="12" t="s">
        <v>4</v>
      </c>
      <c r="B7" s="69"/>
      <c r="C7" s="13"/>
      <c r="D7" s="15"/>
      <c r="E7" s="16"/>
      <c r="F7" s="17"/>
      <c r="G7" s="17"/>
      <c r="H7" s="28"/>
      <c r="I7" s="32"/>
      <c r="J7" s="15"/>
      <c r="K7" s="18"/>
    </row>
    <row r="8" spans="1:194" x14ac:dyDescent="0.25">
      <c r="A8" s="57" t="s">
        <v>42</v>
      </c>
      <c r="B8" s="70"/>
      <c r="C8" s="43">
        <v>44100</v>
      </c>
      <c r="D8" s="4"/>
      <c r="E8" s="151"/>
      <c r="F8" s="153" t="e">
        <f>SUM(E8/D8)</f>
        <v>#DIV/0!</v>
      </c>
      <c r="G8" s="103" t="e">
        <f>F8*C8</f>
        <v>#DIV/0!</v>
      </c>
      <c r="H8" s="122">
        <v>0.21</v>
      </c>
      <c r="I8" s="125" t="e">
        <f t="shared" ref="I8:I13" si="0">G8*(1+H8)</f>
        <v>#DIV/0!</v>
      </c>
      <c r="J8" s="4"/>
      <c r="K8" s="10"/>
    </row>
    <row r="9" spans="1:194" x14ac:dyDescent="0.25">
      <c r="A9" s="57" t="s">
        <v>43</v>
      </c>
      <c r="B9" s="70"/>
      <c r="C9" s="43">
        <v>301400</v>
      </c>
      <c r="D9" s="4"/>
      <c r="E9" s="151"/>
      <c r="F9" s="153" t="e">
        <f t="shared" ref="F9:F12" si="1">SUM(E9/D9)</f>
        <v>#DIV/0!</v>
      </c>
      <c r="G9" s="103" t="e">
        <f t="shared" ref="G9:G12" si="2">F9*C9</f>
        <v>#DIV/0!</v>
      </c>
      <c r="H9" s="122">
        <v>0.21</v>
      </c>
      <c r="I9" s="125" t="e">
        <f t="shared" si="0"/>
        <v>#DIV/0!</v>
      </c>
      <c r="J9" s="4"/>
      <c r="K9" s="10"/>
    </row>
    <row r="10" spans="1:194" x14ac:dyDescent="0.25">
      <c r="A10" s="57" t="s">
        <v>44</v>
      </c>
      <c r="B10" s="70"/>
      <c r="C10" s="43">
        <v>284100</v>
      </c>
      <c r="D10" s="4"/>
      <c r="E10" s="151"/>
      <c r="F10" s="153" t="e">
        <f t="shared" si="1"/>
        <v>#DIV/0!</v>
      </c>
      <c r="G10" s="103" t="e">
        <f t="shared" si="2"/>
        <v>#DIV/0!</v>
      </c>
      <c r="H10" s="122">
        <v>0.21</v>
      </c>
      <c r="I10" s="125" t="e">
        <f t="shared" si="0"/>
        <v>#DIV/0!</v>
      </c>
      <c r="J10" s="4"/>
      <c r="K10" s="10"/>
    </row>
    <row r="11" spans="1:194" x14ac:dyDescent="0.25">
      <c r="A11" s="57" t="s">
        <v>45</v>
      </c>
      <c r="B11" s="70"/>
      <c r="C11" s="43">
        <v>98100</v>
      </c>
      <c r="D11" s="4"/>
      <c r="E11" s="151"/>
      <c r="F11" s="153" t="e">
        <f t="shared" si="1"/>
        <v>#DIV/0!</v>
      </c>
      <c r="G11" s="103" t="e">
        <f t="shared" si="2"/>
        <v>#DIV/0!</v>
      </c>
      <c r="H11" s="122">
        <v>0.21</v>
      </c>
      <c r="I11" s="125" t="e">
        <f t="shared" si="0"/>
        <v>#DIV/0!</v>
      </c>
      <c r="J11" s="4"/>
      <c r="K11" s="10"/>
    </row>
    <row r="12" spans="1:194" ht="15.75" thickBot="1" x14ac:dyDescent="0.3">
      <c r="A12" s="106" t="s">
        <v>46</v>
      </c>
      <c r="B12" s="107"/>
      <c r="C12" s="108">
        <v>10640</v>
      </c>
      <c r="D12" s="95"/>
      <c r="E12" s="152"/>
      <c r="F12" s="153" t="e">
        <f t="shared" si="1"/>
        <v>#DIV/0!</v>
      </c>
      <c r="G12" s="105" t="e">
        <f t="shared" si="2"/>
        <v>#DIV/0!</v>
      </c>
      <c r="H12" s="123">
        <v>0.21</v>
      </c>
      <c r="I12" s="126" t="e">
        <f t="shared" si="0"/>
        <v>#DIV/0!</v>
      </c>
      <c r="J12" s="95"/>
      <c r="K12" s="96"/>
    </row>
    <row r="13" spans="1:194" ht="18" x14ac:dyDescent="0.25">
      <c r="A13" s="109" t="s">
        <v>52</v>
      </c>
      <c r="B13" s="110"/>
      <c r="C13" s="111"/>
      <c r="D13" s="112"/>
      <c r="E13" s="112"/>
      <c r="F13" s="112"/>
      <c r="G13" s="115" t="e">
        <f>SUM(G8:G12)</f>
        <v>#DIV/0!</v>
      </c>
      <c r="H13" s="117">
        <v>0.21</v>
      </c>
      <c r="I13" s="116" t="e">
        <f t="shared" si="0"/>
        <v>#DIV/0!</v>
      </c>
      <c r="J13" s="113"/>
      <c r="K13" s="114"/>
    </row>
    <row r="14" spans="1:194" ht="16.5" thickBot="1" x14ac:dyDescent="0.3">
      <c r="A14" s="58"/>
      <c r="B14" s="71"/>
      <c r="C14" s="59"/>
      <c r="D14" s="60"/>
      <c r="E14" s="61"/>
      <c r="F14" s="59"/>
      <c r="G14" s="59"/>
      <c r="H14" s="62"/>
      <c r="I14" s="63"/>
      <c r="J14" s="59"/>
      <c r="K14" s="64"/>
    </row>
    <row r="15" spans="1:194" x14ac:dyDescent="0.25">
      <c r="A15" s="66"/>
      <c r="B15" s="66"/>
      <c r="H15" s="72"/>
    </row>
    <row r="16" spans="1:194" x14ac:dyDescent="0.25">
      <c r="A16" s="66"/>
      <c r="B16" s="66"/>
      <c r="C16" s="35" t="s">
        <v>41</v>
      </c>
      <c r="H16" s="72"/>
    </row>
    <row r="17" spans="1:11" x14ac:dyDescent="0.25">
      <c r="A17" s="66"/>
      <c r="B17" s="66"/>
      <c r="H17" s="72"/>
    </row>
    <row r="18" spans="1:11" x14ac:dyDescent="0.25">
      <c r="C18" s="36"/>
      <c r="H18" s="72"/>
    </row>
    <row r="19" spans="1:11" x14ac:dyDescent="0.25">
      <c r="C19" s="36"/>
      <c r="J19" s="44" t="s">
        <v>28</v>
      </c>
      <c r="K19" s="45"/>
    </row>
    <row r="20" spans="1:11" x14ac:dyDescent="0.25">
      <c r="C20" s="36"/>
      <c r="J20" s="160"/>
      <c r="K20" s="161"/>
    </row>
    <row r="21" spans="1:11" x14ac:dyDescent="0.25">
      <c r="C21" s="36"/>
      <c r="J21" s="160"/>
      <c r="K21" s="161"/>
    </row>
    <row r="22" spans="1:11" x14ac:dyDescent="0.25">
      <c r="C22" s="36"/>
      <c r="J22" s="160"/>
      <c r="K22" s="161"/>
    </row>
    <row r="23" spans="1:11" x14ac:dyDescent="0.25">
      <c r="C23" s="36"/>
      <c r="J23" s="46" t="s">
        <v>29</v>
      </c>
      <c r="K23" s="47"/>
    </row>
    <row r="24" spans="1:11" ht="12.75" customHeight="1" x14ac:dyDescent="0.25">
      <c r="C24" s="36"/>
      <c r="J24" s="160"/>
      <c r="K24" s="161"/>
    </row>
    <row r="25" spans="1:11" x14ac:dyDescent="0.25">
      <c r="C25" s="36"/>
      <c r="J25" s="160"/>
      <c r="K25" s="161"/>
    </row>
    <row r="26" spans="1:11" x14ac:dyDescent="0.25">
      <c r="C26" s="36"/>
      <c r="J26" s="162"/>
      <c r="K26" s="163"/>
    </row>
    <row r="27" spans="1:11" x14ac:dyDescent="0.25">
      <c r="C27" s="36"/>
    </row>
    <row r="28" spans="1:11" x14ac:dyDescent="0.25">
      <c r="C28" s="36"/>
    </row>
    <row r="29" spans="1:11" x14ac:dyDescent="0.25">
      <c r="C29" s="36"/>
    </row>
    <row r="30" spans="1:11" x14ac:dyDescent="0.25">
      <c r="C30" s="36"/>
    </row>
    <row r="32" spans="1:11" x14ac:dyDescent="0.25">
      <c r="C32" s="36"/>
    </row>
    <row r="33" spans="3:3" x14ac:dyDescent="0.25">
      <c r="C33" s="36"/>
    </row>
    <row r="34" spans="3:3" x14ac:dyDescent="0.25">
      <c r="C34" s="36"/>
    </row>
    <row r="35" spans="3:3" x14ac:dyDescent="0.25">
      <c r="C35" s="36"/>
    </row>
    <row r="36" spans="3:3" x14ac:dyDescent="0.25">
      <c r="C36" s="36"/>
    </row>
  </sheetData>
  <mergeCells count="5">
    <mergeCell ref="J24:K26"/>
    <mergeCell ref="A1:J1"/>
    <mergeCell ref="A4:K4"/>
    <mergeCell ref="D5:K5"/>
    <mergeCell ref="J20:K22"/>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topLeftCell="A4" zoomScale="80" zoomScaleNormal="80" workbookViewId="0">
      <selection activeCell="M6" sqref="M6"/>
    </sheetView>
  </sheetViews>
  <sheetFormatPr defaultRowHeight="15" x14ac:dyDescent="0.25"/>
  <cols>
    <col min="1" max="1" width="75" style="35" customWidth="1"/>
    <col min="2" max="2" width="28.42578125" style="35" bestFit="1" customWidth="1"/>
    <col min="3" max="4" width="31.85546875" style="35" customWidth="1"/>
    <col min="5" max="5" width="32.140625" style="35" customWidth="1"/>
    <col min="6" max="6" width="23.85546875" style="35" customWidth="1"/>
    <col min="7" max="16384" width="9.140625" style="35"/>
  </cols>
  <sheetData>
    <row r="1" spans="1:5" ht="58.5" customHeight="1" thickBot="1" x14ac:dyDescent="0.3">
      <c r="A1" s="184" t="s">
        <v>32</v>
      </c>
      <c r="B1" s="185"/>
      <c r="C1" s="185"/>
      <c r="D1" s="132"/>
      <c r="E1" s="121"/>
    </row>
    <row r="2" spans="1:5" ht="6.75" customHeight="1" thickBot="1" x14ac:dyDescent="0.3">
      <c r="A2" s="37"/>
      <c r="B2" s="38"/>
    </row>
    <row r="3" spans="1:5" ht="168.75" customHeight="1" x14ac:dyDescent="0.25">
      <c r="A3" s="186" t="s">
        <v>61</v>
      </c>
      <c r="B3" s="187"/>
      <c r="C3" s="187"/>
      <c r="D3" s="187"/>
      <c r="E3" s="188"/>
    </row>
    <row r="4" spans="1:5" x14ac:dyDescent="0.25">
      <c r="A4" s="118"/>
      <c r="B4" s="41"/>
      <c r="C4" s="119"/>
      <c r="D4" s="119"/>
      <c r="E4" s="120"/>
    </row>
    <row r="5" spans="1:5" ht="146.25" customHeight="1" thickBot="1" x14ac:dyDescent="0.3">
      <c r="A5" s="167" t="s">
        <v>58</v>
      </c>
      <c r="B5" s="168"/>
      <c r="C5" s="168"/>
      <c r="D5" s="168"/>
      <c r="E5" s="189"/>
    </row>
    <row r="6" spans="1:5" s="2" customFormat="1" ht="42" customHeight="1" x14ac:dyDescent="0.25">
      <c r="A6" s="181"/>
      <c r="B6" s="182"/>
      <c r="C6" s="182"/>
      <c r="D6" s="182"/>
      <c r="E6" s="183"/>
    </row>
    <row r="7" spans="1:5" ht="112.5" x14ac:dyDescent="0.25">
      <c r="A7" s="128" t="s">
        <v>54</v>
      </c>
      <c r="B7" s="127" t="s">
        <v>36</v>
      </c>
      <c r="C7" s="127" t="s">
        <v>56</v>
      </c>
      <c r="D7" s="127" t="s">
        <v>55</v>
      </c>
      <c r="E7" s="127" t="s">
        <v>57</v>
      </c>
    </row>
    <row r="8" spans="1:5" s="2" customFormat="1" ht="15.75" x14ac:dyDescent="0.25">
      <c r="A8" s="130" t="s">
        <v>33</v>
      </c>
      <c r="B8" s="131" t="s">
        <v>37</v>
      </c>
      <c r="C8" s="135"/>
      <c r="D8" s="139">
        <v>0.21</v>
      </c>
      <c r="E8" s="136">
        <f>C8*(1+D8)</f>
        <v>0</v>
      </c>
    </row>
    <row r="9" spans="1:5" s="2" customFormat="1" ht="31.5" x14ac:dyDescent="0.25">
      <c r="A9" s="130" t="s">
        <v>34</v>
      </c>
      <c r="B9" s="131" t="s">
        <v>38</v>
      </c>
      <c r="C9" s="135"/>
      <c r="D9" s="139">
        <v>0.21</v>
      </c>
      <c r="E9" s="136">
        <f t="shared" ref="E9:E11" si="0">C9*(1+D9)</f>
        <v>0</v>
      </c>
    </row>
    <row r="10" spans="1:5" s="2" customFormat="1" ht="47.25" x14ac:dyDescent="0.25">
      <c r="A10" s="130" t="s">
        <v>53</v>
      </c>
      <c r="B10" s="131" t="s">
        <v>39</v>
      </c>
      <c r="C10" s="135"/>
      <c r="D10" s="139">
        <v>0.21</v>
      </c>
      <c r="E10" s="136">
        <f t="shared" si="0"/>
        <v>0</v>
      </c>
    </row>
    <row r="11" spans="1:5" s="2" customFormat="1" ht="74.25" customHeight="1" x14ac:dyDescent="0.25">
      <c r="A11" s="130" t="s">
        <v>35</v>
      </c>
      <c r="B11" s="131" t="s">
        <v>40</v>
      </c>
      <c r="C11" s="135"/>
      <c r="D11" s="139">
        <v>0.21</v>
      </c>
      <c r="E11" s="136">
        <f t="shared" si="0"/>
        <v>0</v>
      </c>
    </row>
    <row r="12" spans="1:5" ht="19.5" thickBot="1" x14ac:dyDescent="0.35">
      <c r="A12" s="129"/>
      <c r="B12" s="137"/>
      <c r="C12" s="129"/>
      <c r="D12" s="129"/>
      <c r="E12" s="138"/>
    </row>
    <row r="13" spans="1:5" x14ac:dyDescent="0.25">
      <c r="B13" s="36"/>
    </row>
    <row r="14" spans="1:5" x14ac:dyDescent="0.25">
      <c r="B14" s="36"/>
      <c r="C14" s="44" t="s">
        <v>28</v>
      </c>
      <c r="D14" s="133"/>
      <c r="E14" s="45"/>
    </row>
    <row r="15" spans="1:5" x14ac:dyDescent="0.25">
      <c r="B15" s="36" t="s">
        <v>30</v>
      </c>
      <c r="C15" s="160"/>
      <c r="D15" s="179"/>
      <c r="E15" s="161"/>
    </row>
    <row r="16" spans="1:5" x14ac:dyDescent="0.25">
      <c r="B16" s="36"/>
      <c r="C16" s="160"/>
      <c r="D16" s="179"/>
      <c r="E16" s="161"/>
    </row>
    <row r="17" spans="2:5" x14ac:dyDescent="0.25">
      <c r="B17" s="36"/>
      <c r="C17" s="160"/>
      <c r="D17" s="179"/>
      <c r="E17" s="161"/>
    </row>
    <row r="18" spans="2:5" x14ac:dyDescent="0.25">
      <c r="B18" s="36"/>
      <c r="C18" s="46" t="s">
        <v>29</v>
      </c>
      <c r="D18" s="134"/>
      <c r="E18" s="47"/>
    </row>
    <row r="19" spans="2:5" ht="12.75" customHeight="1" x14ac:dyDescent="0.25">
      <c r="B19" s="36"/>
      <c r="C19" s="160"/>
      <c r="D19" s="179"/>
      <c r="E19" s="161"/>
    </row>
    <row r="20" spans="2:5" x14ac:dyDescent="0.25">
      <c r="B20" s="36"/>
      <c r="C20" s="160"/>
      <c r="D20" s="179"/>
      <c r="E20" s="161"/>
    </row>
    <row r="21" spans="2:5" x14ac:dyDescent="0.25">
      <c r="B21" s="36"/>
      <c r="C21" s="162"/>
      <c r="D21" s="180"/>
      <c r="E21" s="163"/>
    </row>
    <row r="22" spans="2:5" x14ac:dyDescent="0.25">
      <c r="B22" s="36"/>
    </row>
    <row r="23" spans="2:5" x14ac:dyDescent="0.25">
      <c r="B23" s="36"/>
    </row>
    <row r="24" spans="2:5" x14ac:dyDescent="0.25">
      <c r="B24" s="36"/>
    </row>
    <row r="25" spans="2:5" x14ac:dyDescent="0.25">
      <c r="B25" s="36"/>
    </row>
    <row r="27" spans="2:5" x14ac:dyDescent="0.25">
      <c r="B27" s="36"/>
    </row>
    <row r="28" spans="2:5" x14ac:dyDescent="0.25">
      <c r="B28" s="36"/>
    </row>
    <row r="29" spans="2:5" x14ac:dyDescent="0.25">
      <c r="B29" s="36"/>
    </row>
    <row r="30" spans="2:5" x14ac:dyDescent="0.25">
      <c r="B30" s="36"/>
    </row>
    <row r="31" spans="2:5" x14ac:dyDescent="0.25">
      <c r="B31" s="36"/>
    </row>
  </sheetData>
  <mergeCells count="6">
    <mergeCell ref="C15:E17"/>
    <mergeCell ref="C19:E21"/>
    <mergeCell ref="A6:E6"/>
    <mergeCell ref="A1:C1"/>
    <mergeCell ref="A3:E3"/>
    <mergeCell ref="A5:E5"/>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Prijzenblad Type A </vt:lpstr>
      <vt:lpstr>Opt. uitvraag allergeen  typ A </vt:lpstr>
      <vt:lpstr>Opt. uitvraag latex  type A</vt:lpstr>
      <vt:lpstr>kosten bevestigde wensen</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de Vries - Kok</dc:creator>
  <cp:lastModifiedBy>K. Bakker - Riemens</cp:lastModifiedBy>
  <cp:lastPrinted>2020-10-14T12:58:24Z</cp:lastPrinted>
  <dcterms:created xsi:type="dcterms:W3CDTF">2020-10-14T06:23:58Z</dcterms:created>
  <dcterms:modified xsi:type="dcterms:W3CDTF">2023-05-23T09:20:33Z</dcterms:modified>
</cp:coreProperties>
</file>