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vhl.sharepoint.com/sites/O365_79203/Gedeelde documenten/General/01 Beleid_procedures_regelingen_wet- en regelgeving/01.8 Aanbestedingen/Aanbesteding uitzendbureau flex 2024/"/>
    </mc:Choice>
  </mc:AlternateContent>
  <xr:revisionPtr revIDLastSave="0" documentId="8_{BE76AAA5-9615-4875-9A69-443126C3B930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Onderdeel 1 Onderwijs" sheetId="29" r:id="rId1"/>
    <sheet name="Onderdeel 2 Ondersteuning" sheetId="35" r:id="rId2"/>
    <sheet name="Onderdeel 3 Netwerkkandidaten" sheetId="37" r:id="rId3"/>
    <sheet name="Fictieve inschrijfsom" sheetId="36" r:id="rId4"/>
  </sheets>
  <definedNames>
    <definedName name="_xlnm.Print_Area" localSheetId="0">'Onderdeel 1 Onderwijs'!#REF!</definedName>
    <definedName name="_xlnm.Print_Area" localSheetId="1">'Onderdeel 2 Ondersteuning'!#REF!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6" l="1"/>
  <c r="B5" i="36"/>
  <c r="B4" i="36"/>
  <c r="B3" i="36"/>
  <c r="M9" i="37"/>
  <c r="K9" i="37"/>
  <c r="M8" i="37"/>
  <c r="K8" i="37"/>
  <c r="I8" i="37"/>
  <c r="M7" i="37"/>
  <c r="M11" i="37" s="1"/>
  <c r="K7" i="37"/>
  <c r="K11" i="37" s="1"/>
  <c r="I7" i="37"/>
  <c r="I11" i="37" s="1"/>
  <c r="G7" i="37"/>
  <c r="E7" i="37"/>
  <c r="M4" i="37"/>
  <c r="M10" i="37" s="1"/>
  <c r="K4" i="37"/>
  <c r="K10" i="37" s="1"/>
  <c r="I4" i="37"/>
  <c r="I9" i="37" s="1"/>
  <c r="G4" i="37"/>
  <c r="E4" i="37"/>
  <c r="C4" i="37"/>
  <c r="C7" i="37" s="1"/>
  <c r="K4" i="35"/>
  <c r="K9" i="35" s="1"/>
  <c r="I4" i="35"/>
  <c r="I9" i="35" s="1"/>
  <c r="C4" i="35"/>
  <c r="C9" i="35" s="1"/>
  <c r="K12" i="37" l="1"/>
  <c r="I12" i="37"/>
  <c r="E11" i="37"/>
  <c r="E10" i="37"/>
  <c r="M12" i="37"/>
  <c r="G10" i="37"/>
  <c r="I10" i="37"/>
  <c r="C8" i="37"/>
  <c r="C11" i="37" s="1"/>
  <c r="G9" i="37"/>
  <c r="C10" i="37"/>
  <c r="C9" i="37"/>
  <c r="E9" i="37"/>
  <c r="E12" i="37" s="1"/>
  <c r="E8" i="37"/>
  <c r="G8" i="37"/>
  <c r="G11" i="37" s="1"/>
  <c r="C8" i="35"/>
  <c r="E4" i="35"/>
  <c r="E9" i="35" s="1"/>
  <c r="M4" i="35"/>
  <c r="M9" i="35" s="1"/>
  <c r="I7" i="35"/>
  <c r="I10" i="35"/>
  <c r="I8" i="35"/>
  <c r="K8" i="35"/>
  <c r="G4" i="35"/>
  <c r="G9" i="35" s="1"/>
  <c r="C7" i="35"/>
  <c r="C11" i="35" s="1"/>
  <c r="K7" i="35"/>
  <c r="C10" i="35"/>
  <c r="K10" i="35"/>
  <c r="M4" i="29"/>
  <c r="M9" i="29" s="1"/>
  <c r="E14" i="37" l="1"/>
  <c r="E15" i="37"/>
  <c r="E16" i="37" s="1"/>
  <c r="C12" i="37"/>
  <c r="M15" i="37"/>
  <c r="M14" i="37"/>
  <c r="M16" i="37" s="1"/>
  <c r="I14" i="37"/>
  <c r="I16" i="37" s="1"/>
  <c r="I15" i="37"/>
  <c r="G12" i="37"/>
  <c r="K14" i="37"/>
  <c r="K15" i="37"/>
  <c r="K16" i="37" s="1"/>
  <c r="K11" i="35"/>
  <c r="K12" i="35" s="1"/>
  <c r="I11" i="35"/>
  <c r="I12" i="35" s="1"/>
  <c r="C12" i="35"/>
  <c r="C15" i="35" s="1"/>
  <c r="G8" i="35"/>
  <c r="G7" i="35"/>
  <c r="G10" i="35"/>
  <c r="E10" i="35"/>
  <c r="E7" i="35"/>
  <c r="E8" i="35"/>
  <c r="M10" i="35"/>
  <c r="M8" i="35"/>
  <c r="M7" i="35"/>
  <c r="M10" i="29"/>
  <c r="M7" i="29"/>
  <c r="M11" i="29"/>
  <c r="M8" i="29"/>
  <c r="G4" i="29"/>
  <c r="G9" i="29" s="1"/>
  <c r="M20" i="37" l="1"/>
  <c r="M29" i="37"/>
  <c r="M25" i="37"/>
  <c r="M21" i="37"/>
  <c r="M28" i="37"/>
  <c r="M24" i="37"/>
  <c r="M31" i="37"/>
  <c r="M35" i="37" s="1"/>
  <c r="M39" i="37" s="1"/>
  <c r="M42" i="37" s="1"/>
  <c r="M26" i="37"/>
  <c r="M22" i="37"/>
  <c r="M27" i="37"/>
  <c r="M23" i="37"/>
  <c r="M19" i="37"/>
  <c r="I27" i="37"/>
  <c r="I28" i="37"/>
  <c r="I24" i="37"/>
  <c r="I20" i="37"/>
  <c r="I31" i="37" s="1"/>
  <c r="I35" i="37" s="1"/>
  <c r="I39" i="37" s="1"/>
  <c r="I42" i="37" s="1"/>
  <c r="I19" i="37"/>
  <c r="I29" i="37"/>
  <c r="I25" i="37"/>
  <c r="I21" i="37"/>
  <c r="I26" i="37"/>
  <c r="I22" i="37"/>
  <c r="I23" i="37"/>
  <c r="E27" i="37"/>
  <c r="E23" i="37"/>
  <c r="E19" i="37"/>
  <c r="E31" i="37" s="1"/>
  <c r="E35" i="37" s="1"/>
  <c r="E39" i="37" s="1"/>
  <c r="E42" i="37" s="1"/>
  <c r="E28" i="37"/>
  <c r="E24" i="37"/>
  <c r="E20" i="37"/>
  <c r="E26" i="37"/>
  <c r="E22" i="37"/>
  <c r="E29" i="37"/>
  <c r="E25" i="37"/>
  <c r="E21" i="37"/>
  <c r="K28" i="37"/>
  <c r="K24" i="37"/>
  <c r="K20" i="37"/>
  <c r="K23" i="37"/>
  <c r="K22" i="37"/>
  <c r="K29" i="37"/>
  <c r="K25" i="37"/>
  <c r="K21" i="37"/>
  <c r="K26" i="37"/>
  <c r="K19" i="37"/>
  <c r="K31" i="37"/>
  <c r="K35" i="37" s="1"/>
  <c r="K39" i="37" s="1"/>
  <c r="K42" i="37" s="1"/>
  <c r="K27" i="37"/>
  <c r="C14" i="37"/>
  <c r="C16" i="37" s="1"/>
  <c r="C15" i="37"/>
  <c r="G15" i="37"/>
  <c r="G14" i="37"/>
  <c r="G16" i="37" s="1"/>
  <c r="I14" i="35"/>
  <c r="I15" i="35"/>
  <c r="C14" i="35"/>
  <c r="C16" i="35" s="1"/>
  <c r="E11" i="35"/>
  <c r="E12" i="35" s="1"/>
  <c r="G11" i="35"/>
  <c r="G12" i="35" s="1"/>
  <c r="K15" i="35"/>
  <c r="K14" i="35"/>
  <c r="K16" i="35" s="1"/>
  <c r="M11" i="35"/>
  <c r="M12" i="35" s="1"/>
  <c r="M12" i="29"/>
  <c r="M15" i="29" s="1"/>
  <c r="G8" i="29"/>
  <c r="G10" i="29"/>
  <c r="G7" i="29"/>
  <c r="C26" i="37" l="1"/>
  <c r="C22" i="37"/>
  <c r="C28" i="37"/>
  <c r="C27" i="37"/>
  <c r="C23" i="37"/>
  <c r="C19" i="37"/>
  <c r="C31" i="37" s="1"/>
  <c r="C35" i="37" s="1"/>
  <c r="C39" i="37" s="1"/>
  <c r="C42" i="37" s="1"/>
  <c r="C24" i="37"/>
  <c r="C20" i="37"/>
  <c r="C29" i="37"/>
  <c r="C25" i="37"/>
  <c r="C21" i="37"/>
  <c r="G27" i="37"/>
  <c r="G23" i="37"/>
  <c r="G19" i="37"/>
  <c r="G25" i="37"/>
  <c r="G22" i="37"/>
  <c r="G28" i="37"/>
  <c r="G24" i="37"/>
  <c r="G20" i="37"/>
  <c r="G29" i="37"/>
  <c r="G26" i="37"/>
  <c r="G21" i="37"/>
  <c r="G31" i="37" s="1"/>
  <c r="G35" i="37" s="1"/>
  <c r="G39" i="37" s="1"/>
  <c r="G42" i="37" s="1"/>
  <c r="K25" i="35"/>
  <c r="K24" i="35"/>
  <c r="C24" i="35"/>
  <c r="C25" i="35"/>
  <c r="M14" i="29"/>
  <c r="M16" i="29" s="1"/>
  <c r="G11" i="29"/>
  <c r="G12" i="29" s="1"/>
  <c r="C29" i="35"/>
  <c r="C19" i="35"/>
  <c r="C28" i="35"/>
  <c r="G14" i="35"/>
  <c r="G15" i="35"/>
  <c r="C20" i="35"/>
  <c r="C22" i="35"/>
  <c r="C23" i="35"/>
  <c r="I16" i="35"/>
  <c r="C21" i="35"/>
  <c r="C27" i="35"/>
  <c r="C26" i="35"/>
  <c r="E14" i="35"/>
  <c r="E15" i="35"/>
  <c r="M14" i="35"/>
  <c r="M15" i="35"/>
  <c r="K28" i="35"/>
  <c r="K26" i="35"/>
  <c r="K23" i="35"/>
  <c r="K21" i="35"/>
  <c r="K19" i="35"/>
  <c r="K29" i="35"/>
  <c r="K27" i="35"/>
  <c r="K22" i="35"/>
  <c r="K20" i="35"/>
  <c r="C44" i="37" l="1"/>
  <c r="I24" i="35"/>
  <c r="I25" i="35"/>
  <c r="M25" i="29"/>
  <c r="M24" i="29"/>
  <c r="E16" i="35"/>
  <c r="C31" i="35"/>
  <c r="C35" i="35" s="1"/>
  <c r="C39" i="35" s="1"/>
  <c r="C42" i="35" s="1"/>
  <c r="I28" i="35"/>
  <c r="I19" i="35"/>
  <c r="I20" i="35"/>
  <c r="I22" i="35"/>
  <c r="I21" i="35"/>
  <c r="I26" i="35"/>
  <c r="I27" i="35"/>
  <c r="I29" i="35"/>
  <c r="I23" i="35"/>
  <c r="M16" i="35"/>
  <c r="K31" i="35"/>
  <c r="G16" i="35"/>
  <c r="M27" i="29"/>
  <c r="M23" i="29"/>
  <c r="M21" i="29"/>
  <c r="M28" i="29"/>
  <c r="M26" i="29"/>
  <c r="M20" i="29"/>
  <c r="M22" i="29"/>
  <c r="M19" i="29"/>
  <c r="M29" i="29"/>
  <c r="G15" i="29"/>
  <c r="G14" i="29"/>
  <c r="M25" i="35" l="1"/>
  <c r="M24" i="35"/>
  <c r="E25" i="35"/>
  <c r="E24" i="35"/>
  <c r="G24" i="35"/>
  <c r="G25" i="35"/>
  <c r="E28" i="35"/>
  <c r="E19" i="35"/>
  <c r="E26" i="35"/>
  <c r="E20" i="35"/>
  <c r="E23" i="35"/>
  <c r="E22" i="35"/>
  <c r="E29" i="35"/>
  <c r="E27" i="35"/>
  <c r="E21" i="35"/>
  <c r="M19" i="35"/>
  <c r="M23" i="35"/>
  <c r="M20" i="35"/>
  <c r="M26" i="35"/>
  <c r="K35" i="35"/>
  <c r="K39" i="35" s="1"/>
  <c r="K42" i="35" s="1"/>
  <c r="M22" i="35"/>
  <c r="M21" i="35"/>
  <c r="M27" i="35"/>
  <c r="M28" i="35"/>
  <c r="M29" i="35"/>
  <c r="G22" i="35"/>
  <c r="G26" i="35"/>
  <c r="G20" i="35"/>
  <c r="G21" i="35"/>
  <c r="G29" i="35"/>
  <c r="G28" i="35"/>
  <c r="G19" i="35"/>
  <c r="G27" i="35"/>
  <c r="G23" i="35"/>
  <c r="I31" i="35"/>
  <c r="G16" i="29"/>
  <c r="M31" i="29"/>
  <c r="G21" i="29"/>
  <c r="G28" i="29"/>
  <c r="E31" i="35" l="1"/>
  <c r="E35" i="35" s="1"/>
  <c r="E39" i="35" s="1"/>
  <c r="E42" i="35" s="1"/>
  <c r="G24" i="29"/>
  <c r="G25" i="29"/>
  <c r="G23" i="29"/>
  <c r="I35" i="35"/>
  <c r="I39" i="35" s="1"/>
  <c r="I42" i="35" s="1"/>
  <c r="M31" i="35"/>
  <c r="M35" i="29"/>
  <c r="M39" i="29" s="1"/>
  <c r="M42" i="29" s="1"/>
  <c r="G26" i="29"/>
  <c r="G22" i="29"/>
  <c r="G27" i="29"/>
  <c r="G29" i="29"/>
  <c r="G19" i="29"/>
  <c r="G20" i="29"/>
  <c r="G31" i="35"/>
  <c r="K4" i="29"/>
  <c r="I4" i="29"/>
  <c r="I9" i="29" s="1"/>
  <c r="K8" i="29" l="1"/>
  <c r="K9" i="29"/>
  <c r="M35" i="35"/>
  <c r="M39" i="35" s="1"/>
  <c r="M42" i="35" s="1"/>
  <c r="G35" i="35"/>
  <c r="G39" i="35" s="1"/>
  <c r="G42" i="35" s="1"/>
  <c r="G31" i="29"/>
  <c r="I8" i="29"/>
  <c r="I7" i="29"/>
  <c r="I10" i="29"/>
  <c r="K10" i="29"/>
  <c r="K7" i="29"/>
  <c r="K11" i="29" s="1"/>
  <c r="C44" i="35" l="1"/>
  <c r="G35" i="29"/>
  <c r="G39" i="29" s="1"/>
  <c r="G42" i="29" s="1"/>
  <c r="K12" i="29"/>
  <c r="I11" i="29"/>
  <c r="I12" i="29" s="1"/>
  <c r="C4" i="29"/>
  <c r="C9" i="29" s="1"/>
  <c r="K14" i="29" l="1"/>
  <c r="K15" i="29"/>
  <c r="I15" i="29"/>
  <c r="I14" i="29"/>
  <c r="C7" i="29"/>
  <c r="C8" i="29"/>
  <c r="E4" i="29"/>
  <c r="E9" i="29" s="1"/>
  <c r="C10" i="29"/>
  <c r="I16" i="29" l="1"/>
  <c r="K16" i="29"/>
  <c r="C11" i="29"/>
  <c r="E7" i="29"/>
  <c r="E10" i="29"/>
  <c r="E8" i="29"/>
  <c r="K25" i="29" l="1"/>
  <c r="K24" i="29"/>
  <c r="I24" i="29"/>
  <c r="I25" i="29"/>
  <c r="K28" i="29"/>
  <c r="I21" i="29"/>
  <c r="I19" i="29"/>
  <c r="K21" i="29"/>
  <c r="I20" i="29"/>
  <c r="I23" i="29"/>
  <c r="I26" i="29"/>
  <c r="I27" i="29"/>
  <c r="I29" i="29"/>
  <c r="I22" i="29"/>
  <c r="I28" i="29"/>
  <c r="K19" i="29"/>
  <c r="K29" i="29"/>
  <c r="K26" i="29"/>
  <c r="K27" i="29"/>
  <c r="K22" i="29"/>
  <c r="K20" i="29"/>
  <c r="K23" i="29"/>
  <c r="C12" i="29"/>
  <c r="C14" i="29" s="1"/>
  <c r="E11" i="29"/>
  <c r="E12" i="29" s="1"/>
  <c r="C15" i="29" l="1"/>
  <c r="C16" i="29" s="1"/>
  <c r="I31" i="29"/>
  <c r="K31" i="29"/>
  <c r="E15" i="29"/>
  <c r="E14" i="29"/>
  <c r="C24" i="29" l="1"/>
  <c r="C25" i="29"/>
  <c r="K35" i="29"/>
  <c r="K39" i="29" s="1"/>
  <c r="K42" i="29" s="1"/>
  <c r="I35" i="29"/>
  <c r="I39" i="29" s="1"/>
  <c r="I42" i="29" s="1"/>
  <c r="C28" i="29"/>
  <c r="C19" i="29"/>
  <c r="C23" i="29"/>
  <c r="C29" i="29"/>
  <c r="C20" i="29"/>
  <c r="C22" i="29"/>
  <c r="C26" i="29"/>
  <c r="C27" i="29"/>
  <c r="C21" i="29"/>
  <c r="E16" i="29"/>
  <c r="E25" i="29" l="1"/>
  <c r="E24" i="29"/>
  <c r="E27" i="29"/>
  <c r="E19" i="29"/>
  <c r="C31" i="29"/>
  <c r="C35" i="29" s="1"/>
  <c r="E20" i="29"/>
  <c r="E26" i="29"/>
  <c r="E29" i="29"/>
  <c r="E22" i="29"/>
  <c r="E28" i="29"/>
  <c r="E21" i="29"/>
  <c r="E23" i="29"/>
  <c r="C39" i="29" l="1"/>
  <c r="C42" i="29" s="1"/>
  <c r="E31" i="29"/>
  <c r="E35" i="29" l="1"/>
  <c r="E39" i="29" s="1"/>
  <c r="E42" i="29" s="1"/>
  <c r="C44" i="29" s="1"/>
</calcChain>
</file>

<file path=xl/sharedStrings.xml><?xml version="1.0" encoding="utf-8"?>
<sst xmlns="http://schemas.openxmlformats.org/spreadsheetml/2006/main" count="122" uniqueCount="47">
  <si>
    <t>Bruto loon</t>
  </si>
  <si>
    <t>SUBTOTAAL LOON</t>
  </si>
  <si>
    <t>Reserveringen</t>
  </si>
  <si>
    <t>Vakantiedagen</t>
  </si>
  <si>
    <t>Erkende feestdagen</t>
  </si>
  <si>
    <t>Vakantieuitkering</t>
  </si>
  <si>
    <t>SUBTOTAAL LOON + RESERVERINGEN</t>
  </si>
  <si>
    <t>Eindejaarsuitkering</t>
  </si>
  <si>
    <t>SUBTOTAAL LOON+RESERVERINGEN+EJU+LL</t>
  </si>
  <si>
    <t>Wettelijke inhoudingen</t>
  </si>
  <si>
    <t>WW-premie</t>
  </si>
  <si>
    <t>WAO/WIA Basispremie</t>
  </si>
  <si>
    <t>Werkhervattingskas</t>
  </si>
  <si>
    <t>Transitievergoeding incl soc lasten</t>
  </si>
  <si>
    <t>ZVW</t>
  </si>
  <si>
    <t>Opleidingen</t>
  </si>
  <si>
    <t>Sociaal Fonds  &amp; Calamitetenverlof</t>
  </si>
  <si>
    <t>Leegloop</t>
  </si>
  <si>
    <t>LOONSOM</t>
  </si>
  <si>
    <t>Marge (%)</t>
  </si>
  <si>
    <t>TARIEF</t>
  </si>
  <si>
    <t>Brutoloon</t>
  </si>
  <si>
    <t>Uurloon * factor = fictieve uurprijs VHL</t>
  </si>
  <si>
    <t>Fictief aantal uren</t>
  </si>
  <si>
    <t>Totaal = fictieve uurprijs VHL x fictief aantal uren</t>
  </si>
  <si>
    <t>Totale inschrijfsom</t>
  </si>
  <si>
    <r>
      <t xml:space="preserve">Ziekterisico opdrachtnemer betekent dat ziekte voor rekening van opdrachtnemer komt                                        </t>
    </r>
    <r>
      <rPr>
        <sz val="10"/>
        <color theme="9"/>
        <rFont val="Calibri"/>
        <family val="2"/>
        <scheme val="minor"/>
      </rPr>
      <t xml:space="preserve">   </t>
    </r>
    <r>
      <rPr>
        <sz val="10"/>
        <color rgb="FF92D050"/>
        <rFont val="Calibri"/>
        <family val="2"/>
        <scheme val="minor"/>
      </rPr>
      <t>Let op! De groene cellen mogen niet gewijzigd worden.</t>
    </r>
  </si>
  <si>
    <t>Contract bepaalde tijd met vaste uren per week</t>
  </si>
  <si>
    <t>Contract bepaalde tijd op basis van declaratie (flexibele uren)</t>
  </si>
  <si>
    <t>TOTAAL</t>
  </si>
  <si>
    <t>Contract bepaalde tijd AOW-gerechtigde leeftijd op basis van declaratie (flexibele uren)</t>
  </si>
  <si>
    <t>Contract bepaalde tijd AOW-gerechtigde leeftijd met vaste uren per week</t>
  </si>
  <si>
    <t>contract bepaalde tijd met vaste uren, zonder transitie vergoeding</t>
  </si>
  <si>
    <t>contract bepaalde tijd  op basis van declaratie, zonder transitievergoeding</t>
  </si>
  <si>
    <t>contract bepaalde tijd met vaste uren, zonder transitievergoeding</t>
  </si>
  <si>
    <t>contract bepaalde tijd op basis van declaratie, zonder transitievergoeding</t>
  </si>
  <si>
    <t>Pensioen Stipp + 7%</t>
  </si>
  <si>
    <t>Pensioen Stipp+7%</t>
  </si>
  <si>
    <t xml:space="preserve">Fictieve inschrijfsom </t>
  </si>
  <si>
    <t>Kort verzuim /Buitengewoon verlof</t>
  </si>
  <si>
    <t>AZW</t>
  </si>
  <si>
    <t>SPAWW</t>
  </si>
  <si>
    <t>Premie sectorfonds</t>
  </si>
  <si>
    <t>Kort verzuim/ Buitengewoon verlof</t>
  </si>
  <si>
    <t>Onderdeel 1 Onderwijs</t>
  </si>
  <si>
    <t>Onderdeel 2 Ondersteuning</t>
  </si>
  <si>
    <t>Onderdeel 3 Netwerkkandidaten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</si>
</sst>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#,##0.0000"/>
    <numFmt numFmtId="166" formatCode="0.0"/>
  </numFmts>
  <fonts count="1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006100"/>
      <name val="Calibri"/>
      <family val="2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color rgb="FF92D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theme="5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C6EFCE"/>
        <bgColor indexed="64"/>
      </patternFill>
    </fill>
    <fill>
      <patternFill patternType="solid">
        <fgColor rgb="FFC6EFCE"/>
        <bgColor theme="5" tint="0.59999389629810485"/>
      </patternFill>
    </fill>
    <fill>
      <patternFill patternType="solid">
        <fgColor rgb="FFC6EFCE"/>
        <bgColor theme="5" tint="0.79998168889431442"/>
      </patternFill>
    </fill>
    <fill>
      <patternFill patternType="solid">
        <fgColor rgb="FFFFFF00"/>
        <bgColor theme="5"/>
      </patternFill>
    </fill>
  </fills>
  <borders count="3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3" borderId="0" applyNumberFormat="0" applyBorder="0" applyAlignment="0" applyProtection="0"/>
  </cellStyleXfs>
  <cellXfs count="98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7" fillId="2" borderId="0" xfId="0" applyFont="1" applyFill="1"/>
    <xf numFmtId="165" fontId="1" fillId="2" borderId="0" xfId="0" applyNumberFormat="1" applyFont="1" applyFill="1"/>
    <xf numFmtId="0" fontId="1" fillId="2" borderId="0" xfId="0" applyFont="1" applyFill="1" applyAlignment="1">
      <alignment wrapText="1"/>
    </xf>
    <xf numFmtId="0" fontId="2" fillId="2" borderId="0" xfId="0" applyFont="1" applyFill="1"/>
    <xf numFmtId="10" fontId="1" fillId="2" borderId="0" xfId="1" applyNumberFormat="1" applyFont="1" applyFill="1" applyAlignment="1">
      <alignment wrapText="1"/>
    </xf>
    <xf numFmtId="0" fontId="11" fillId="0" borderId="13" xfId="0" applyFont="1" applyBorder="1"/>
    <xf numFmtId="0" fontId="11" fillId="0" borderId="0" xfId="0" applyFont="1"/>
    <xf numFmtId="44" fontId="10" fillId="3" borderId="13" xfId="3" applyFont="1" applyFill="1" applyBorder="1" applyAlignment="1">
      <alignment horizontal="center"/>
    </xf>
    <xf numFmtId="166" fontId="10" fillId="3" borderId="13" xfId="3" applyNumberFormat="1" applyFont="1" applyFill="1" applyBorder="1" applyAlignment="1">
      <alignment horizontal="center"/>
    </xf>
    <xf numFmtId="1" fontId="10" fillId="3" borderId="13" xfId="3" applyNumberFormat="1" applyFont="1" applyFill="1" applyBorder="1" applyAlignment="1">
      <alignment horizontal="center"/>
    </xf>
    <xf numFmtId="0" fontId="15" fillId="0" borderId="0" xfId="0" applyFont="1"/>
    <xf numFmtId="44" fontId="10" fillId="3" borderId="0" xfId="4" applyNumberFormat="1"/>
    <xf numFmtId="0" fontId="0" fillId="0" borderId="0" xfId="0" applyAlignment="1">
      <alignment wrapText="1" shrinkToFit="1"/>
    </xf>
    <xf numFmtId="44" fontId="10" fillId="3" borderId="14" xfId="4" applyNumberFormat="1" applyBorder="1"/>
    <xf numFmtId="10" fontId="10" fillId="3" borderId="0" xfId="1" applyNumberFormat="1" applyFont="1" applyFill="1" applyBorder="1" applyAlignment="1">
      <alignment horizontal="right"/>
    </xf>
    <xf numFmtId="0" fontId="11" fillId="0" borderId="1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10" fontId="3" fillId="5" borderId="3" xfId="1" applyNumberFormat="1" applyFont="1" applyFill="1" applyBorder="1"/>
    <xf numFmtId="164" fontId="3" fillId="6" borderId="7" xfId="0" applyNumberFormat="1" applyFont="1" applyFill="1" applyBorder="1"/>
    <xf numFmtId="164" fontId="4" fillId="6" borderId="7" xfId="0" applyNumberFormat="1" applyFont="1" applyFill="1" applyBorder="1"/>
    <xf numFmtId="164" fontId="3" fillId="6" borderId="9" xfId="0" applyNumberFormat="1" applyFont="1" applyFill="1" applyBorder="1"/>
    <xf numFmtId="164" fontId="3" fillId="6" borderId="5" xfId="0" applyNumberFormat="1" applyFont="1" applyFill="1" applyBorder="1"/>
    <xf numFmtId="10" fontId="3" fillId="5" borderId="1" xfId="1" applyNumberFormat="1" applyFont="1" applyFill="1" applyBorder="1"/>
    <xf numFmtId="164" fontId="4" fillId="6" borderId="9" xfId="0" applyNumberFormat="1" applyFont="1" applyFill="1" applyBorder="1"/>
    <xf numFmtId="164" fontId="6" fillId="6" borderId="7" xfId="0" applyNumberFormat="1" applyFont="1" applyFill="1" applyBorder="1"/>
    <xf numFmtId="164" fontId="4" fillId="6" borderId="5" xfId="0" applyNumberFormat="1" applyFont="1" applyFill="1" applyBorder="1"/>
    <xf numFmtId="165" fontId="3" fillId="5" borderId="1" xfId="1" applyNumberFormat="1" applyFont="1" applyFill="1" applyBorder="1"/>
    <xf numFmtId="43" fontId="4" fillId="6" borderId="9" xfId="2" applyFont="1" applyFill="1" applyBorder="1"/>
    <xf numFmtId="165" fontId="3" fillId="5" borderId="2" xfId="1" applyNumberFormat="1" applyFont="1" applyFill="1" applyBorder="1"/>
    <xf numFmtId="165" fontId="3" fillId="6" borderId="5" xfId="0" applyNumberFormat="1" applyFont="1" applyFill="1" applyBorder="1"/>
    <xf numFmtId="165" fontId="4" fillId="6" borderId="7" xfId="1" applyNumberFormat="1" applyFont="1" applyFill="1" applyBorder="1"/>
    <xf numFmtId="165" fontId="3" fillId="6" borderId="9" xfId="0" applyNumberFormat="1" applyFont="1" applyFill="1" applyBorder="1"/>
    <xf numFmtId="165" fontId="4" fillId="6" borderId="5" xfId="0" applyNumberFormat="1" applyFont="1" applyFill="1" applyBorder="1"/>
    <xf numFmtId="165" fontId="3" fillId="5" borderId="11" xfId="1" applyNumberFormat="1" applyFont="1" applyFill="1" applyBorder="1"/>
    <xf numFmtId="165" fontId="4" fillId="6" borderId="12" xfId="0" applyNumberFormat="1" applyFont="1" applyFill="1" applyBorder="1"/>
    <xf numFmtId="44" fontId="16" fillId="7" borderId="13" xfId="3" applyFont="1" applyFill="1" applyBorder="1" applyAlignment="1">
      <alignment horizontal="center"/>
    </xf>
    <xf numFmtId="164" fontId="3" fillId="9" borderId="16" xfId="0" applyNumberFormat="1" applyFont="1" applyFill="1" applyBorder="1"/>
    <xf numFmtId="164" fontId="6" fillId="9" borderId="16" xfId="0" applyNumberFormat="1" applyFont="1" applyFill="1" applyBorder="1"/>
    <xf numFmtId="166" fontId="10" fillId="7" borderId="13" xfId="3" applyNumberFormat="1" applyFont="1" applyFill="1" applyBorder="1" applyAlignment="1">
      <alignment horizontal="center"/>
    </xf>
    <xf numFmtId="1" fontId="10" fillId="7" borderId="13" xfId="3" applyNumberFormat="1" applyFont="1" applyFill="1" applyBorder="1" applyAlignment="1">
      <alignment horizontal="center"/>
    </xf>
    <xf numFmtId="0" fontId="1" fillId="4" borderId="15" xfId="0" applyFont="1" applyFill="1" applyBorder="1"/>
    <xf numFmtId="0" fontId="2" fillId="4" borderId="18" xfId="0" applyFont="1" applyFill="1" applyBorder="1"/>
    <xf numFmtId="0" fontId="2" fillId="4" borderId="19" xfId="0" applyFont="1" applyFill="1" applyBorder="1"/>
    <xf numFmtId="0" fontId="2" fillId="4" borderId="15" xfId="0" applyFont="1" applyFill="1" applyBorder="1"/>
    <xf numFmtId="0" fontId="1" fillId="4" borderId="18" xfId="0" applyFont="1" applyFill="1" applyBorder="1"/>
    <xf numFmtId="165" fontId="2" fillId="4" borderId="19" xfId="0" applyNumberFormat="1" applyFont="1" applyFill="1" applyBorder="1"/>
    <xf numFmtId="165" fontId="2" fillId="4" borderId="15" xfId="0" applyNumberFormat="1" applyFont="1" applyFill="1" applyBorder="1"/>
    <xf numFmtId="165" fontId="2" fillId="4" borderId="18" xfId="0" applyNumberFormat="1" applyFont="1" applyFill="1" applyBorder="1"/>
    <xf numFmtId="165" fontId="2" fillId="4" borderId="20" xfId="0" applyNumberFormat="1" applyFont="1" applyFill="1" applyBorder="1"/>
    <xf numFmtId="10" fontId="3" fillId="8" borderId="17" xfId="1" applyNumberFormat="1" applyFont="1" applyFill="1" applyBorder="1"/>
    <xf numFmtId="164" fontId="3" fillId="9" borderId="21" xfId="0" applyNumberFormat="1" applyFont="1" applyFill="1" applyBorder="1"/>
    <xf numFmtId="10" fontId="3" fillId="5" borderId="19" xfId="1" applyNumberFormat="1" applyFont="1" applyFill="1" applyBorder="1"/>
    <xf numFmtId="164" fontId="3" fillId="6" borderId="22" xfId="0" applyNumberFormat="1" applyFont="1" applyFill="1" applyBorder="1"/>
    <xf numFmtId="164" fontId="4" fillId="6" borderId="22" xfId="0" applyNumberFormat="1" applyFont="1" applyFill="1" applyBorder="1"/>
    <xf numFmtId="10" fontId="10" fillId="3" borderId="19" xfId="1" applyNumberFormat="1" applyFont="1" applyFill="1" applyBorder="1" applyAlignment="1">
      <alignment horizontal="right"/>
    </xf>
    <xf numFmtId="164" fontId="3" fillId="9" borderId="22" xfId="0" applyNumberFormat="1" applyFont="1" applyFill="1" applyBorder="1"/>
    <xf numFmtId="164" fontId="6" fillId="9" borderId="22" xfId="0" applyNumberFormat="1" applyFont="1" applyFill="1" applyBorder="1"/>
    <xf numFmtId="164" fontId="6" fillId="6" borderId="22" xfId="0" applyNumberFormat="1" applyFont="1" applyFill="1" applyBorder="1"/>
    <xf numFmtId="165" fontId="3" fillId="5" borderId="19" xfId="1" applyNumberFormat="1" applyFont="1" applyFill="1" applyBorder="1"/>
    <xf numFmtId="43" fontId="4" fillId="6" borderId="22" xfId="2" applyFont="1" applyFill="1" applyBorder="1"/>
    <xf numFmtId="165" fontId="3" fillId="6" borderId="22" xfId="0" applyNumberFormat="1" applyFont="1" applyFill="1" applyBorder="1"/>
    <xf numFmtId="165" fontId="4" fillId="6" borderId="22" xfId="1" applyNumberFormat="1" applyFont="1" applyFill="1" applyBorder="1"/>
    <xf numFmtId="165" fontId="4" fillId="6" borderId="22" xfId="0" applyNumberFormat="1" applyFont="1" applyFill="1" applyBorder="1"/>
    <xf numFmtId="165" fontId="3" fillId="5" borderId="23" xfId="1" applyNumberFormat="1" applyFont="1" applyFill="1" applyBorder="1"/>
    <xf numFmtId="165" fontId="4" fillId="6" borderId="24" xfId="0" applyNumberFormat="1" applyFont="1" applyFill="1" applyBorder="1"/>
    <xf numFmtId="10" fontId="3" fillId="8" borderId="25" xfId="1" applyNumberFormat="1" applyFont="1" applyFill="1" applyBorder="1"/>
    <xf numFmtId="164" fontId="3" fillId="9" borderId="26" xfId="0" applyNumberFormat="1" applyFont="1" applyFill="1" applyBorder="1"/>
    <xf numFmtId="10" fontId="3" fillId="5" borderId="6" xfId="1" applyNumberFormat="1" applyFont="1" applyFill="1" applyBorder="1"/>
    <xf numFmtId="10" fontId="3" fillId="5" borderId="8" xfId="1" applyNumberFormat="1" applyFont="1" applyFill="1" applyBorder="1"/>
    <xf numFmtId="165" fontId="3" fillId="5" borderId="8" xfId="1" applyNumberFormat="1" applyFont="1" applyFill="1" applyBorder="1"/>
    <xf numFmtId="165" fontId="3" fillId="5" borderId="4" xfId="1" applyNumberFormat="1" applyFont="1" applyFill="1" applyBorder="1"/>
    <xf numFmtId="165" fontId="3" fillId="5" borderId="10" xfId="1" applyNumberFormat="1" applyFont="1" applyFill="1" applyBorder="1"/>
    <xf numFmtId="10" fontId="3" fillId="8" borderId="3" xfId="1" applyNumberFormat="1" applyFont="1" applyFill="1" applyBorder="1"/>
    <xf numFmtId="164" fontId="3" fillId="9" borderId="7" xfId="0" applyNumberFormat="1" applyFont="1" applyFill="1" applyBorder="1"/>
    <xf numFmtId="0" fontId="2" fillId="4" borderId="19" xfId="0" applyFont="1" applyFill="1" applyBorder="1" applyAlignment="1">
      <alignment wrapText="1"/>
    </xf>
    <xf numFmtId="0" fontId="12" fillId="0" borderId="31" xfId="0" applyFont="1" applyBorder="1" applyAlignment="1">
      <alignment vertical="top" wrapText="1" shrinkToFit="1"/>
    </xf>
    <xf numFmtId="0" fontId="1" fillId="4" borderId="32" xfId="0" applyFont="1" applyFill="1" applyBorder="1" applyAlignment="1">
      <alignment horizontal="left"/>
    </xf>
    <xf numFmtId="0" fontId="2" fillId="4" borderId="33" xfId="0" applyFont="1" applyFill="1" applyBorder="1" applyAlignment="1">
      <alignment horizontal="left"/>
    </xf>
    <xf numFmtId="0" fontId="2" fillId="4" borderId="34" xfId="0" applyFont="1" applyFill="1" applyBorder="1" applyAlignment="1">
      <alignment horizontal="left"/>
    </xf>
    <xf numFmtId="0" fontId="2" fillId="4" borderId="32" xfId="0" applyFont="1" applyFill="1" applyBorder="1" applyAlignment="1">
      <alignment horizontal="left"/>
    </xf>
    <xf numFmtId="0" fontId="1" fillId="4" borderId="33" xfId="0" applyFont="1" applyFill="1" applyBorder="1" applyAlignment="1">
      <alignment horizontal="left"/>
    </xf>
    <xf numFmtId="165" fontId="2" fillId="4" borderId="34" xfId="0" applyNumberFormat="1" applyFont="1" applyFill="1" applyBorder="1" applyAlignment="1">
      <alignment horizontal="left"/>
    </xf>
    <xf numFmtId="165" fontId="2" fillId="4" borderId="32" xfId="0" applyNumberFormat="1" applyFont="1" applyFill="1" applyBorder="1" applyAlignment="1">
      <alignment horizontal="left"/>
    </xf>
    <xf numFmtId="165" fontId="2" fillId="4" borderId="33" xfId="0" applyNumberFormat="1" applyFont="1" applyFill="1" applyBorder="1" applyAlignment="1">
      <alignment horizontal="left"/>
    </xf>
    <xf numFmtId="165" fontId="2" fillId="4" borderId="35" xfId="0" applyNumberFormat="1" applyFont="1" applyFill="1" applyBorder="1" applyAlignment="1">
      <alignment horizontal="left"/>
    </xf>
    <xf numFmtId="10" fontId="3" fillId="8" borderId="6" xfId="1" applyNumberFormat="1" applyFont="1" applyFill="1" applyBorder="1"/>
    <xf numFmtId="0" fontId="2" fillId="4" borderId="36" xfId="0" applyFont="1" applyFill="1" applyBorder="1" applyAlignment="1">
      <alignment horizontal="left" wrapText="1"/>
    </xf>
    <xf numFmtId="0" fontId="12" fillId="0" borderId="31" xfId="0" applyFont="1" applyBorder="1" applyAlignment="1">
      <alignment horizontal="left" vertical="top" wrapText="1" shrinkToFit="1"/>
    </xf>
    <xf numFmtId="0" fontId="2" fillId="4" borderId="13" xfId="0" applyFont="1" applyFill="1" applyBorder="1" applyAlignment="1">
      <alignment horizontal="center" wrapText="1"/>
    </xf>
    <xf numFmtId="0" fontId="2" fillId="4" borderId="29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wrapText="1"/>
    </xf>
    <xf numFmtId="0" fontId="2" fillId="4" borderId="28" xfId="0" applyFont="1" applyFill="1" applyBorder="1" applyAlignment="1">
      <alignment horizontal="center" wrapText="1"/>
    </xf>
    <xf numFmtId="0" fontId="2" fillId="10" borderId="13" xfId="0" applyFont="1" applyFill="1" applyBorder="1" applyAlignment="1">
      <alignment horizontal="center" wrapText="1"/>
    </xf>
  </cellXfs>
  <cellStyles count="5">
    <cellStyle name="Goed" xfId="4" builtinId="26"/>
    <cellStyle name="Komma" xfId="2" builtinId="3"/>
    <cellStyle name="Procent" xfId="1" builtinId="5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C6EFCE"/>
      <color rgb="FFE7AC38"/>
      <color rgb="FFE71234"/>
      <color rgb="FF2878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opLeftCell="A3" zoomScale="90" zoomScaleNormal="90" workbookViewId="0">
      <selection activeCell="H2" sqref="H2:I2"/>
    </sheetView>
  </sheetViews>
  <sheetFormatPr defaultColWidth="9.109375" defaultRowHeight="11.4" x14ac:dyDescent="0.2"/>
  <cols>
    <col min="1" max="1" width="44.6640625" style="2" customWidth="1"/>
    <col min="2" max="9" width="17.88671875" style="1" customWidth="1"/>
    <col min="10" max="13" width="17.6640625" style="1" customWidth="1"/>
    <col min="14" max="14" width="9.109375" style="1"/>
    <col min="15" max="15" width="11.44140625" style="1" bestFit="1" customWidth="1"/>
    <col min="16" max="16384" width="9.109375" style="1"/>
  </cols>
  <sheetData>
    <row r="1" spans="1:15" s="2" customFormat="1" ht="88.5" customHeight="1" thickBot="1" x14ac:dyDescent="0.25">
      <c r="A1" s="79" t="s">
        <v>26</v>
      </c>
      <c r="F1" s="1"/>
      <c r="G1" s="1"/>
    </row>
    <row r="2" spans="1:15" s="5" customFormat="1" ht="30.75" customHeight="1" x14ac:dyDescent="0.25">
      <c r="A2" s="78"/>
      <c r="B2" s="92" t="s">
        <v>27</v>
      </c>
      <c r="C2" s="92"/>
      <c r="D2" s="95" t="s">
        <v>28</v>
      </c>
      <c r="E2" s="96"/>
      <c r="F2" s="93" t="s">
        <v>32</v>
      </c>
      <c r="G2" s="94"/>
      <c r="H2" s="97" t="s">
        <v>33</v>
      </c>
      <c r="I2" s="97"/>
      <c r="J2" s="92" t="s">
        <v>31</v>
      </c>
      <c r="K2" s="92"/>
      <c r="L2" s="92" t="s">
        <v>30</v>
      </c>
      <c r="M2" s="92"/>
      <c r="O2" s="7"/>
    </row>
    <row r="3" spans="1:15" ht="17.25" customHeight="1" x14ac:dyDescent="0.2">
      <c r="A3" s="44" t="s">
        <v>0</v>
      </c>
      <c r="B3" s="53"/>
      <c r="C3" s="54">
        <v>100</v>
      </c>
      <c r="D3" s="69"/>
      <c r="E3" s="70">
        <v>100</v>
      </c>
      <c r="F3" s="69"/>
      <c r="G3" s="70">
        <v>100</v>
      </c>
      <c r="H3" s="69"/>
      <c r="I3" s="70">
        <v>100</v>
      </c>
      <c r="J3" s="69"/>
      <c r="K3" s="70">
        <v>100</v>
      </c>
      <c r="L3" s="69"/>
      <c r="M3" s="70">
        <v>100</v>
      </c>
    </row>
    <row r="4" spans="1:15" s="6" customFormat="1" ht="17.25" customHeight="1" x14ac:dyDescent="0.25">
      <c r="A4" s="45" t="s">
        <v>1</v>
      </c>
      <c r="B4" s="55"/>
      <c r="C4" s="57">
        <f>SUM(C3:C3)</f>
        <v>100</v>
      </c>
      <c r="D4" s="71"/>
      <c r="E4" s="23">
        <f>SUM(E3:E3)</f>
        <v>100</v>
      </c>
      <c r="F4" s="71"/>
      <c r="G4" s="23">
        <f>SUM(G3:G3)</f>
        <v>100</v>
      </c>
      <c r="H4" s="71"/>
      <c r="I4" s="23">
        <f>SUM(I3:I3)</f>
        <v>100</v>
      </c>
      <c r="J4" s="71"/>
      <c r="K4" s="23">
        <f>SUM(K3:K3)</f>
        <v>100</v>
      </c>
      <c r="L4" s="71"/>
      <c r="M4" s="23">
        <f>SUM(M3:M3)</f>
        <v>100</v>
      </c>
    </row>
    <row r="5" spans="1:15" ht="17.25" customHeight="1" x14ac:dyDescent="0.25">
      <c r="A5" s="46"/>
      <c r="B5" s="55"/>
      <c r="C5" s="56"/>
      <c r="D5" s="71"/>
      <c r="E5" s="24"/>
      <c r="F5" s="71"/>
      <c r="G5" s="24"/>
      <c r="H5" s="71"/>
      <c r="I5" s="24"/>
      <c r="J5" s="71"/>
      <c r="K5" s="24"/>
      <c r="L5" s="71"/>
      <c r="M5" s="24"/>
    </row>
    <row r="6" spans="1:15" ht="17.25" customHeight="1" x14ac:dyDescent="0.25">
      <c r="A6" s="47" t="s">
        <v>2</v>
      </c>
      <c r="B6" s="55"/>
      <c r="C6" s="56"/>
      <c r="D6" s="71"/>
      <c r="E6" s="25"/>
      <c r="F6" s="71"/>
      <c r="G6" s="25"/>
      <c r="H6" s="71"/>
      <c r="I6" s="25"/>
      <c r="J6" s="71"/>
      <c r="K6" s="25"/>
      <c r="L6" s="71"/>
      <c r="M6" s="25"/>
    </row>
    <row r="7" spans="1:15" ht="17.25" customHeight="1" x14ac:dyDescent="0.2">
      <c r="A7" s="44" t="s">
        <v>3</v>
      </c>
      <c r="B7" s="55">
        <v>0</v>
      </c>
      <c r="C7" s="56">
        <f>B7*(C$4)</f>
        <v>0</v>
      </c>
      <c r="D7" s="71">
        <v>0</v>
      </c>
      <c r="E7" s="22">
        <f>D7*(E$4)</f>
        <v>0</v>
      </c>
      <c r="F7" s="71">
        <v>0</v>
      </c>
      <c r="G7" s="22">
        <f>F7*(G$4)</f>
        <v>0</v>
      </c>
      <c r="H7" s="71">
        <v>0</v>
      </c>
      <c r="I7" s="22">
        <f>H7*(I$4)</f>
        <v>0</v>
      </c>
      <c r="J7" s="71">
        <v>0</v>
      </c>
      <c r="K7" s="22">
        <f>J7*(K$4)</f>
        <v>0</v>
      </c>
      <c r="L7" s="71">
        <v>0</v>
      </c>
      <c r="M7" s="22">
        <f>L7*(M$4)</f>
        <v>0</v>
      </c>
    </row>
    <row r="8" spans="1:15" ht="17.25" customHeight="1" x14ac:dyDescent="0.2">
      <c r="A8" s="44" t="s">
        <v>4</v>
      </c>
      <c r="B8" s="55">
        <v>0</v>
      </c>
      <c r="C8" s="56">
        <f>B8*(C$4)</f>
        <v>0</v>
      </c>
      <c r="D8" s="71">
        <v>0</v>
      </c>
      <c r="E8" s="22">
        <f>D8*(E$4)</f>
        <v>0</v>
      </c>
      <c r="F8" s="71">
        <v>0</v>
      </c>
      <c r="G8" s="22">
        <f>F8*(G$4)</f>
        <v>0</v>
      </c>
      <c r="H8" s="71">
        <v>0</v>
      </c>
      <c r="I8" s="22">
        <f>H8*(I$4)</f>
        <v>0</v>
      </c>
      <c r="J8" s="71">
        <v>0</v>
      </c>
      <c r="K8" s="22">
        <f>J8*(K$4)</f>
        <v>0</v>
      </c>
      <c r="L8" s="71">
        <v>0</v>
      </c>
      <c r="M8" s="22">
        <f>L8*(M$4)</f>
        <v>0</v>
      </c>
    </row>
    <row r="9" spans="1:15" ht="17.25" customHeight="1" x14ac:dyDescent="0.2">
      <c r="A9" s="44" t="s">
        <v>17</v>
      </c>
      <c r="B9" s="55">
        <v>0</v>
      </c>
      <c r="C9" s="56">
        <f>B9*(C$4)</f>
        <v>0</v>
      </c>
      <c r="D9" s="71">
        <v>0</v>
      </c>
      <c r="E9" s="22">
        <f>D9*(E$4)</f>
        <v>0</v>
      </c>
      <c r="F9" s="71">
        <v>0</v>
      </c>
      <c r="G9" s="22">
        <f>F9*(G$4)</f>
        <v>0</v>
      </c>
      <c r="H9" s="71">
        <v>0</v>
      </c>
      <c r="I9" s="22">
        <f>H9*(I$4)</f>
        <v>0</v>
      </c>
      <c r="J9" s="71">
        <v>0</v>
      </c>
      <c r="K9" s="22">
        <f>J9*(K$4)</f>
        <v>0</v>
      </c>
      <c r="L9" s="71">
        <v>0</v>
      </c>
      <c r="M9" s="22">
        <f>L9*(M$4)</f>
        <v>0</v>
      </c>
    </row>
    <row r="10" spans="1:15" ht="17.25" customHeight="1" x14ac:dyDescent="0.2">
      <c r="A10" s="44" t="s">
        <v>39</v>
      </c>
      <c r="B10" s="55">
        <v>0</v>
      </c>
      <c r="C10" s="56">
        <f>B10*(C$4)</f>
        <v>0</v>
      </c>
      <c r="D10" s="72">
        <v>0</v>
      </c>
      <c r="E10" s="22">
        <f>D10*(E$4)</f>
        <v>0</v>
      </c>
      <c r="F10" s="72">
        <v>0</v>
      </c>
      <c r="G10" s="22">
        <f>F10*(G$4)</f>
        <v>0</v>
      </c>
      <c r="H10" s="72">
        <v>0</v>
      </c>
      <c r="I10" s="22">
        <f>H10*(I$4)</f>
        <v>0</v>
      </c>
      <c r="J10" s="72">
        <v>0</v>
      </c>
      <c r="K10" s="22">
        <f>J10*(K$4)</f>
        <v>0</v>
      </c>
      <c r="L10" s="72">
        <v>0</v>
      </c>
      <c r="M10" s="22">
        <f>L10*(M$4)</f>
        <v>0</v>
      </c>
    </row>
    <row r="11" spans="1:15" ht="17.25" customHeight="1" x14ac:dyDescent="0.3">
      <c r="A11" s="44" t="s">
        <v>5</v>
      </c>
      <c r="B11" s="58">
        <v>0.08</v>
      </c>
      <c r="C11" s="59">
        <f>B11*SUM(C3:C3,C7:C8)</f>
        <v>8</v>
      </c>
      <c r="D11" s="58">
        <v>0.08</v>
      </c>
      <c r="E11" s="40">
        <f>D11*SUM(E3:E3,E7:E8)</f>
        <v>8</v>
      </c>
      <c r="F11" s="58">
        <v>0.08</v>
      </c>
      <c r="G11" s="40">
        <f>F11*SUM(G3:G3,G7:G8)</f>
        <v>8</v>
      </c>
      <c r="H11" s="58">
        <v>0.08</v>
      </c>
      <c r="I11" s="40">
        <f>H11*SUM(I3:I3,I7:I8)</f>
        <v>8</v>
      </c>
      <c r="J11" s="58">
        <v>0.08</v>
      </c>
      <c r="K11" s="40">
        <f>J11*SUM(K3:K3,K7:K8)</f>
        <v>8</v>
      </c>
      <c r="L11" s="58">
        <v>0.08</v>
      </c>
      <c r="M11" s="40">
        <f>L11*SUM(M3:M3,M7:M8)</f>
        <v>8</v>
      </c>
    </row>
    <row r="12" spans="1:15" ht="17.25" customHeight="1" x14ac:dyDescent="0.25">
      <c r="A12" s="46" t="s">
        <v>6</v>
      </c>
      <c r="B12" s="55"/>
      <c r="C12" s="57">
        <f>SUM(C4:C11)</f>
        <v>108</v>
      </c>
      <c r="D12" s="71"/>
      <c r="E12" s="27">
        <f>SUM(E4:E11)</f>
        <v>108</v>
      </c>
      <c r="F12" s="71"/>
      <c r="G12" s="27">
        <f>SUM(G4:G11)</f>
        <v>108</v>
      </c>
      <c r="H12" s="71"/>
      <c r="I12" s="27">
        <f>SUM(I4:I11)</f>
        <v>108</v>
      </c>
      <c r="J12" s="71"/>
      <c r="K12" s="27">
        <f>SUM(K4:K11)</f>
        <v>108</v>
      </c>
      <c r="L12" s="71"/>
      <c r="M12" s="27">
        <f>SUM(M4:M11)</f>
        <v>108</v>
      </c>
    </row>
    <row r="13" spans="1:15" ht="17.25" customHeight="1" x14ac:dyDescent="0.25">
      <c r="A13" s="47"/>
      <c r="B13" s="55"/>
      <c r="C13" s="56"/>
      <c r="D13" s="72"/>
      <c r="E13" s="25"/>
      <c r="F13" s="72"/>
      <c r="G13" s="25"/>
      <c r="H13" s="72"/>
      <c r="I13" s="25"/>
      <c r="J13" s="72"/>
      <c r="K13" s="25"/>
      <c r="L13" s="72"/>
      <c r="M13" s="25"/>
    </row>
    <row r="14" spans="1:15" s="3" customFormat="1" ht="17.25" customHeight="1" x14ac:dyDescent="0.3">
      <c r="A14" s="44" t="s">
        <v>7</v>
      </c>
      <c r="B14" s="58">
        <v>8.3000000000000004E-2</v>
      </c>
      <c r="C14" s="60">
        <f>B14*(C12)</f>
        <v>8.9640000000000004</v>
      </c>
      <c r="D14" s="58">
        <v>8.3000000000000004E-2</v>
      </c>
      <c r="E14" s="41">
        <f>D14*(E12)</f>
        <v>8.9640000000000004</v>
      </c>
      <c r="F14" s="58">
        <v>8.3000000000000004E-2</v>
      </c>
      <c r="G14" s="41">
        <f>F14*(G12)</f>
        <v>8.9640000000000004</v>
      </c>
      <c r="H14" s="58">
        <v>8.3000000000000004E-2</v>
      </c>
      <c r="I14" s="41">
        <f>H14*(I12)</f>
        <v>8.9640000000000004</v>
      </c>
      <c r="J14" s="58">
        <v>8.3000000000000004E-2</v>
      </c>
      <c r="K14" s="41">
        <f>J14*(K12)</f>
        <v>8.9640000000000004</v>
      </c>
      <c r="L14" s="58">
        <v>8.3000000000000004E-2</v>
      </c>
      <c r="M14" s="41">
        <f>L14*(M12)</f>
        <v>8.9640000000000004</v>
      </c>
    </row>
    <row r="15" spans="1:15" s="3" customFormat="1" ht="17.25" customHeight="1" x14ac:dyDescent="0.2">
      <c r="A15" s="44" t="s">
        <v>17</v>
      </c>
      <c r="B15" s="55">
        <v>0</v>
      </c>
      <c r="C15" s="61">
        <f>B15*(C12)</f>
        <v>0</v>
      </c>
      <c r="D15" s="71">
        <v>0</v>
      </c>
      <c r="E15" s="28">
        <f>D15*(E12)</f>
        <v>0</v>
      </c>
      <c r="F15" s="71">
        <v>0</v>
      </c>
      <c r="G15" s="28">
        <f>F15*(G12)</f>
        <v>0</v>
      </c>
      <c r="H15" s="71">
        <v>0</v>
      </c>
      <c r="I15" s="28">
        <f>H15*(I12)</f>
        <v>0</v>
      </c>
      <c r="J15" s="71">
        <v>0</v>
      </c>
      <c r="K15" s="28">
        <f>J15*(K12)</f>
        <v>0</v>
      </c>
      <c r="L15" s="71">
        <v>0</v>
      </c>
      <c r="M15" s="28">
        <f>L15*(M12)</f>
        <v>0</v>
      </c>
    </row>
    <row r="16" spans="1:15" s="6" customFormat="1" ht="17.25" customHeight="1" x14ac:dyDescent="0.25">
      <c r="A16" s="45" t="s">
        <v>8</v>
      </c>
      <c r="B16" s="55"/>
      <c r="C16" s="57">
        <f>SUM(C12:C15)</f>
        <v>116.964</v>
      </c>
      <c r="D16" s="71"/>
      <c r="E16" s="29">
        <f>SUM(E12:E15)</f>
        <v>116.964</v>
      </c>
      <c r="F16" s="71"/>
      <c r="G16" s="29">
        <f>SUM(G12:G15)</f>
        <v>116.964</v>
      </c>
      <c r="H16" s="71"/>
      <c r="I16" s="29">
        <f>SUM(I12:I15)</f>
        <v>116.964</v>
      </c>
      <c r="J16" s="71"/>
      <c r="K16" s="29">
        <f>SUM(K12:K15)</f>
        <v>116.964</v>
      </c>
      <c r="L16" s="71"/>
      <c r="M16" s="29">
        <f>SUM(M12:M15)</f>
        <v>116.964</v>
      </c>
    </row>
    <row r="17" spans="1:13" ht="17.25" customHeight="1" x14ac:dyDescent="0.25">
      <c r="A17" s="45"/>
      <c r="B17" s="55"/>
      <c r="C17" s="56"/>
      <c r="D17" s="71"/>
      <c r="E17" s="25"/>
      <c r="F17" s="71"/>
      <c r="G17" s="25"/>
      <c r="H17" s="71"/>
      <c r="I17" s="25"/>
      <c r="J17" s="71"/>
      <c r="K17" s="25"/>
      <c r="L17" s="71"/>
      <c r="M17" s="25"/>
    </row>
    <row r="18" spans="1:13" ht="17.25" customHeight="1" x14ac:dyDescent="0.25">
      <c r="A18" s="45" t="s">
        <v>9</v>
      </c>
      <c r="B18" s="55"/>
      <c r="C18" s="56"/>
      <c r="D18" s="71"/>
      <c r="E18" s="25"/>
      <c r="F18" s="71"/>
      <c r="G18" s="25"/>
      <c r="H18" s="71"/>
      <c r="I18" s="25"/>
      <c r="J18" s="71"/>
      <c r="K18" s="25"/>
      <c r="L18" s="71"/>
      <c r="M18" s="25"/>
    </row>
    <row r="19" spans="1:13" ht="17.25" customHeight="1" x14ac:dyDescent="0.2">
      <c r="A19" s="44" t="s">
        <v>10</v>
      </c>
      <c r="B19" s="55">
        <v>0</v>
      </c>
      <c r="C19" s="56">
        <f>ROUND(+C$16*B19,2)</f>
        <v>0</v>
      </c>
      <c r="D19" s="71">
        <v>0</v>
      </c>
      <c r="E19" s="25">
        <f>ROUND(+E$16*D19,2)</f>
        <v>0</v>
      </c>
      <c r="F19" s="71">
        <v>0</v>
      </c>
      <c r="G19" s="25">
        <f>ROUND(+G$16*F19,2)</f>
        <v>0</v>
      </c>
      <c r="H19" s="71">
        <v>0</v>
      </c>
      <c r="I19" s="25">
        <f>ROUND(+I$16*H19,2)</f>
        <v>0</v>
      </c>
      <c r="J19" s="71">
        <v>0</v>
      </c>
      <c r="K19" s="25">
        <f>ROUND(+K$16*J19,2)</f>
        <v>0</v>
      </c>
      <c r="L19" s="71">
        <v>0</v>
      </c>
      <c r="M19" s="25">
        <f>ROUND(+M$16*L19,2)</f>
        <v>0</v>
      </c>
    </row>
    <row r="20" spans="1:13" ht="17.25" customHeight="1" x14ac:dyDescent="0.2">
      <c r="A20" s="44" t="s">
        <v>11</v>
      </c>
      <c r="B20" s="55">
        <v>0</v>
      </c>
      <c r="C20" s="56">
        <f t="shared" ref="C20:C29" si="0">ROUND(+C$16*B20,2)</f>
        <v>0</v>
      </c>
      <c r="D20" s="71">
        <v>0</v>
      </c>
      <c r="E20" s="25">
        <f t="shared" ref="E20:E29" si="1">ROUND(+E$16*D20,2)</f>
        <v>0</v>
      </c>
      <c r="F20" s="71">
        <v>0</v>
      </c>
      <c r="G20" s="25">
        <f t="shared" ref="G20:G25" si="2">ROUND(+G$16*F20,2)</f>
        <v>0</v>
      </c>
      <c r="H20" s="71">
        <v>0</v>
      </c>
      <c r="I20" s="25">
        <f t="shared" ref="I20:I21" si="3">ROUND(+I$16*H20,2)</f>
        <v>0</v>
      </c>
      <c r="J20" s="71">
        <v>0</v>
      </c>
      <c r="K20" s="25">
        <f t="shared" ref="K20:K29" si="4">ROUND(+K$16*J20,2)</f>
        <v>0</v>
      </c>
      <c r="L20" s="71">
        <v>0</v>
      </c>
      <c r="M20" s="25">
        <f t="shared" ref="M20:M25" si="5">ROUND(+M$16*L20,2)</f>
        <v>0</v>
      </c>
    </row>
    <row r="21" spans="1:13" ht="17.25" customHeight="1" x14ac:dyDescent="0.2">
      <c r="A21" s="44" t="s">
        <v>12</v>
      </c>
      <c r="B21" s="55">
        <v>0</v>
      </c>
      <c r="C21" s="56">
        <f t="shared" si="0"/>
        <v>0</v>
      </c>
      <c r="D21" s="71">
        <v>0</v>
      </c>
      <c r="E21" s="25">
        <f t="shared" si="1"/>
        <v>0</v>
      </c>
      <c r="F21" s="71">
        <v>0</v>
      </c>
      <c r="G21" s="25">
        <f t="shared" si="2"/>
        <v>0</v>
      </c>
      <c r="H21" s="71">
        <v>0</v>
      </c>
      <c r="I21" s="25">
        <f t="shared" si="3"/>
        <v>0</v>
      </c>
      <c r="J21" s="71">
        <v>0</v>
      </c>
      <c r="K21" s="25">
        <f t="shared" si="4"/>
        <v>0</v>
      </c>
      <c r="L21" s="71">
        <v>0</v>
      </c>
      <c r="M21" s="25">
        <f t="shared" si="5"/>
        <v>0</v>
      </c>
    </row>
    <row r="22" spans="1:13" ht="17.25" customHeight="1" x14ac:dyDescent="0.2">
      <c r="A22" s="44" t="s">
        <v>13</v>
      </c>
      <c r="B22" s="55">
        <v>0</v>
      </c>
      <c r="C22" s="56">
        <f>ROUND(+C$16*B22,2)</f>
        <v>0</v>
      </c>
      <c r="D22" s="71">
        <v>0</v>
      </c>
      <c r="E22" s="25">
        <f t="shared" si="1"/>
        <v>0</v>
      </c>
      <c r="F22" s="71">
        <v>0</v>
      </c>
      <c r="G22" s="25">
        <f t="shared" si="2"/>
        <v>0</v>
      </c>
      <c r="H22" s="71">
        <v>0</v>
      </c>
      <c r="I22" s="25">
        <f>ROUND(+I$16*H22,2)</f>
        <v>0</v>
      </c>
      <c r="J22" s="71">
        <v>0</v>
      </c>
      <c r="K22" s="25">
        <f t="shared" si="4"/>
        <v>0</v>
      </c>
      <c r="L22" s="71">
        <v>0</v>
      </c>
      <c r="M22" s="25">
        <f t="shared" si="5"/>
        <v>0</v>
      </c>
    </row>
    <row r="23" spans="1:13" ht="17.25" customHeight="1" x14ac:dyDescent="0.2">
      <c r="A23" s="44" t="s">
        <v>14</v>
      </c>
      <c r="B23" s="55">
        <v>0</v>
      </c>
      <c r="C23" s="56">
        <f>ROUND(+C$16*B23,2)</f>
        <v>0</v>
      </c>
      <c r="D23" s="71">
        <v>0</v>
      </c>
      <c r="E23" s="25">
        <f t="shared" si="1"/>
        <v>0</v>
      </c>
      <c r="F23" s="71">
        <v>0</v>
      </c>
      <c r="G23" s="25">
        <f t="shared" si="2"/>
        <v>0</v>
      </c>
      <c r="H23" s="71">
        <v>0</v>
      </c>
      <c r="I23" s="25">
        <f t="shared" ref="I23:I29" si="6">ROUND(+I$16*H23,2)</f>
        <v>0</v>
      </c>
      <c r="J23" s="71">
        <v>0</v>
      </c>
      <c r="K23" s="25">
        <f t="shared" si="4"/>
        <v>0</v>
      </c>
      <c r="L23" s="71">
        <v>0</v>
      </c>
      <c r="M23" s="25">
        <f t="shared" si="5"/>
        <v>0</v>
      </c>
    </row>
    <row r="24" spans="1:13" ht="17.25" customHeight="1" x14ac:dyDescent="0.2">
      <c r="A24" s="44" t="s">
        <v>40</v>
      </c>
      <c r="B24" s="55">
        <v>0</v>
      </c>
      <c r="C24" s="56">
        <f>ROUND(+C$16*B24,2)</f>
        <v>0</v>
      </c>
      <c r="D24" s="71">
        <v>0</v>
      </c>
      <c r="E24" s="25">
        <f t="shared" ref="E24" si="7">ROUND(+E$16*D24,2)</f>
        <v>0</v>
      </c>
      <c r="F24" s="71">
        <v>0</v>
      </c>
      <c r="G24" s="25">
        <f t="shared" ref="G24" si="8">ROUND(+G$16*F24,2)</f>
        <v>0</v>
      </c>
      <c r="H24" s="71">
        <v>0</v>
      </c>
      <c r="I24" s="25">
        <f t="shared" ref="I24" si="9">ROUND(+I$16*H24,2)</f>
        <v>0</v>
      </c>
      <c r="J24" s="71">
        <v>0</v>
      </c>
      <c r="K24" s="25">
        <f t="shared" ref="K24" si="10">ROUND(+K$16*J24,2)</f>
        <v>0</v>
      </c>
      <c r="L24" s="71">
        <v>0</v>
      </c>
      <c r="M24" s="25">
        <f t="shared" ref="M24" si="11">ROUND(+M$16*L24,2)</f>
        <v>0</v>
      </c>
    </row>
    <row r="25" spans="1:13" ht="17.25" customHeight="1" x14ac:dyDescent="0.2">
      <c r="A25" s="44" t="s">
        <v>41</v>
      </c>
      <c r="B25" s="55">
        <v>0</v>
      </c>
      <c r="C25" s="56">
        <f>ROUND(+C$16*B25,2)</f>
        <v>0</v>
      </c>
      <c r="D25" s="71">
        <v>0</v>
      </c>
      <c r="E25" s="25">
        <f t="shared" ref="E25" si="12">ROUND(+E$16*D25,2)</f>
        <v>0</v>
      </c>
      <c r="F25" s="71">
        <v>0</v>
      </c>
      <c r="G25" s="25">
        <f t="shared" ref="G25" si="13">ROUND(+G$16*F25,2)</f>
        <v>0</v>
      </c>
      <c r="H25" s="71">
        <v>0</v>
      </c>
      <c r="I25" s="25">
        <f t="shared" ref="I25" si="14">ROUND(+I$16*H25,2)</f>
        <v>0</v>
      </c>
      <c r="J25" s="71">
        <v>0</v>
      </c>
      <c r="K25" s="25">
        <f t="shared" ref="K25" si="15">ROUND(+K$16*J25,2)</f>
        <v>0</v>
      </c>
      <c r="L25" s="71">
        <v>0</v>
      </c>
      <c r="M25" s="25">
        <f t="shared" ref="M25" si="16">ROUND(+M$16*L25,2)</f>
        <v>0</v>
      </c>
    </row>
    <row r="26" spans="1:13" ht="17.25" customHeight="1" x14ac:dyDescent="0.2">
      <c r="A26" s="44" t="s">
        <v>36</v>
      </c>
      <c r="B26" s="55">
        <v>0</v>
      </c>
      <c r="C26" s="56">
        <f t="shared" si="0"/>
        <v>0</v>
      </c>
      <c r="D26" s="71">
        <v>0</v>
      </c>
      <c r="E26" s="25">
        <f t="shared" si="1"/>
        <v>0</v>
      </c>
      <c r="F26" s="71">
        <v>0</v>
      </c>
      <c r="G26" s="25">
        <f t="shared" ref="G26:G29" si="17">ROUND(+G$16*F26,2)</f>
        <v>0</v>
      </c>
      <c r="H26" s="71">
        <v>0</v>
      </c>
      <c r="I26" s="25">
        <f t="shared" si="6"/>
        <v>0</v>
      </c>
      <c r="J26" s="71">
        <v>0</v>
      </c>
      <c r="K26" s="25">
        <f t="shared" si="4"/>
        <v>0</v>
      </c>
      <c r="L26" s="71">
        <v>0</v>
      </c>
      <c r="M26" s="25">
        <f t="shared" ref="M26:M29" si="18">ROUND(+M$16*L26,2)</f>
        <v>0</v>
      </c>
    </row>
    <row r="27" spans="1:13" ht="17.25" customHeight="1" x14ac:dyDescent="0.2">
      <c r="A27" s="44" t="s">
        <v>15</v>
      </c>
      <c r="B27" s="55">
        <v>0</v>
      </c>
      <c r="C27" s="56">
        <f t="shared" si="0"/>
        <v>0</v>
      </c>
      <c r="D27" s="71">
        <v>0</v>
      </c>
      <c r="E27" s="25">
        <f t="shared" si="1"/>
        <v>0</v>
      </c>
      <c r="F27" s="71">
        <v>0</v>
      </c>
      <c r="G27" s="25">
        <f t="shared" si="17"/>
        <v>0</v>
      </c>
      <c r="H27" s="71">
        <v>0</v>
      </c>
      <c r="I27" s="25">
        <f t="shared" si="6"/>
        <v>0</v>
      </c>
      <c r="J27" s="71">
        <v>0</v>
      </c>
      <c r="K27" s="25">
        <f t="shared" si="4"/>
        <v>0</v>
      </c>
      <c r="L27" s="71">
        <v>0</v>
      </c>
      <c r="M27" s="25">
        <f t="shared" si="18"/>
        <v>0</v>
      </c>
    </row>
    <row r="28" spans="1:13" ht="17.25" customHeight="1" x14ac:dyDescent="0.2">
      <c r="A28" s="44" t="s">
        <v>16</v>
      </c>
      <c r="B28" s="55">
        <v>0</v>
      </c>
      <c r="C28" s="56">
        <f t="shared" si="0"/>
        <v>0</v>
      </c>
      <c r="D28" s="71">
        <v>0</v>
      </c>
      <c r="E28" s="25">
        <f t="shared" si="1"/>
        <v>0</v>
      </c>
      <c r="F28" s="71">
        <v>0</v>
      </c>
      <c r="G28" s="25">
        <f t="shared" si="17"/>
        <v>0</v>
      </c>
      <c r="H28" s="71">
        <v>0</v>
      </c>
      <c r="I28" s="25">
        <f t="shared" si="6"/>
        <v>0</v>
      </c>
      <c r="J28" s="71">
        <v>0</v>
      </c>
      <c r="K28" s="25">
        <f t="shared" si="4"/>
        <v>0</v>
      </c>
      <c r="L28" s="71">
        <v>0</v>
      </c>
      <c r="M28" s="25">
        <f t="shared" si="18"/>
        <v>0</v>
      </c>
    </row>
    <row r="29" spans="1:13" ht="17.25" customHeight="1" x14ac:dyDescent="0.2">
      <c r="A29" s="48" t="s">
        <v>42</v>
      </c>
      <c r="B29" s="55">
        <v>0</v>
      </c>
      <c r="C29" s="56">
        <f t="shared" si="0"/>
        <v>0</v>
      </c>
      <c r="D29" s="71">
        <v>0</v>
      </c>
      <c r="E29" s="25">
        <f t="shared" si="1"/>
        <v>0</v>
      </c>
      <c r="F29" s="71">
        <v>0</v>
      </c>
      <c r="G29" s="25">
        <f t="shared" si="17"/>
        <v>0</v>
      </c>
      <c r="H29" s="71">
        <v>0</v>
      </c>
      <c r="I29" s="25">
        <f t="shared" si="6"/>
        <v>0</v>
      </c>
      <c r="J29" s="71">
        <v>0</v>
      </c>
      <c r="K29" s="25">
        <f t="shared" si="4"/>
        <v>0</v>
      </c>
      <c r="L29" s="71">
        <v>0</v>
      </c>
      <c r="M29" s="25">
        <f t="shared" si="18"/>
        <v>0</v>
      </c>
    </row>
    <row r="30" spans="1:13" ht="17.25" customHeight="1" x14ac:dyDescent="0.2">
      <c r="A30" s="48"/>
      <c r="B30" s="55"/>
      <c r="C30" s="56"/>
      <c r="D30" s="71"/>
      <c r="E30" s="25"/>
      <c r="F30" s="71"/>
      <c r="G30" s="25"/>
      <c r="H30" s="71"/>
      <c r="I30" s="25"/>
      <c r="J30" s="71"/>
      <c r="K30" s="25"/>
      <c r="L30" s="71"/>
      <c r="M30" s="25"/>
    </row>
    <row r="31" spans="1:13" s="4" customFormat="1" ht="17.25" customHeight="1" x14ac:dyDescent="0.25">
      <c r="A31" s="49" t="s">
        <v>18</v>
      </c>
      <c r="B31" s="62"/>
      <c r="C31" s="63">
        <f>SUM(C16:C30)</f>
        <v>116.964</v>
      </c>
      <c r="D31" s="73"/>
      <c r="E31" s="31">
        <f>SUM(E16:E30)</f>
        <v>116.964</v>
      </c>
      <c r="F31" s="73"/>
      <c r="G31" s="31">
        <f>SUM(G16:G30)</f>
        <v>116.964</v>
      </c>
      <c r="H31" s="73"/>
      <c r="I31" s="31">
        <f>SUM(I16:I30)</f>
        <v>116.964</v>
      </c>
      <c r="J31" s="73"/>
      <c r="K31" s="31">
        <f>SUM(K16:K30)</f>
        <v>116.964</v>
      </c>
      <c r="L31" s="73"/>
      <c r="M31" s="31">
        <f>SUM(M16:M30)</f>
        <v>116.964</v>
      </c>
    </row>
    <row r="32" spans="1:13" s="4" customFormat="1" ht="17.25" customHeight="1" x14ac:dyDescent="0.25">
      <c r="A32" s="50"/>
      <c r="B32" s="62"/>
      <c r="C32" s="64"/>
      <c r="D32" s="74"/>
      <c r="E32" s="33"/>
      <c r="F32" s="74"/>
      <c r="G32" s="33"/>
      <c r="H32" s="74"/>
      <c r="I32" s="33"/>
      <c r="J32" s="74"/>
      <c r="K32" s="33"/>
      <c r="L32" s="74"/>
      <c r="M32" s="33"/>
    </row>
    <row r="33" spans="1:13" s="4" customFormat="1" ht="17.25" customHeight="1" x14ac:dyDescent="0.25">
      <c r="A33" s="51" t="s">
        <v>19</v>
      </c>
      <c r="B33" s="55">
        <v>0</v>
      </c>
      <c r="C33" s="65"/>
      <c r="D33" s="55">
        <v>0</v>
      </c>
      <c r="E33" s="34"/>
      <c r="F33" s="55">
        <v>0</v>
      </c>
      <c r="G33" s="34"/>
      <c r="H33" s="55">
        <v>0</v>
      </c>
      <c r="I33" s="34"/>
      <c r="J33" s="55">
        <v>0</v>
      </c>
      <c r="K33" s="34"/>
      <c r="L33" s="55">
        <v>0</v>
      </c>
      <c r="M33" s="34"/>
    </row>
    <row r="34" spans="1:13" s="4" customFormat="1" ht="17.25" customHeight="1" x14ac:dyDescent="0.25">
      <c r="A34" s="49"/>
      <c r="B34" s="62"/>
      <c r="C34" s="64"/>
      <c r="D34" s="73"/>
      <c r="E34" s="35"/>
      <c r="F34" s="73"/>
      <c r="G34" s="35"/>
      <c r="H34" s="73"/>
      <c r="I34" s="35"/>
      <c r="J34" s="73"/>
      <c r="K34" s="35"/>
      <c r="L34" s="73"/>
      <c r="M34" s="35"/>
    </row>
    <row r="35" spans="1:13" s="4" customFormat="1" ht="17.25" customHeight="1" x14ac:dyDescent="0.25">
      <c r="A35" s="50" t="s">
        <v>20</v>
      </c>
      <c r="B35" s="62"/>
      <c r="C35" s="66">
        <f>C31/(100%-B33)/100</f>
        <v>1.16964</v>
      </c>
      <c r="D35" s="74"/>
      <c r="E35" s="36">
        <f>E31/(100%-D33)/100</f>
        <v>1.16964</v>
      </c>
      <c r="F35" s="74"/>
      <c r="G35" s="36">
        <f>G31/(100%-F33)/100</f>
        <v>1.16964</v>
      </c>
      <c r="H35" s="74"/>
      <c r="I35" s="36">
        <f>I31/(100%-H33)/100</f>
        <v>1.16964</v>
      </c>
      <c r="J35" s="74"/>
      <c r="K35" s="36">
        <f>K31/(100%-J33)/100</f>
        <v>1.16964</v>
      </c>
      <c r="L35" s="74"/>
      <c r="M35" s="36">
        <f>M31/(100%-L33)/100</f>
        <v>1.16964</v>
      </c>
    </row>
    <row r="36" spans="1:13" s="4" customFormat="1" ht="17.25" customHeight="1" x14ac:dyDescent="0.25">
      <c r="A36" s="52"/>
      <c r="B36" s="67"/>
      <c r="C36" s="68"/>
      <c r="D36" s="75"/>
      <c r="E36" s="38"/>
      <c r="F36" s="75"/>
      <c r="G36" s="38"/>
      <c r="H36" s="75"/>
      <c r="I36" s="38"/>
      <c r="J36" s="75"/>
      <c r="K36" s="38"/>
      <c r="L36" s="75"/>
      <c r="M36" s="38"/>
    </row>
    <row r="37" spans="1:13" s="2" customFormat="1" ht="14.4" x14ac:dyDescent="0.3">
      <c r="A37" s="8" t="s">
        <v>21</v>
      </c>
      <c r="C37" s="10">
        <v>100</v>
      </c>
      <c r="E37" s="10">
        <v>100</v>
      </c>
      <c r="F37" s="1"/>
      <c r="G37" s="10">
        <v>100</v>
      </c>
      <c r="I37" s="10">
        <v>100</v>
      </c>
      <c r="K37" s="10">
        <v>100</v>
      </c>
      <c r="M37" s="10">
        <v>100</v>
      </c>
    </row>
    <row r="39" spans="1:13" ht="14.4" x14ac:dyDescent="0.3">
      <c r="A39" s="18" t="s">
        <v>22</v>
      </c>
      <c r="C39" s="11">
        <f>+C37*C35</f>
        <v>116.964</v>
      </c>
      <c r="E39" s="11">
        <f>+E37*E35</f>
        <v>116.964</v>
      </c>
      <c r="G39" s="11">
        <f>+G37*G35</f>
        <v>116.964</v>
      </c>
      <c r="I39" s="11">
        <f>+I37*I35</f>
        <v>116.964</v>
      </c>
      <c r="K39" s="11">
        <f>+K37*K35</f>
        <v>116.964</v>
      </c>
      <c r="M39" s="11">
        <f>+M37*M35</f>
        <v>116.964</v>
      </c>
    </row>
    <row r="40" spans="1:13" ht="14.4" x14ac:dyDescent="0.3">
      <c r="A40" s="8" t="s">
        <v>23</v>
      </c>
      <c r="C40" s="12">
        <v>10450</v>
      </c>
      <c r="E40" s="12">
        <v>4750</v>
      </c>
      <c r="G40" s="12">
        <v>950</v>
      </c>
      <c r="I40" s="12">
        <v>950</v>
      </c>
      <c r="K40" s="12">
        <v>950</v>
      </c>
      <c r="M40" s="12">
        <v>950</v>
      </c>
    </row>
    <row r="41" spans="1:13" ht="12" x14ac:dyDescent="0.25">
      <c r="A41" s="9"/>
    </row>
    <row r="42" spans="1:13" ht="14.4" x14ac:dyDescent="0.3">
      <c r="A42" s="8" t="s">
        <v>24</v>
      </c>
      <c r="C42" s="10">
        <f>+C39*C40</f>
        <v>1222273.8</v>
      </c>
      <c r="E42" s="10">
        <f>+E39*E40</f>
        <v>555579</v>
      </c>
      <c r="G42" s="10">
        <f>+G39*G40</f>
        <v>111115.8</v>
      </c>
      <c r="I42" s="10">
        <f>+I39*I40</f>
        <v>111115.8</v>
      </c>
      <c r="K42" s="10">
        <f>+K39*K40</f>
        <v>111115.8</v>
      </c>
      <c r="M42" s="10">
        <f>+M39*M40</f>
        <v>111115.8</v>
      </c>
    </row>
    <row r="43" spans="1:13" ht="12" x14ac:dyDescent="0.25">
      <c r="A43" s="9"/>
    </row>
    <row r="44" spans="1:13" ht="14.4" x14ac:dyDescent="0.3">
      <c r="A44" s="8" t="s">
        <v>25</v>
      </c>
      <c r="C44" s="10">
        <f>+C42+E42+G42+I42+K42+M42</f>
        <v>2222316</v>
      </c>
    </row>
  </sheetData>
  <mergeCells count="6">
    <mergeCell ref="L2:M2"/>
    <mergeCell ref="F2:G2"/>
    <mergeCell ref="H2:I2"/>
    <mergeCell ref="J2:K2"/>
    <mergeCell ref="B2:C2"/>
    <mergeCell ref="D2:E2"/>
  </mergeCells>
  <pageMargins left="0.70866141732283472" right="0.70866141732283472" top="0.74803149606299213" bottom="0.74803149606299213" header="0.31496062992125984" footer="0.31496062992125984"/>
  <pageSetup paperSize="8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4"/>
  <sheetViews>
    <sheetView topLeftCell="A6" zoomScale="90" zoomScaleNormal="90" workbookViewId="0">
      <selection activeCell="C30" sqref="A1:XFD1048576"/>
    </sheetView>
  </sheetViews>
  <sheetFormatPr defaultColWidth="9.109375" defaultRowHeight="11.4" x14ac:dyDescent="0.2"/>
  <cols>
    <col min="1" max="1" width="44.6640625" style="20" customWidth="1"/>
    <col min="2" max="9" width="17.88671875" style="1" customWidth="1"/>
    <col min="10" max="13" width="17.6640625" style="1" customWidth="1"/>
    <col min="14" max="14" width="9.109375" style="1"/>
    <col min="15" max="15" width="11.44140625" style="1" bestFit="1" customWidth="1"/>
    <col min="16" max="16384" width="9.109375" style="1"/>
  </cols>
  <sheetData>
    <row r="1" spans="1:15" s="2" customFormat="1" ht="88.5" customHeight="1" thickBot="1" x14ac:dyDescent="0.25">
      <c r="A1" s="91" t="s">
        <v>26</v>
      </c>
      <c r="F1" s="1"/>
      <c r="G1" s="1"/>
    </row>
    <row r="2" spans="1:15" s="5" customFormat="1" ht="30.75" customHeight="1" x14ac:dyDescent="0.25">
      <c r="A2" s="90"/>
      <c r="B2" s="95" t="s">
        <v>27</v>
      </c>
      <c r="C2" s="96"/>
      <c r="D2" s="95" t="s">
        <v>28</v>
      </c>
      <c r="E2" s="96"/>
      <c r="F2" s="95" t="s">
        <v>34</v>
      </c>
      <c r="G2" s="96"/>
      <c r="H2" s="95" t="s">
        <v>35</v>
      </c>
      <c r="I2" s="96"/>
      <c r="J2" s="95" t="s">
        <v>31</v>
      </c>
      <c r="K2" s="96"/>
      <c r="L2" s="95" t="s">
        <v>30</v>
      </c>
      <c r="M2" s="96"/>
      <c r="O2" s="7"/>
    </row>
    <row r="3" spans="1:15" ht="17.25" customHeight="1" x14ac:dyDescent="0.2">
      <c r="A3" s="84" t="s">
        <v>0</v>
      </c>
      <c r="B3" s="89"/>
      <c r="C3" s="77">
        <v>100</v>
      </c>
      <c r="D3" s="89"/>
      <c r="E3" s="77">
        <v>100</v>
      </c>
      <c r="F3" s="89"/>
      <c r="G3" s="77">
        <v>100</v>
      </c>
      <c r="H3" s="89"/>
      <c r="I3" s="77">
        <v>100</v>
      </c>
      <c r="J3" s="89"/>
      <c r="K3" s="77">
        <v>100</v>
      </c>
      <c r="L3" s="76"/>
      <c r="M3" s="77">
        <v>100</v>
      </c>
    </row>
    <row r="4" spans="1:15" s="6" customFormat="1" ht="17.25" customHeight="1" x14ac:dyDescent="0.25">
      <c r="A4" s="81" t="s">
        <v>1</v>
      </c>
      <c r="B4" s="71"/>
      <c r="C4" s="23">
        <f>SUM(C3:C3)</f>
        <v>100</v>
      </c>
      <c r="D4" s="71"/>
      <c r="E4" s="23">
        <f>SUM(E3:E3)</f>
        <v>100</v>
      </c>
      <c r="F4" s="71"/>
      <c r="G4" s="23">
        <f>SUM(G3:G3)</f>
        <v>100</v>
      </c>
      <c r="H4" s="71"/>
      <c r="I4" s="23">
        <f>SUM(I3:I3)</f>
        <v>100</v>
      </c>
      <c r="J4" s="71"/>
      <c r="K4" s="23">
        <f>SUM(K3:K3)</f>
        <v>100</v>
      </c>
      <c r="L4" s="21"/>
      <c r="M4" s="23">
        <f>SUM(M3:M3)</f>
        <v>100</v>
      </c>
    </row>
    <row r="5" spans="1:15" ht="17.25" customHeight="1" x14ac:dyDescent="0.25">
      <c r="A5" s="82"/>
      <c r="B5" s="71"/>
      <c r="C5" s="24"/>
      <c r="D5" s="71"/>
      <c r="E5" s="24"/>
      <c r="F5" s="71"/>
      <c r="G5" s="24"/>
      <c r="H5" s="71"/>
      <c r="I5" s="24"/>
      <c r="J5" s="71"/>
      <c r="K5" s="24"/>
      <c r="L5" s="21"/>
      <c r="M5" s="24"/>
    </row>
    <row r="6" spans="1:15" ht="17.25" customHeight="1" x14ac:dyDescent="0.25">
      <c r="A6" s="83" t="s">
        <v>2</v>
      </c>
      <c r="B6" s="71"/>
      <c r="C6" s="25"/>
      <c r="D6" s="71"/>
      <c r="E6" s="25"/>
      <c r="F6" s="71"/>
      <c r="G6" s="25"/>
      <c r="H6" s="71"/>
      <c r="I6" s="25"/>
      <c r="J6" s="71"/>
      <c r="K6" s="25"/>
      <c r="L6" s="21"/>
      <c r="M6" s="25"/>
    </row>
    <row r="7" spans="1:15" ht="17.25" customHeight="1" x14ac:dyDescent="0.2">
      <c r="A7" s="80" t="s">
        <v>3</v>
      </c>
      <c r="B7" s="71">
        <v>0</v>
      </c>
      <c r="C7" s="22">
        <f>B7*(C$4)</f>
        <v>0</v>
      </c>
      <c r="D7" s="71">
        <v>0</v>
      </c>
      <c r="E7" s="22">
        <f>D7*(E$4)</f>
        <v>0</v>
      </c>
      <c r="F7" s="71">
        <v>0</v>
      </c>
      <c r="G7" s="22">
        <f>F7*(G$4)</f>
        <v>0</v>
      </c>
      <c r="H7" s="71">
        <v>0</v>
      </c>
      <c r="I7" s="22">
        <f>H7*(I$4)</f>
        <v>0</v>
      </c>
      <c r="J7" s="71">
        <v>0</v>
      </c>
      <c r="K7" s="22">
        <f>J7*(K$4)</f>
        <v>0</v>
      </c>
      <c r="L7" s="21">
        <v>0</v>
      </c>
      <c r="M7" s="22">
        <f>L7*(M$4)</f>
        <v>0</v>
      </c>
    </row>
    <row r="8" spans="1:15" ht="17.25" customHeight="1" x14ac:dyDescent="0.2">
      <c r="A8" s="80" t="s">
        <v>4</v>
      </c>
      <c r="B8" s="71">
        <v>0</v>
      </c>
      <c r="C8" s="22">
        <f>B8*(C$4)</f>
        <v>0</v>
      </c>
      <c r="D8" s="71">
        <v>0</v>
      </c>
      <c r="E8" s="22">
        <f>D8*(E$4)</f>
        <v>0</v>
      </c>
      <c r="F8" s="71">
        <v>0</v>
      </c>
      <c r="G8" s="22">
        <f>F8*(G$4)</f>
        <v>0</v>
      </c>
      <c r="H8" s="71">
        <v>0</v>
      </c>
      <c r="I8" s="22">
        <f>H8*(I$4)</f>
        <v>0</v>
      </c>
      <c r="J8" s="71">
        <v>0</v>
      </c>
      <c r="K8" s="22">
        <f>J8*(K$4)</f>
        <v>0</v>
      </c>
      <c r="L8" s="21">
        <v>0</v>
      </c>
      <c r="M8" s="22">
        <f>L8*(M$4)</f>
        <v>0</v>
      </c>
    </row>
    <row r="9" spans="1:15" ht="17.25" customHeight="1" x14ac:dyDescent="0.2">
      <c r="A9" s="80" t="s">
        <v>17</v>
      </c>
      <c r="B9" s="71">
        <v>0</v>
      </c>
      <c r="C9" s="22">
        <f>B9*(C$4)</f>
        <v>0</v>
      </c>
      <c r="D9" s="71">
        <v>0</v>
      </c>
      <c r="E9" s="22">
        <f>D9*(E$4)</f>
        <v>0</v>
      </c>
      <c r="F9" s="71">
        <v>0</v>
      </c>
      <c r="G9" s="22">
        <f>F9*(G$4)</f>
        <v>0</v>
      </c>
      <c r="H9" s="71">
        <v>0</v>
      </c>
      <c r="I9" s="22">
        <f>H9*(I$4)</f>
        <v>0</v>
      </c>
      <c r="J9" s="71">
        <v>0</v>
      </c>
      <c r="K9" s="22">
        <f>J9*(K$4)</f>
        <v>0</v>
      </c>
      <c r="L9" s="21">
        <v>0</v>
      </c>
      <c r="M9" s="22">
        <f>L9*(M$4)</f>
        <v>0</v>
      </c>
    </row>
    <row r="10" spans="1:15" ht="17.25" customHeight="1" x14ac:dyDescent="0.2">
      <c r="A10" s="80" t="s">
        <v>43</v>
      </c>
      <c r="B10" s="72">
        <v>0</v>
      </c>
      <c r="C10" s="22">
        <f>B10*(C$4)</f>
        <v>0</v>
      </c>
      <c r="D10" s="72">
        <v>0</v>
      </c>
      <c r="E10" s="22">
        <f>D10*(E$4)</f>
        <v>0</v>
      </c>
      <c r="F10" s="72">
        <v>0</v>
      </c>
      <c r="G10" s="22">
        <f>F10*(G$4)</f>
        <v>0</v>
      </c>
      <c r="H10" s="72">
        <v>0</v>
      </c>
      <c r="I10" s="22">
        <f>H10*(I$4)</f>
        <v>0</v>
      </c>
      <c r="J10" s="72">
        <v>0</v>
      </c>
      <c r="K10" s="22">
        <f>J10*(K$4)</f>
        <v>0</v>
      </c>
      <c r="L10" s="26">
        <v>0</v>
      </c>
      <c r="M10" s="22">
        <f>L10*(M$4)</f>
        <v>0</v>
      </c>
    </row>
    <row r="11" spans="1:15" ht="17.25" customHeight="1" x14ac:dyDescent="0.3">
      <c r="A11" s="80" t="s">
        <v>5</v>
      </c>
      <c r="B11" s="58">
        <v>0.08</v>
      </c>
      <c r="C11" s="40">
        <f>B11*SUM(C3:C3,C7:C8)</f>
        <v>8</v>
      </c>
      <c r="D11" s="58">
        <v>0.08</v>
      </c>
      <c r="E11" s="40">
        <f>D11*SUM(E3:E3,E7:E8)</f>
        <v>8</v>
      </c>
      <c r="F11" s="58">
        <v>0.08</v>
      </c>
      <c r="G11" s="40">
        <f>F11*SUM(G3:G3,G7:G8)</f>
        <v>8</v>
      </c>
      <c r="H11" s="58">
        <v>0.08</v>
      </c>
      <c r="I11" s="40">
        <f>H11*SUM(I3:I3,I7:I8)</f>
        <v>8</v>
      </c>
      <c r="J11" s="58">
        <v>0.08</v>
      </c>
      <c r="K11" s="40">
        <f>J11*SUM(K3:K3,K7:K8)</f>
        <v>8</v>
      </c>
      <c r="L11" s="17">
        <v>0.08</v>
      </c>
      <c r="M11" s="40">
        <f>L11*SUM(M3:M3,M7:M8)</f>
        <v>8</v>
      </c>
    </row>
    <row r="12" spans="1:15" ht="17.25" customHeight="1" x14ac:dyDescent="0.25">
      <c r="A12" s="82" t="s">
        <v>6</v>
      </c>
      <c r="B12" s="71"/>
      <c r="C12" s="27">
        <f>SUM(C4:C11)</f>
        <v>108</v>
      </c>
      <c r="D12" s="71"/>
      <c r="E12" s="27">
        <f>SUM(E4:E11)</f>
        <v>108</v>
      </c>
      <c r="F12" s="71"/>
      <c r="G12" s="27">
        <f>SUM(G4:G11)</f>
        <v>108</v>
      </c>
      <c r="H12" s="71"/>
      <c r="I12" s="27">
        <f>SUM(I4:I11)</f>
        <v>108</v>
      </c>
      <c r="J12" s="71"/>
      <c r="K12" s="27">
        <f>SUM(K4:K11)</f>
        <v>108</v>
      </c>
      <c r="L12" s="21"/>
      <c r="M12" s="27">
        <f>SUM(M4:M11)</f>
        <v>108</v>
      </c>
    </row>
    <row r="13" spans="1:15" ht="17.25" customHeight="1" x14ac:dyDescent="0.25">
      <c r="A13" s="83"/>
      <c r="B13" s="72"/>
      <c r="C13" s="25"/>
      <c r="D13" s="72"/>
      <c r="E13" s="25"/>
      <c r="F13" s="72"/>
      <c r="G13" s="25"/>
      <c r="H13" s="72"/>
      <c r="I13" s="25"/>
      <c r="J13" s="72"/>
      <c r="K13" s="25"/>
      <c r="L13" s="26"/>
      <c r="M13" s="25"/>
    </row>
    <row r="14" spans="1:15" s="3" customFormat="1" ht="17.25" customHeight="1" x14ac:dyDescent="0.3">
      <c r="A14" s="80" t="s">
        <v>7</v>
      </c>
      <c r="B14" s="58">
        <v>8.3000000000000004E-2</v>
      </c>
      <c r="C14" s="41">
        <f>B14*(C12)</f>
        <v>8.9640000000000004</v>
      </c>
      <c r="D14" s="58">
        <v>8.3000000000000004E-2</v>
      </c>
      <c r="E14" s="41">
        <f>D14*(E12)</f>
        <v>8.9640000000000004</v>
      </c>
      <c r="F14" s="58">
        <v>8.3000000000000004E-2</v>
      </c>
      <c r="G14" s="41">
        <f>F14*(G12)</f>
        <v>8.9640000000000004</v>
      </c>
      <c r="H14" s="58">
        <v>8.3000000000000004E-2</v>
      </c>
      <c r="I14" s="41">
        <f>H14*(I12)</f>
        <v>8.9640000000000004</v>
      </c>
      <c r="J14" s="58">
        <v>8.3000000000000004E-2</v>
      </c>
      <c r="K14" s="41">
        <f>J14*(K12)</f>
        <v>8.9640000000000004</v>
      </c>
      <c r="L14" s="17">
        <v>8.3000000000000004E-2</v>
      </c>
      <c r="M14" s="41">
        <f>L14*(M12)</f>
        <v>8.9640000000000004</v>
      </c>
    </row>
    <row r="15" spans="1:15" s="3" customFormat="1" ht="17.25" customHeight="1" x14ac:dyDescent="0.2">
      <c r="A15" s="80" t="s">
        <v>17</v>
      </c>
      <c r="B15" s="71">
        <v>0</v>
      </c>
      <c r="C15" s="28">
        <f>B15*(C12)</f>
        <v>0</v>
      </c>
      <c r="D15" s="71">
        <v>0</v>
      </c>
      <c r="E15" s="28">
        <f>D15*(E12)</f>
        <v>0</v>
      </c>
      <c r="F15" s="71">
        <v>0</v>
      </c>
      <c r="G15" s="28">
        <f>F15*(G12)</f>
        <v>0</v>
      </c>
      <c r="H15" s="71">
        <v>0</v>
      </c>
      <c r="I15" s="28">
        <f>H15*(I12)</f>
        <v>0</v>
      </c>
      <c r="J15" s="71">
        <v>0</v>
      </c>
      <c r="K15" s="28">
        <f>J15*(K12)</f>
        <v>0</v>
      </c>
      <c r="L15" s="21">
        <v>0</v>
      </c>
      <c r="M15" s="28">
        <f>L15*(M12)</f>
        <v>0</v>
      </c>
    </row>
    <row r="16" spans="1:15" s="6" customFormat="1" ht="17.25" customHeight="1" x14ac:dyDescent="0.25">
      <c r="A16" s="81" t="s">
        <v>8</v>
      </c>
      <c r="B16" s="71"/>
      <c r="C16" s="29">
        <f>SUM(C12:C15)</f>
        <v>116.964</v>
      </c>
      <c r="D16" s="71"/>
      <c r="E16" s="29">
        <f>SUM(E12:E15)</f>
        <v>116.964</v>
      </c>
      <c r="F16" s="71"/>
      <c r="G16" s="29">
        <f>SUM(G12:G15)</f>
        <v>116.964</v>
      </c>
      <c r="H16" s="71"/>
      <c r="I16" s="29">
        <f>SUM(I12:I15)</f>
        <v>116.964</v>
      </c>
      <c r="J16" s="71"/>
      <c r="K16" s="29">
        <f>SUM(K12:K15)</f>
        <v>116.964</v>
      </c>
      <c r="L16" s="21"/>
      <c r="M16" s="29">
        <f>SUM(M12:M15)</f>
        <v>116.964</v>
      </c>
    </row>
    <row r="17" spans="1:13" ht="17.25" customHeight="1" x14ac:dyDescent="0.25">
      <c r="A17" s="81"/>
      <c r="B17" s="71"/>
      <c r="C17" s="25"/>
      <c r="D17" s="71"/>
      <c r="E17" s="25"/>
      <c r="F17" s="71"/>
      <c r="G17" s="25"/>
      <c r="H17" s="71"/>
      <c r="I17" s="25"/>
      <c r="J17" s="71"/>
      <c r="K17" s="25"/>
      <c r="L17" s="21"/>
      <c r="M17" s="25"/>
    </row>
    <row r="18" spans="1:13" ht="17.25" customHeight="1" x14ac:dyDescent="0.25">
      <c r="A18" s="81" t="s">
        <v>9</v>
      </c>
      <c r="B18" s="71"/>
      <c r="C18" s="25"/>
      <c r="D18" s="71"/>
      <c r="E18" s="25"/>
      <c r="F18" s="71"/>
      <c r="G18" s="25"/>
      <c r="H18" s="71"/>
      <c r="I18" s="25"/>
      <c r="J18" s="71"/>
      <c r="K18" s="25"/>
      <c r="L18" s="21"/>
      <c r="M18" s="25"/>
    </row>
    <row r="19" spans="1:13" ht="17.25" customHeight="1" x14ac:dyDescent="0.2">
      <c r="A19" s="80" t="s">
        <v>10</v>
      </c>
      <c r="B19" s="71">
        <v>0</v>
      </c>
      <c r="C19" s="25">
        <f>ROUND(+C$16*B19,2)</f>
        <v>0</v>
      </c>
      <c r="D19" s="71">
        <v>0</v>
      </c>
      <c r="E19" s="25">
        <f>ROUND(+E$16*D19,2)</f>
        <v>0</v>
      </c>
      <c r="F19" s="71">
        <v>0</v>
      </c>
      <c r="G19" s="25">
        <f>ROUND(+G$16*F19,2)</f>
        <v>0</v>
      </c>
      <c r="H19" s="71">
        <v>0</v>
      </c>
      <c r="I19" s="25">
        <f>ROUND(+I$16*H19,2)</f>
        <v>0</v>
      </c>
      <c r="J19" s="71">
        <v>0</v>
      </c>
      <c r="K19" s="25">
        <f>ROUND(+K$16*J19,2)</f>
        <v>0</v>
      </c>
      <c r="L19" s="21">
        <v>0</v>
      </c>
      <c r="M19" s="25">
        <f>ROUND(+M$16*L19,2)</f>
        <v>0</v>
      </c>
    </row>
    <row r="20" spans="1:13" ht="17.25" customHeight="1" x14ac:dyDescent="0.2">
      <c r="A20" s="80" t="s">
        <v>11</v>
      </c>
      <c r="B20" s="71">
        <v>0</v>
      </c>
      <c r="C20" s="25">
        <f t="shared" ref="C20:C29" si="0">ROUND(+C$16*B20,2)</f>
        <v>0</v>
      </c>
      <c r="D20" s="71">
        <v>0</v>
      </c>
      <c r="E20" s="25">
        <f t="shared" ref="E20:E29" si="1">ROUND(+E$16*D20,2)</f>
        <v>0</v>
      </c>
      <c r="F20" s="71">
        <v>0</v>
      </c>
      <c r="G20" s="25">
        <f t="shared" ref="G20:G23" si="2">ROUND(+G$16*F20,2)</f>
        <v>0</v>
      </c>
      <c r="H20" s="71">
        <v>0</v>
      </c>
      <c r="I20" s="25">
        <f t="shared" ref="I20:I21" si="3">ROUND(+I$16*H20,2)</f>
        <v>0</v>
      </c>
      <c r="J20" s="71">
        <v>0</v>
      </c>
      <c r="K20" s="25">
        <f t="shared" ref="K20:K29" si="4">ROUND(+K$16*J20,2)</f>
        <v>0</v>
      </c>
      <c r="L20" s="21">
        <v>0</v>
      </c>
      <c r="M20" s="25">
        <f t="shared" ref="M20:M23" si="5">ROUND(+M$16*L20,2)</f>
        <v>0</v>
      </c>
    </row>
    <row r="21" spans="1:13" ht="17.25" customHeight="1" x14ac:dyDescent="0.2">
      <c r="A21" s="80" t="s">
        <v>12</v>
      </c>
      <c r="B21" s="71">
        <v>0</v>
      </c>
      <c r="C21" s="25">
        <f t="shared" si="0"/>
        <v>0</v>
      </c>
      <c r="D21" s="71">
        <v>0</v>
      </c>
      <c r="E21" s="25">
        <f t="shared" si="1"/>
        <v>0</v>
      </c>
      <c r="F21" s="71">
        <v>0</v>
      </c>
      <c r="G21" s="25">
        <f t="shared" si="2"/>
        <v>0</v>
      </c>
      <c r="H21" s="71">
        <v>0</v>
      </c>
      <c r="I21" s="25">
        <f t="shared" si="3"/>
        <v>0</v>
      </c>
      <c r="J21" s="71">
        <v>0</v>
      </c>
      <c r="K21" s="25">
        <f t="shared" si="4"/>
        <v>0</v>
      </c>
      <c r="L21" s="21">
        <v>0</v>
      </c>
      <c r="M21" s="25">
        <f t="shared" si="5"/>
        <v>0</v>
      </c>
    </row>
    <row r="22" spans="1:13" ht="17.25" customHeight="1" x14ac:dyDescent="0.2">
      <c r="A22" s="80" t="s">
        <v>13</v>
      </c>
      <c r="B22" s="71">
        <v>0</v>
      </c>
      <c r="C22" s="25">
        <f>ROUND(+C$16*B22,2)</f>
        <v>0</v>
      </c>
      <c r="D22" s="71">
        <v>0</v>
      </c>
      <c r="E22" s="25">
        <f t="shared" si="1"/>
        <v>0</v>
      </c>
      <c r="F22" s="71">
        <v>0</v>
      </c>
      <c r="G22" s="25">
        <f t="shared" si="2"/>
        <v>0</v>
      </c>
      <c r="H22" s="71">
        <v>0</v>
      </c>
      <c r="I22" s="25">
        <f>ROUND(+I$16*H22,2)</f>
        <v>0</v>
      </c>
      <c r="J22" s="71">
        <v>0</v>
      </c>
      <c r="K22" s="25">
        <f t="shared" si="4"/>
        <v>0</v>
      </c>
      <c r="L22" s="21">
        <v>0</v>
      </c>
      <c r="M22" s="25">
        <f t="shared" si="5"/>
        <v>0</v>
      </c>
    </row>
    <row r="23" spans="1:13" ht="17.25" customHeight="1" x14ac:dyDescent="0.2">
      <c r="A23" s="80" t="s">
        <v>14</v>
      </c>
      <c r="B23" s="71">
        <v>0</v>
      </c>
      <c r="C23" s="25">
        <f t="shared" si="0"/>
        <v>0</v>
      </c>
      <c r="D23" s="71">
        <v>0</v>
      </c>
      <c r="E23" s="25">
        <f t="shared" si="1"/>
        <v>0</v>
      </c>
      <c r="F23" s="71">
        <v>0</v>
      </c>
      <c r="G23" s="25">
        <f t="shared" si="2"/>
        <v>0</v>
      </c>
      <c r="H23" s="71">
        <v>0</v>
      </c>
      <c r="I23" s="25">
        <f t="shared" ref="I23:I29" si="6">ROUND(+I$16*H23,2)</f>
        <v>0</v>
      </c>
      <c r="J23" s="71">
        <v>0</v>
      </c>
      <c r="K23" s="25">
        <f t="shared" si="4"/>
        <v>0</v>
      </c>
      <c r="L23" s="21">
        <v>0</v>
      </c>
      <c r="M23" s="25">
        <f t="shared" si="5"/>
        <v>0</v>
      </c>
    </row>
    <row r="24" spans="1:13" ht="17.25" customHeight="1" x14ac:dyDescent="0.2">
      <c r="A24" s="80" t="s">
        <v>40</v>
      </c>
      <c r="B24" s="71">
        <v>0</v>
      </c>
      <c r="C24" s="25">
        <f t="shared" ref="C24" si="7">ROUND(+C$16*B24,2)</f>
        <v>0</v>
      </c>
      <c r="D24" s="71">
        <v>0</v>
      </c>
      <c r="E24" s="25">
        <f t="shared" ref="E24" si="8">ROUND(+E$16*D24,2)</f>
        <v>0</v>
      </c>
      <c r="F24" s="71">
        <v>0</v>
      </c>
      <c r="G24" s="25">
        <f t="shared" ref="G24" si="9">ROUND(+G$16*F24,2)</f>
        <v>0</v>
      </c>
      <c r="H24" s="71">
        <v>0</v>
      </c>
      <c r="I24" s="25">
        <f t="shared" ref="I24" si="10">ROUND(+I$16*H24,2)</f>
        <v>0</v>
      </c>
      <c r="J24" s="71">
        <v>0</v>
      </c>
      <c r="K24" s="25">
        <f t="shared" ref="K24" si="11">ROUND(+K$16*J24,2)</f>
        <v>0</v>
      </c>
      <c r="L24" s="21">
        <v>0</v>
      </c>
      <c r="M24" s="25">
        <f t="shared" ref="M24" si="12">ROUND(+M$16*L24,2)</f>
        <v>0</v>
      </c>
    </row>
    <row r="25" spans="1:13" ht="17.25" customHeight="1" x14ac:dyDescent="0.2">
      <c r="A25" s="80" t="s">
        <v>41</v>
      </c>
      <c r="B25" s="71">
        <v>0</v>
      </c>
      <c r="C25" s="25">
        <f t="shared" ref="C25" si="13">ROUND(+C$16*B25,2)</f>
        <v>0</v>
      </c>
      <c r="D25" s="71">
        <v>0</v>
      </c>
      <c r="E25" s="25">
        <f t="shared" ref="E25" si="14">ROUND(+E$16*D25,2)</f>
        <v>0</v>
      </c>
      <c r="F25" s="71">
        <v>0</v>
      </c>
      <c r="G25" s="25">
        <f t="shared" ref="G25" si="15">ROUND(+G$16*F25,2)</f>
        <v>0</v>
      </c>
      <c r="H25" s="71">
        <v>0</v>
      </c>
      <c r="I25" s="25">
        <f t="shared" ref="I25" si="16">ROUND(+I$16*H25,2)</f>
        <v>0</v>
      </c>
      <c r="J25" s="71">
        <v>0</v>
      </c>
      <c r="K25" s="25">
        <f t="shared" ref="K25" si="17">ROUND(+K$16*J25,2)</f>
        <v>0</v>
      </c>
      <c r="L25" s="21">
        <v>0</v>
      </c>
      <c r="M25" s="25">
        <f t="shared" ref="M25" si="18">ROUND(+M$16*L25,2)</f>
        <v>0</v>
      </c>
    </row>
    <row r="26" spans="1:13" ht="17.25" customHeight="1" x14ac:dyDescent="0.2">
      <c r="A26" s="80" t="s">
        <v>37</v>
      </c>
      <c r="B26" s="71">
        <v>0</v>
      </c>
      <c r="C26" s="25">
        <f t="shared" si="0"/>
        <v>0</v>
      </c>
      <c r="D26" s="71">
        <v>0</v>
      </c>
      <c r="E26" s="25">
        <f t="shared" si="1"/>
        <v>0</v>
      </c>
      <c r="F26" s="71">
        <v>0</v>
      </c>
      <c r="G26" s="25">
        <f t="shared" ref="G26:G29" si="19">ROUND(+G$16*F26,2)</f>
        <v>0</v>
      </c>
      <c r="H26" s="71">
        <v>0</v>
      </c>
      <c r="I26" s="25">
        <f t="shared" si="6"/>
        <v>0</v>
      </c>
      <c r="J26" s="71">
        <v>0</v>
      </c>
      <c r="K26" s="25">
        <f t="shared" si="4"/>
        <v>0</v>
      </c>
      <c r="L26" s="21">
        <v>0</v>
      </c>
      <c r="M26" s="25">
        <f t="shared" ref="M26:M29" si="20">ROUND(+M$16*L26,2)</f>
        <v>0</v>
      </c>
    </row>
    <row r="27" spans="1:13" ht="17.25" customHeight="1" x14ac:dyDescent="0.2">
      <c r="A27" s="80" t="s">
        <v>15</v>
      </c>
      <c r="B27" s="71">
        <v>0</v>
      </c>
      <c r="C27" s="25">
        <f t="shared" si="0"/>
        <v>0</v>
      </c>
      <c r="D27" s="71">
        <v>0</v>
      </c>
      <c r="E27" s="25">
        <f t="shared" si="1"/>
        <v>0</v>
      </c>
      <c r="F27" s="71">
        <v>0</v>
      </c>
      <c r="G27" s="25">
        <f t="shared" si="19"/>
        <v>0</v>
      </c>
      <c r="H27" s="71">
        <v>0</v>
      </c>
      <c r="I27" s="25">
        <f t="shared" si="6"/>
        <v>0</v>
      </c>
      <c r="J27" s="71">
        <v>0</v>
      </c>
      <c r="K27" s="25">
        <f t="shared" si="4"/>
        <v>0</v>
      </c>
      <c r="L27" s="21">
        <v>0</v>
      </c>
      <c r="M27" s="25">
        <f t="shared" si="20"/>
        <v>0</v>
      </c>
    </row>
    <row r="28" spans="1:13" ht="17.25" customHeight="1" x14ac:dyDescent="0.2">
      <c r="A28" s="80" t="s">
        <v>16</v>
      </c>
      <c r="B28" s="71">
        <v>0</v>
      </c>
      <c r="C28" s="25">
        <f t="shared" si="0"/>
        <v>0</v>
      </c>
      <c r="D28" s="71">
        <v>0</v>
      </c>
      <c r="E28" s="25">
        <f t="shared" si="1"/>
        <v>0</v>
      </c>
      <c r="F28" s="71">
        <v>0</v>
      </c>
      <c r="G28" s="25">
        <f t="shared" si="19"/>
        <v>0</v>
      </c>
      <c r="H28" s="71">
        <v>0</v>
      </c>
      <c r="I28" s="25">
        <f t="shared" si="6"/>
        <v>0</v>
      </c>
      <c r="J28" s="71">
        <v>0</v>
      </c>
      <c r="K28" s="25">
        <f t="shared" si="4"/>
        <v>0</v>
      </c>
      <c r="L28" s="21">
        <v>0</v>
      </c>
      <c r="M28" s="25">
        <f t="shared" si="20"/>
        <v>0</v>
      </c>
    </row>
    <row r="29" spans="1:13" ht="17.25" customHeight="1" x14ac:dyDescent="0.2">
      <c r="A29" s="84" t="s">
        <v>42</v>
      </c>
      <c r="B29" s="71">
        <v>0</v>
      </c>
      <c r="C29" s="25">
        <f t="shared" si="0"/>
        <v>0</v>
      </c>
      <c r="D29" s="71">
        <v>0</v>
      </c>
      <c r="E29" s="25">
        <f t="shared" si="1"/>
        <v>0</v>
      </c>
      <c r="F29" s="71">
        <v>0</v>
      </c>
      <c r="G29" s="25">
        <f t="shared" si="19"/>
        <v>0</v>
      </c>
      <c r="H29" s="71">
        <v>0</v>
      </c>
      <c r="I29" s="25">
        <f t="shared" si="6"/>
        <v>0</v>
      </c>
      <c r="J29" s="71">
        <v>0</v>
      </c>
      <c r="K29" s="25">
        <f t="shared" si="4"/>
        <v>0</v>
      </c>
      <c r="L29" s="21">
        <v>0</v>
      </c>
      <c r="M29" s="25">
        <f t="shared" si="20"/>
        <v>0</v>
      </c>
    </row>
    <row r="30" spans="1:13" ht="17.25" customHeight="1" x14ac:dyDescent="0.2">
      <c r="A30" s="84"/>
      <c r="B30" s="71"/>
      <c r="C30" s="25"/>
      <c r="D30" s="71"/>
      <c r="E30" s="25"/>
      <c r="F30" s="71"/>
      <c r="G30" s="25"/>
      <c r="H30" s="71"/>
      <c r="I30" s="25"/>
      <c r="J30" s="71"/>
      <c r="K30" s="25"/>
      <c r="L30" s="21"/>
      <c r="M30" s="25"/>
    </row>
    <row r="31" spans="1:13" s="4" customFormat="1" ht="17.25" customHeight="1" x14ac:dyDescent="0.25">
      <c r="A31" s="85" t="s">
        <v>18</v>
      </c>
      <c r="B31" s="73"/>
      <c r="C31" s="31">
        <f>SUM(C16:C30)</f>
        <v>116.964</v>
      </c>
      <c r="D31" s="73"/>
      <c r="E31" s="31">
        <f>SUM(E16:E30)</f>
        <v>116.964</v>
      </c>
      <c r="F31" s="73"/>
      <c r="G31" s="31">
        <f>SUM(G16:G30)</f>
        <v>116.964</v>
      </c>
      <c r="H31" s="73"/>
      <c r="I31" s="31">
        <f>SUM(I16:I30)</f>
        <v>116.964</v>
      </c>
      <c r="J31" s="73"/>
      <c r="K31" s="31">
        <f>SUM(K16:K30)</f>
        <v>116.964</v>
      </c>
      <c r="L31" s="30"/>
      <c r="M31" s="31">
        <f>SUM(M16:M30)</f>
        <v>116.964</v>
      </c>
    </row>
    <row r="32" spans="1:13" s="4" customFormat="1" ht="17.25" customHeight="1" x14ac:dyDescent="0.25">
      <c r="A32" s="86"/>
      <c r="B32" s="74"/>
      <c r="C32" s="33"/>
      <c r="D32" s="74"/>
      <c r="E32" s="33"/>
      <c r="F32" s="74"/>
      <c r="G32" s="33"/>
      <c r="H32" s="74"/>
      <c r="I32" s="33"/>
      <c r="J32" s="74"/>
      <c r="K32" s="33"/>
      <c r="L32" s="32"/>
      <c r="M32" s="33"/>
    </row>
    <row r="33" spans="1:13" s="4" customFormat="1" ht="17.25" customHeight="1" x14ac:dyDescent="0.25">
      <c r="A33" s="87" t="s">
        <v>19</v>
      </c>
      <c r="B33" s="55">
        <v>0</v>
      </c>
      <c r="C33" s="34"/>
      <c r="D33" s="55">
        <v>0</v>
      </c>
      <c r="E33" s="34"/>
      <c r="F33" s="55">
        <v>0</v>
      </c>
      <c r="G33" s="34"/>
      <c r="H33" s="55">
        <v>0</v>
      </c>
      <c r="I33" s="34"/>
      <c r="J33" s="55">
        <v>0</v>
      </c>
      <c r="K33" s="34"/>
      <c r="L33" s="55">
        <v>0</v>
      </c>
      <c r="M33" s="34"/>
    </row>
    <row r="34" spans="1:13" s="4" customFormat="1" ht="17.25" customHeight="1" x14ac:dyDescent="0.25">
      <c r="A34" s="85"/>
      <c r="B34" s="73"/>
      <c r="C34" s="35"/>
      <c r="D34" s="73"/>
      <c r="E34" s="35"/>
      <c r="F34" s="73"/>
      <c r="G34" s="35"/>
      <c r="H34" s="73"/>
      <c r="I34" s="35"/>
      <c r="J34" s="73"/>
      <c r="K34" s="35"/>
      <c r="L34" s="30"/>
      <c r="M34" s="35"/>
    </row>
    <row r="35" spans="1:13" s="4" customFormat="1" ht="17.25" customHeight="1" x14ac:dyDescent="0.25">
      <c r="A35" s="86" t="s">
        <v>20</v>
      </c>
      <c r="B35" s="74"/>
      <c r="C35" s="36">
        <f>C31/(100%-B33)/100</f>
        <v>1.16964</v>
      </c>
      <c r="D35" s="74"/>
      <c r="E35" s="36">
        <f>E31/(100%-D33)/100</f>
        <v>1.16964</v>
      </c>
      <c r="F35" s="74"/>
      <c r="G35" s="36">
        <f>G31/(100%-F33)/100</f>
        <v>1.16964</v>
      </c>
      <c r="H35" s="74"/>
      <c r="I35" s="36">
        <f>I31/(100%-H33)/100</f>
        <v>1.16964</v>
      </c>
      <c r="J35" s="74"/>
      <c r="K35" s="36">
        <f>K31/(100%-J33)/100</f>
        <v>1.16964</v>
      </c>
      <c r="L35" s="32"/>
      <c r="M35" s="36">
        <f>M31/(100%-L33)/100</f>
        <v>1.16964</v>
      </c>
    </row>
    <row r="36" spans="1:13" s="4" customFormat="1" ht="17.25" customHeight="1" x14ac:dyDescent="0.25">
      <c r="A36" s="88"/>
      <c r="B36" s="75"/>
      <c r="C36" s="38"/>
      <c r="D36" s="75"/>
      <c r="E36" s="38"/>
      <c r="F36" s="75"/>
      <c r="G36" s="38"/>
      <c r="H36" s="75"/>
      <c r="I36" s="38"/>
      <c r="J36" s="75"/>
      <c r="K36" s="38"/>
      <c r="L36" s="37"/>
      <c r="M36" s="38"/>
    </row>
    <row r="37" spans="1:13" s="2" customFormat="1" ht="14.4" x14ac:dyDescent="0.3">
      <c r="A37" s="18" t="s">
        <v>21</v>
      </c>
      <c r="C37" s="39">
        <v>100</v>
      </c>
      <c r="E37" s="10">
        <v>100</v>
      </c>
      <c r="F37" s="1"/>
      <c r="G37" s="10">
        <v>100</v>
      </c>
      <c r="I37" s="10">
        <v>100</v>
      </c>
      <c r="K37" s="10">
        <v>100</v>
      </c>
      <c r="M37" s="10">
        <v>100</v>
      </c>
    </row>
    <row r="39" spans="1:13" ht="14.4" x14ac:dyDescent="0.3">
      <c r="A39" s="18" t="s">
        <v>22</v>
      </c>
      <c r="C39" s="42">
        <f>+C37*C35</f>
        <v>116.964</v>
      </c>
      <c r="E39" s="11">
        <f>+E37*E35</f>
        <v>116.964</v>
      </c>
      <c r="G39" s="11">
        <f>+G37*G35</f>
        <v>116.964</v>
      </c>
      <c r="I39" s="11">
        <f>+I37*I35</f>
        <v>116.964</v>
      </c>
      <c r="K39" s="11">
        <f>+K37*K35</f>
        <v>116.964</v>
      </c>
      <c r="M39" s="11">
        <f>+M37*M35</f>
        <v>116.964</v>
      </c>
    </row>
    <row r="40" spans="1:13" ht="14.4" x14ac:dyDescent="0.3">
      <c r="A40" s="18" t="s">
        <v>23</v>
      </c>
      <c r="C40" s="43">
        <v>10450</v>
      </c>
      <c r="E40" s="12">
        <v>4750</v>
      </c>
      <c r="G40" s="12">
        <v>950</v>
      </c>
      <c r="I40" s="12">
        <v>950</v>
      </c>
      <c r="K40" s="12">
        <v>950</v>
      </c>
      <c r="M40" s="12">
        <v>950</v>
      </c>
    </row>
    <row r="41" spans="1:13" ht="12" x14ac:dyDescent="0.25">
      <c r="A41" s="19"/>
    </row>
    <row r="42" spans="1:13" ht="14.4" x14ac:dyDescent="0.3">
      <c r="A42" s="18" t="s">
        <v>24</v>
      </c>
      <c r="C42" s="10">
        <f>+C39*C40</f>
        <v>1222273.8</v>
      </c>
      <c r="E42" s="10">
        <f>+E39*E40</f>
        <v>555579</v>
      </c>
      <c r="G42" s="10">
        <f>+G39*G40</f>
        <v>111115.8</v>
      </c>
      <c r="I42" s="10">
        <f>+I39*I40</f>
        <v>111115.8</v>
      </c>
      <c r="K42" s="10">
        <f>+K39*K40</f>
        <v>111115.8</v>
      </c>
      <c r="M42" s="10">
        <f>+M39*M40</f>
        <v>111115.8</v>
      </c>
    </row>
    <row r="43" spans="1:13" ht="12" x14ac:dyDescent="0.25">
      <c r="A43" s="19"/>
    </row>
    <row r="44" spans="1:13" ht="14.4" x14ac:dyDescent="0.3">
      <c r="A44" s="18" t="s">
        <v>25</v>
      </c>
      <c r="C44" s="10">
        <f>+C42+E42+G42+I42+K42+M42</f>
        <v>2222316</v>
      </c>
    </row>
  </sheetData>
  <mergeCells count="6">
    <mergeCell ref="L2:M2"/>
    <mergeCell ref="B2:C2"/>
    <mergeCell ref="D2:E2"/>
    <mergeCell ref="F2:G2"/>
    <mergeCell ref="H2:I2"/>
    <mergeCell ref="J2:K2"/>
  </mergeCells>
  <pageMargins left="0.70866141732283472" right="0.70866141732283472" top="0.74803149606299213" bottom="0.74803149606299213" header="0.31496062992125984" footer="0.31496062992125984"/>
  <pageSetup paperSize="8" scale="3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4070-79E0-4E3D-96AD-3B41C32C4D30}">
  <dimension ref="A1:O44"/>
  <sheetViews>
    <sheetView topLeftCell="A28" workbookViewId="0">
      <selection activeCell="C44" sqref="C44"/>
    </sheetView>
  </sheetViews>
  <sheetFormatPr defaultColWidth="9.109375" defaultRowHeight="11.4" x14ac:dyDescent="0.2"/>
  <cols>
    <col min="1" max="1" width="44.6640625" style="20" customWidth="1"/>
    <col min="2" max="9" width="17.88671875" style="1" customWidth="1"/>
    <col min="10" max="13" width="17.6640625" style="1" customWidth="1"/>
    <col min="14" max="14" width="9.109375" style="1"/>
    <col min="15" max="15" width="11.44140625" style="1" bestFit="1" customWidth="1"/>
    <col min="16" max="16384" width="9.109375" style="1"/>
  </cols>
  <sheetData>
    <row r="1" spans="1:15" s="2" customFormat="1" ht="88.5" customHeight="1" thickBot="1" x14ac:dyDescent="0.25">
      <c r="A1" s="91" t="s">
        <v>26</v>
      </c>
      <c r="F1" s="1"/>
      <c r="G1" s="1"/>
    </row>
    <row r="2" spans="1:15" s="5" customFormat="1" ht="30.75" customHeight="1" x14ac:dyDescent="0.25">
      <c r="A2" s="90"/>
      <c r="B2" s="95" t="s">
        <v>27</v>
      </c>
      <c r="C2" s="96"/>
      <c r="D2" s="95" t="s">
        <v>28</v>
      </c>
      <c r="E2" s="96"/>
      <c r="F2" s="95" t="s">
        <v>34</v>
      </c>
      <c r="G2" s="96"/>
      <c r="H2" s="95" t="s">
        <v>35</v>
      </c>
      <c r="I2" s="96"/>
      <c r="J2" s="95" t="s">
        <v>31</v>
      </c>
      <c r="K2" s="96"/>
      <c r="L2" s="95" t="s">
        <v>30</v>
      </c>
      <c r="M2" s="96"/>
      <c r="O2" s="7"/>
    </row>
    <row r="3" spans="1:15" ht="17.25" customHeight="1" x14ac:dyDescent="0.2">
      <c r="A3" s="84" t="s">
        <v>0</v>
      </c>
      <c r="B3" s="89"/>
      <c r="C3" s="77">
        <v>100</v>
      </c>
      <c r="D3" s="89"/>
      <c r="E3" s="77">
        <v>100</v>
      </c>
      <c r="F3" s="89"/>
      <c r="G3" s="77">
        <v>100</v>
      </c>
      <c r="H3" s="89"/>
      <c r="I3" s="77">
        <v>100</v>
      </c>
      <c r="J3" s="89"/>
      <c r="K3" s="77">
        <v>100</v>
      </c>
      <c r="L3" s="76"/>
      <c r="M3" s="77">
        <v>100</v>
      </c>
    </row>
    <row r="4" spans="1:15" s="6" customFormat="1" ht="17.25" customHeight="1" x14ac:dyDescent="0.25">
      <c r="A4" s="81" t="s">
        <v>1</v>
      </c>
      <c r="B4" s="71"/>
      <c r="C4" s="23">
        <f>SUM(C3:C3)</f>
        <v>100</v>
      </c>
      <c r="D4" s="71"/>
      <c r="E4" s="23">
        <f>SUM(E3:E3)</f>
        <v>100</v>
      </c>
      <c r="F4" s="71"/>
      <c r="G4" s="23">
        <f>SUM(G3:G3)</f>
        <v>100</v>
      </c>
      <c r="H4" s="71"/>
      <c r="I4" s="23">
        <f>SUM(I3:I3)</f>
        <v>100</v>
      </c>
      <c r="J4" s="71"/>
      <c r="K4" s="23">
        <f>SUM(K3:K3)</f>
        <v>100</v>
      </c>
      <c r="L4" s="21"/>
      <c r="M4" s="23">
        <f>SUM(M3:M3)</f>
        <v>100</v>
      </c>
    </row>
    <row r="5" spans="1:15" ht="17.25" customHeight="1" x14ac:dyDescent="0.25">
      <c r="A5" s="82"/>
      <c r="B5" s="71"/>
      <c r="C5" s="24"/>
      <c r="D5" s="71"/>
      <c r="E5" s="24"/>
      <c r="F5" s="71"/>
      <c r="G5" s="24"/>
      <c r="H5" s="71"/>
      <c r="I5" s="24"/>
      <c r="J5" s="71"/>
      <c r="K5" s="24"/>
      <c r="L5" s="21"/>
      <c r="M5" s="24"/>
    </row>
    <row r="6" spans="1:15" ht="17.25" customHeight="1" x14ac:dyDescent="0.25">
      <c r="A6" s="83" t="s">
        <v>2</v>
      </c>
      <c r="B6" s="71"/>
      <c r="C6" s="25"/>
      <c r="D6" s="71"/>
      <c r="E6" s="25"/>
      <c r="F6" s="71"/>
      <c r="G6" s="25"/>
      <c r="H6" s="71"/>
      <c r="I6" s="25"/>
      <c r="J6" s="71"/>
      <c r="K6" s="25"/>
      <c r="L6" s="21"/>
      <c r="M6" s="25"/>
    </row>
    <row r="7" spans="1:15" ht="17.25" customHeight="1" x14ac:dyDescent="0.2">
      <c r="A7" s="80" t="s">
        <v>3</v>
      </c>
      <c r="B7" s="71">
        <v>0</v>
      </c>
      <c r="C7" s="22">
        <f>B7*(C$4)</f>
        <v>0</v>
      </c>
      <c r="D7" s="71">
        <v>0</v>
      </c>
      <c r="E7" s="22">
        <f>D7*(E$4)</f>
        <v>0</v>
      </c>
      <c r="F7" s="71">
        <v>0</v>
      </c>
      <c r="G7" s="22">
        <f>F7*(G$4)</f>
        <v>0</v>
      </c>
      <c r="H7" s="71">
        <v>0</v>
      </c>
      <c r="I7" s="22">
        <f>H7*(I$4)</f>
        <v>0</v>
      </c>
      <c r="J7" s="71">
        <v>0</v>
      </c>
      <c r="K7" s="22">
        <f>J7*(K$4)</f>
        <v>0</v>
      </c>
      <c r="L7" s="21">
        <v>0</v>
      </c>
      <c r="M7" s="22">
        <f>L7*(M$4)</f>
        <v>0</v>
      </c>
    </row>
    <row r="8" spans="1:15" ht="17.25" customHeight="1" x14ac:dyDescent="0.2">
      <c r="A8" s="80" t="s">
        <v>4</v>
      </c>
      <c r="B8" s="71">
        <v>0</v>
      </c>
      <c r="C8" s="22">
        <f>B8*(C$4)</f>
        <v>0</v>
      </c>
      <c r="D8" s="71">
        <v>0</v>
      </c>
      <c r="E8" s="22">
        <f>D8*(E$4)</f>
        <v>0</v>
      </c>
      <c r="F8" s="71">
        <v>0</v>
      </c>
      <c r="G8" s="22">
        <f>F8*(G$4)</f>
        <v>0</v>
      </c>
      <c r="H8" s="71">
        <v>0</v>
      </c>
      <c r="I8" s="22">
        <f>H8*(I$4)</f>
        <v>0</v>
      </c>
      <c r="J8" s="71">
        <v>0</v>
      </c>
      <c r="K8" s="22">
        <f>J8*(K$4)</f>
        <v>0</v>
      </c>
      <c r="L8" s="21">
        <v>0</v>
      </c>
      <c r="M8" s="22">
        <f>L8*(M$4)</f>
        <v>0</v>
      </c>
    </row>
    <row r="9" spans="1:15" ht="17.25" customHeight="1" x14ac:dyDescent="0.2">
      <c r="A9" s="80" t="s">
        <v>17</v>
      </c>
      <c r="B9" s="71">
        <v>0</v>
      </c>
      <c r="C9" s="22">
        <f>B9*(C$4)</f>
        <v>0</v>
      </c>
      <c r="D9" s="71">
        <v>0</v>
      </c>
      <c r="E9" s="22">
        <f>D9*(E$4)</f>
        <v>0</v>
      </c>
      <c r="F9" s="71">
        <v>0</v>
      </c>
      <c r="G9" s="22">
        <f>F9*(G$4)</f>
        <v>0</v>
      </c>
      <c r="H9" s="71">
        <v>0</v>
      </c>
      <c r="I9" s="22">
        <f>H9*(I$4)</f>
        <v>0</v>
      </c>
      <c r="J9" s="71">
        <v>0</v>
      </c>
      <c r="K9" s="22">
        <f>J9*(K$4)</f>
        <v>0</v>
      </c>
      <c r="L9" s="21">
        <v>0</v>
      </c>
      <c r="M9" s="22">
        <f>L9*(M$4)</f>
        <v>0</v>
      </c>
    </row>
    <row r="10" spans="1:15" ht="17.25" customHeight="1" x14ac:dyDescent="0.2">
      <c r="A10" s="80" t="s">
        <v>43</v>
      </c>
      <c r="B10" s="72">
        <v>0</v>
      </c>
      <c r="C10" s="22">
        <f>B10*(C$4)</f>
        <v>0</v>
      </c>
      <c r="D10" s="72">
        <v>0</v>
      </c>
      <c r="E10" s="22">
        <f>D10*(E$4)</f>
        <v>0</v>
      </c>
      <c r="F10" s="72">
        <v>0</v>
      </c>
      <c r="G10" s="22">
        <f>F10*(G$4)</f>
        <v>0</v>
      </c>
      <c r="H10" s="72">
        <v>0</v>
      </c>
      <c r="I10" s="22">
        <f>H10*(I$4)</f>
        <v>0</v>
      </c>
      <c r="J10" s="72">
        <v>0</v>
      </c>
      <c r="K10" s="22">
        <f>J10*(K$4)</f>
        <v>0</v>
      </c>
      <c r="L10" s="26">
        <v>0</v>
      </c>
      <c r="M10" s="22">
        <f>L10*(M$4)</f>
        <v>0</v>
      </c>
    </row>
    <row r="11" spans="1:15" ht="17.25" customHeight="1" x14ac:dyDescent="0.3">
      <c r="A11" s="80" t="s">
        <v>5</v>
      </c>
      <c r="B11" s="58">
        <v>0.08</v>
      </c>
      <c r="C11" s="40">
        <f>B11*SUM(C3:C3,C7:C8)</f>
        <v>8</v>
      </c>
      <c r="D11" s="58">
        <v>0.08</v>
      </c>
      <c r="E11" s="40">
        <f>D11*SUM(E3:E3,E7:E8)</f>
        <v>8</v>
      </c>
      <c r="F11" s="58">
        <v>0.08</v>
      </c>
      <c r="G11" s="40">
        <f>F11*SUM(G3:G3,G7:G8)</f>
        <v>8</v>
      </c>
      <c r="H11" s="58">
        <v>0.08</v>
      </c>
      <c r="I11" s="40">
        <f>H11*SUM(I3:I3,I7:I8)</f>
        <v>8</v>
      </c>
      <c r="J11" s="58">
        <v>0.08</v>
      </c>
      <c r="K11" s="40">
        <f>J11*SUM(K3:K3,K7:K8)</f>
        <v>8</v>
      </c>
      <c r="L11" s="17">
        <v>0.08</v>
      </c>
      <c r="M11" s="40">
        <f>L11*SUM(M3:M3,M7:M8)</f>
        <v>8</v>
      </c>
    </row>
    <row r="12" spans="1:15" ht="17.25" customHeight="1" x14ac:dyDescent="0.25">
      <c r="A12" s="82" t="s">
        <v>6</v>
      </c>
      <c r="B12" s="71"/>
      <c r="C12" s="27">
        <f>SUM(C4:C11)</f>
        <v>108</v>
      </c>
      <c r="D12" s="71"/>
      <c r="E12" s="27">
        <f>SUM(E4:E11)</f>
        <v>108</v>
      </c>
      <c r="F12" s="71"/>
      <c r="G12" s="27">
        <f>SUM(G4:G11)</f>
        <v>108</v>
      </c>
      <c r="H12" s="71"/>
      <c r="I12" s="27">
        <f>SUM(I4:I11)</f>
        <v>108</v>
      </c>
      <c r="J12" s="71"/>
      <c r="K12" s="27">
        <f>SUM(K4:K11)</f>
        <v>108</v>
      </c>
      <c r="L12" s="21"/>
      <c r="M12" s="27">
        <f>SUM(M4:M11)</f>
        <v>108</v>
      </c>
    </row>
    <row r="13" spans="1:15" ht="17.25" customHeight="1" x14ac:dyDescent="0.25">
      <c r="A13" s="83"/>
      <c r="B13" s="72"/>
      <c r="C13" s="25"/>
      <c r="D13" s="72"/>
      <c r="E13" s="25"/>
      <c r="F13" s="72"/>
      <c r="G13" s="25"/>
      <c r="H13" s="72"/>
      <c r="I13" s="25"/>
      <c r="J13" s="72"/>
      <c r="K13" s="25"/>
      <c r="L13" s="26"/>
      <c r="M13" s="25"/>
    </row>
    <row r="14" spans="1:15" s="3" customFormat="1" ht="17.25" customHeight="1" x14ac:dyDescent="0.3">
      <c r="A14" s="80" t="s">
        <v>7</v>
      </c>
      <c r="B14" s="58">
        <v>8.3000000000000004E-2</v>
      </c>
      <c r="C14" s="41">
        <f>B14*(C12)</f>
        <v>8.9640000000000004</v>
      </c>
      <c r="D14" s="58">
        <v>8.3000000000000004E-2</v>
      </c>
      <c r="E14" s="41">
        <f>D14*(E12)</f>
        <v>8.9640000000000004</v>
      </c>
      <c r="F14" s="58">
        <v>8.3000000000000004E-2</v>
      </c>
      <c r="G14" s="41">
        <f>F14*(G12)</f>
        <v>8.9640000000000004</v>
      </c>
      <c r="H14" s="58">
        <v>8.3000000000000004E-2</v>
      </c>
      <c r="I14" s="41">
        <f>H14*(I12)</f>
        <v>8.9640000000000004</v>
      </c>
      <c r="J14" s="58">
        <v>8.3000000000000004E-2</v>
      </c>
      <c r="K14" s="41">
        <f>J14*(K12)</f>
        <v>8.9640000000000004</v>
      </c>
      <c r="L14" s="17">
        <v>8.3000000000000004E-2</v>
      </c>
      <c r="M14" s="41">
        <f>L14*(M12)</f>
        <v>8.9640000000000004</v>
      </c>
    </row>
    <row r="15" spans="1:15" s="3" customFormat="1" ht="17.25" customHeight="1" x14ac:dyDescent="0.2">
      <c r="A15" s="80" t="s">
        <v>17</v>
      </c>
      <c r="B15" s="71">
        <v>0</v>
      </c>
      <c r="C15" s="28">
        <f>B15*(C12)</f>
        <v>0</v>
      </c>
      <c r="D15" s="71">
        <v>0</v>
      </c>
      <c r="E15" s="28">
        <f>D15*(E12)</f>
        <v>0</v>
      </c>
      <c r="F15" s="71">
        <v>0</v>
      </c>
      <c r="G15" s="28">
        <f>F15*(G12)</f>
        <v>0</v>
      </c>
      <c r="H15" s="71">
        <v>0</v>
      </c>
      <c r="I15" s="28">
        <f>H15*(I12)</f>
        <v>0</v>
      </c>
      <c r="J15" s="71">
        <v>0</v>
      </c>
      <c r="K15" s="28">
        <f>J15*(K12)</f>
        <v>0</v>
      </c>
      <c r="L15" s="21">
        <v>0</v>
      </c>
      <c r="M15" s="28">
        <f>L15*(M12)</f>
        <v>0</v>
      </c>
    </row>
    <row r="16" spans="1:15" s="6" customFormat="1" ht="17.25" customHeight="1" x14ac:dyDescent="0.25">
      <c r="A16" s="81" t="s">
        <v>8</v>
      </c>
      <c r="B16" s="71"/>
      <c r="C16" s="29">
        <f>SUM(C12:C15)</f>
        <v>116.964</v>
      </c>
      <c r="D16" s="71"/>
      <c r="E16" s="29">
        <f>SUM(E12:E15)</f>
        <v>116.964</v>
      </c>
      <c r="F16" s="71"/>
      <c r="G16" s="29">
        <f>SUM(G12:G15)</f>
        <v>116.964</v>
      </c>
      <c r="H16" s="71"/>
      <c r="I16" s="29">
        <f>SUM(I12:I15)</f>
        <v>116.964</v>
      </c>
      <c r="J16" s="71"/>
      <c r="K16" s="29">
        <f>SUM(K12:K15)</f>
        <v>116.964</v>
      </c>
      <c r="L16" s="21"/>
      <c r="M16" s="29">
        <f>SUM(M12:M15)</f>
        <v>116.964</v>
      </c>
    </row>
    <row r="17" spans="1:13" ht="17.25" customHeight="1" x14ac:dyDescent="0.25">
      <c r="A17" s="81"/>
      <c r="B17" s="71"/>
      <c r="C17" s="25"/>
      <c r="D17" s="71"/>
      <c r="E17" s="25"/>
      <c r="F17" s="71"/>
      <c r="G17" s="25"/>
      <c r="H17" s="71"/>
      <c r="I17" s="25"/>
      <c r="J17" s="71"/>
      <c r="K17" s="25"/>
      <c r="L17" s="21"/>
      <c r="M17" s="25"/>
    </row>
    <row r="18" spans="1:13" ht="17.25" customHeight="1" x14ac:dyDescent="0.25">
      <c r="A18" s="81" t="s">
        <v>9</v>
      </c>
      <c r="B18" s="71"/>
      <c r="C18" s="25"/>
      <c r="D18" s="71"/>
      <c r="E18" s="25"/>
      <c r="F18" s="71"/>
      <c r="G18" s="25"/>
      <c r="H18" s="71"/>
      <c r="I18" s="25"/>
      <c r="J18" s="71"/>
      <c r="K18" s="25"/>
      <c r="L18" s="21"/>
      <c r="M18" s="25"/>
    </row>
    <row r="19" spans="1:13" ht="17.25" customHeight="1" x14ac:dyDescent="0.2">
      <c r="A19" s="80" t="s">
        <v>10</v>
      </c>
      <c r="B19" s="71">
        <v>0</v>
      </c>
      <c r="C19" s="25">
        <f>ROUND(+C$16*B19,2)</f>
        <v>0</v>
      </c>
      <c r="D19" s="71">
        <v>0</v>
      </c>
      <c r="E19" s="25">
        <f>ROUND(+E$16*D19,2)</f>
        <v>0</v>
      </c>
      <c r="F19" s="71">
        <v>0</v>
      </c>
      <c r="G19" s="25">
        <f>ROUND(+G$16*F19,2)</f>
        <v>0</v>
      </c>
      <c r="H19" s="71">
        <v>0</v>
      </c>
      <c r="I19" s="25">
        <f>ROUND(+I$16*H19,2)</f>
        <v>0</v>
      </c>
      <c r="J19" s="71">
        <v>0</v>
      </c>
      <c r="K19" s="25">
        <f>ROUND(+K$16*J19,2)</f>
        <v>0</v>
      </c>
      <c r="L19" s="21">
        <v>0</v>
      </c>
      <c r="M19" s="25">
        <f>ROUND(+M$16*L19,2)</f>
        <v>0</v>
      </c>
    </row>
    <row r="20" spans="1:13" ht="17.25" customHeight="1" x14ac:dyDescent="0.2">
      <c r="A20" s="80" t="s">
        <v>11</v>
      </c>
      <c r="B20" s="71">
        <v>0</v>
      </c>
      <c r="C20" s="25">
        <f t="shared" ref="C20:C29" si="0">ROUND(+C$16*B20,2)</f>
        <v>0</v>
      </c>
      <c r="D20" s="71">
        <v>0</v>
      </c>
      <c r="E20" s="25">
        <f t="shared" ref="E20:E29" si="1">ROUND(+E$16*D20,2)</f>
        <v>0</v>
      </c>
      <c r="F20" s="71">
        <v>0</v>
      </c>
      <c r="G20" s="25">
        <f t="shared" ref="G20:G29" si="2">ROUND(+G$16*F20,2)</f>
        <v>0</v>
      </c>
      <c r="H20" s="71">
        <v>0</v>
      </c>
      <c r="I20" s="25">
        <f t="shared" ref="I20:I21" si="3">ROUND(+I$16*H20,2)</f>
        <v>0</v>
      </c>
      <c r="J20" s="71">
        <v>0</v>
      </c>
      <c r="K20" s="25">
        <f t="shared" ref="K20:K29" si="4">ROUND(+K$16*J20,2)</f>
        <v>0</v>
      </c>
      <c r="L20" s="21">
        <v>0</v>
      </c>
      <c r="M20" s="25">
        <f t="shared" ref="M20:M29" si="5">ROUND(+M$16*L20,2)</f>
        <v>0</v>
      </c>
    </row>
    <row r="21" spans="1:13" ht="17.25" customHeight="1" x14ac:dyDescent="0.2">
      <c r="A21" s="80" t="s">
        <v>12</v>
      </c>
      <c r="B21" s="71">
        <v>0</v>
      </c>
      <c r="C21" s="25">
        <f t="shared" si="0"/>
        <v>0</v>
      </c>
      <c r="D21" s="71">
        <v>0</v>
      </c>
      <c r="E21" s="25">
        <f t="shared" si="1"/>
        <v>0</v>
      </c>
      <c r="F21" s="71">
        <v>0</v>
      </c>
      <c r="G21" s="25">
        <f t="shared" si="2"/>
        <v>0</v>
      </c>
      <c r="H21" s="71">
        <v>0</v>
      </c>
      <c r="I21" s="25">
        <f t="shared" si="3"/>
        <v>0</v>
      </c>
      <c r="J21" s="71">
        <v>0</v>
      </c>
      <c r="K21" s="25">
        <f t="shared" si="4"/>
        <v>0</v>
      </c>
      <c r="L21" s="21">
        <v>0</v>
      </c>
      <c r="M21" s="25">
        <f t="shared" si="5"/>
        <v>0</v>
      </c>
    </row>
    <row r="22" spans="1:13" ht="17.25" customHeight="1" x14ac:dyDescent="0.2">
      <c r="A22" s="80" t="s">
        <v>13</v>
      </c>
      <c r="B22" s="71">
        <v>0</v>
      </c>
      <c r="C22" s="25">
        <f>ROUND(+C$16*B22,2)</f>
        <v>0</v>
      </c>
      <c r="D22" s="71">
        <v>0</v>
      </c>
      <c r="E22" s="25">
        <f t="shared" si="1"/>
        <v>0</v>
      </c>
      <c r="F22" s="71">
        <v>0</v>
      </c>
      <c r="G22" s="25">
        <f t="shared" si="2"/>
        <v>0</v>
      </c>
      <c r="H22" s="71">
        <v>0</v>
      </c>
      <c r="I22" s="25">
        <f>ROUND(+I$16*H22,2)</f>
        <v>0</v>
      </c>
      <c r="J22" s="71">
        <v>0</v>
      </c>
      <c r="K22" s="25">
        <f t="shared" si="4"/>
        <v>0</v>
      </c>
      <c r="L22" s="21">
        <v>0</v>
      </c>
      <c r="M22" s="25">
        <f t="shared" si="5"/>
        <v>0</v>
      </c>
    </row>
    <row r="23" spans="1:13" ht="17.25" customHeight="1" x14ac:dyDescent="0.2">
      <c r="A23" s="80" t="s">
        <v>14</v>
      </c>
      <c r="B23" s="71">
        <v>0</v>
      </c>
      <c r="C23" s="25">
        <f t="shared" si="0"/>
        <v>0</v>
      </c>
      <c r="D23" s="71">
        <v>0</v>
      </c>
      <c r="E23" s="25">
        <f t="shared" si="1"/>
        <v>0</v>
      </c>
      <c r="F23" s="71">
        <v>0</v>
      </c>
      <c r="G23" s="25">
        <f t="shared" si="2"/>
        <v>0</v>
      </c>
      <c r="H23" s="71">
        <v>0</v>
      </c>
      <c r="I23" s="25">
        <f t="shared" ref="I23:I29" si="6">ROUND(+I$16*H23,2)</f>
        <v>0</v>
      </c>
      <c r="J23" s="71">
        <v>0</v>
      </c>
      <c r="K23" s="25">
        <f t="shared" si="4"/>
        <v>0</v>
      </c>
      <c r="L23" s="21">
        <v>0</v>
      </c>
      <c r="M23" s="25">
        <f t="shared" si="5"/>
        <v>0</v>
      </c>
    </row>
    <row r="24" spans="1:13" ht="17.25" customHeight="1" x14ac:dyDescent="0.2">
      <c r="A24" s="80" t="s">
        <v>40</v>
      </c>
      <c r="B24" s="71">
        <v>0</v>
      </c>
      <c r="C24" s="25">
        <f t="shared" si="0"/>
        <v>0</v>
      </c>
      <c r="D24" s="71">
        <v>0</v>
      </c>
      <c r="E24" s="25">
        <f t="shared" si="1"/>
        <v>0</v>
      </c>
      <c r="F24" s="71">
        <v>0</v>
      </c>
      <c r="G24" s="25">
        <f t="shared" si="2"/>
        <v>0</v>
      </c>
      <c r="H24" s="71">
        <v>0</v>
      </c>
      <c r="I24" s="25">
        <f t="shared" si="6"/>
        <v>0</v>
      </c>
      <c r="J24" s="71">
        <v>0</v>
      </c>
      <c r="K24" s="25">
        <f t="shared" si="4"/>
        <v>0</v>
      </c>
      <c r="L24" s="21">
        <v>0</v>
      </c>
      <c r="M24" s="25">
        <f t="shared" si="5"/>
        <v>0</v>
      </c>
    </row>
    <row r="25" spans="1:13" ht="17.25" customHeight="1" x14ac:dyDescent="0.2">
      <c r="A25" s="80" t="s">
        <v>41</v>
      </c>
      <c r="B25" s="71">
        <v>0</v>
      </c>
      <c r="C25" s="25">
        <f t="shared" si="0"/>
        <v>0</v>
      </c>
      <c r="D25" s="71">
        <v>0</v>
      </c>
      <c r="E25" s="25">
        <f t="shared" si="1"/>
        <v>0</v>
      </c>
      <c r="F25" s="71">
        <v>0</v>
      </c>
      <c r="G25" s="25">
        <f t="shared" si="2"/>
        <v>0</v>
      </c>
      <c r="H25" s="71">
        <v>0</v>
      </c>
      <c r="I25" s="25">
        <f t="shared" si="6"/>
        <v>0</v>
      </c>
      <c r="J25" s="71">
        <v>0</v>
      </c>
      <c r="K25" s="25">
        <f t="shared" si="4"/>
        <v>0</v>
      </c>
      <c r="L25" s="21">
        <v>0</v>
      </c>
      <c r="M25" s="25">
        <f t="shared" si="5"/>
        <v>0</v>
      </c>
    </row>
    <row r="26" spans="1:13" ht="17.25" customHeight="1" x14ac:dyDescent="0.2">
      <c r="A26" s="80" t="s">
        <v>37</v>
      </c>
      <c r="B26" s="71">
        <v>0</v>
      </c>
      <c r="C26" s="25">
        <f t="shared" si="0"/>
        <v>0</v>
      </c>
      <c r="D26" s="71">
        <v>0</v>
      </c>
      <c r="E26" s="25">
        <f t="shared" si="1"/>
        <v>0</v>
      </c>
      <c r="F26" s="71">
        <v>0</v>
      </c>
      <c r="G26" s="25">
        <f t="shared" si="2"/>
        <v>0</v>
      </c>
      <c r="H26" s="71">
        <v>0</v>
      </c>
      <c r="I26" s="25">
        <f t="shared" si="6"/>
        <v>0</v>
      </c>
      <c r="J26" s="71">
        <v>0</v>
      </c>
      <c r="K26" s="25">
        <f t="shared" si="4"/>
        <v>0</v>
      </c>
      <c r="L26" s="21">
        <v>0</v>
      </c>
      <c r="M26" s="25">
        <f t="shared" si="5"/>
        <v>0</v>
      </c>
    </row>
    <row r="27" spans="1:13" ht="17.25" customHeight="1" x14ac:dyDescent="0.2">
      <c r="A27" s="80" t="s">
        <v>15</v>
      </c>
      <c r="B27" s="71">
        <v>0</v>
      </c>
      <c r="C27" s="25">
        <f t="shared" si="0"/>
        <v>0</v>
      </c>
      <c r="D27" s="71">
        <v>0</v>
      </c>
      <c r="E27" s="25">
        <f t="shared" si="1"/>
        <v>0</v>
      </c>
      <c r="F27" s="71">
        <v>0</v>
      </c>
      <c r="G27" s="25">
        <f t="shared" si="2"/>
        <v>0</v>
      </c>
      <c r="H27" s="71">
        <v>0</v>
      </c>
      <c r="I27" s="25">
        <f t="shared" si="6"/>
        <v>0</v>
      </c>
      <c r="J27" s="71">
        <v>0</v>
      </c>
      <c r="K27" s="25">
        <f t="shared" si="4"/>
        <v>0</v>
      </c>
      <c r="L27" s="21">
        <v>0</v>
      </c>
      <c r="M27" s="25">
        <f t="shared" si="5"/>
        <v>0</v>
      </c>
    </row>
    <row r="28" spans="1:13" ht="17.25" customHeight="1" x14ac:dyDescent="0.2">
      <c r="A28" s="80" t="s">
        <v>16</v>
      </c>
      <c r="B28" s="71">
        <v>0</v>
      </c>
      <c r="C28" s="25">
        <f t="shared" si="0"/>
        <v>0</v>
      </c>
      <c r="D28" s="71">
        <v>0</v>
      </c>
      <c r="E28" s="25">
        <f t="shared" si="1"/>
        <v>0</v>
      </c>
      <c r="F28" s="71">
        <v>0</v>
      </c>
      <c r="G28" s="25">
        <f t="shared" si="2"/>
        <v>0</v>
      </c>
      <c r="H28" s="71">
        <v>0</v>
      </c>
      <c r="I28" s="25">
        <f t="shared" si="6"/>
        <v>0</v>
      </c>
      <c r="J28" s="71">
        <v>0</v>
      </c>
      <c r="K28" s="25">
        <f t="shared" si="4"/>
        <v>0</v>
      </c>
      <c r="L28" s="21">
        <v>0</v>
      </c>
      <c r="M28" s="25">
        <f t="shared" si="5"/>
        <v>0</v>
      </c>
    </row>
    <row r="29" spans="1:13" ht="17.25" customHeight="1" x14ac:dyDescent="0.2">
      <c r="A29" s="84" t="s">
        <v>42</v>
      </c>
      <c r="B29" s="71">
        <v>0</v>
      </c>
      <c r="C29" s="25">
        <f t="shared" si="0"/>
        <v>0</v>
      </c>
      <c r="D29" s="71">
        <v>0</v>
      </c>
      <c r="E29" s="25">
        <f t="shared" si="1"/>
        <v>0</v>
      </c>
      <c r="F29" s="71">
        <v>0</v>
      </c>
      <c r="G29" s="25">
        <f t="shared" si="2"/>
        <v>0</v>
      </c>
      <c r="H29" s="71">
        <v>0</v>
      </c>
      <c r="I29" s="25">
        <f t="shared" si="6"/>
        <v>0</v>
      </c>
      <c r="J29" s="71">
        <v>0</v>
      </c>
      <c r="K29" s="25">
        <f t="shared" si="4"/>
        <v>0</v>
      </c>
      <c r="L29" s="21">
        <v>0</v>
      </c>
      <c r="M29" s="25">
        <f t="shared" si="5"/>
        <v>0</v>
      </c>
    </row>
    <row r="30" spans="1:13" ht="17.25" customHeight="1" x14ac:dyDescent="0.2">
      <c r="A30" s="84"/>
      <c r="B30" s="71"/>
      <c r="C30" s="25"/>
      <c r="D30" s="71"/>
      <c r="E30" s="25"/>
      <c r="F30" s="71"/>
      <c r="G30" s="25"/>
      <c r="H30" s="71"/>
      <c r="I30" s="25"/>
      <c r="J30" s="71"/>
      <c r="K30" s="25"/>
      <c r="L30" s="21"/>
      <c r="M30" s="25"/>
    </row>
    <row r="31" spans="1:13" s="4" customFormat="1" ht="17.25" customHeight="1" x14ac:dyDescent="0.25">
      <c r="A31" s="85" t="s">
        <v>18</v>
      </c>
      <c r="B31" s="73"/>
      <c r="C31" s="31">
        <f>SUM(C16:C30)</f>
        <v>116.964</v>
      </c>
      <c r="D31" s="73"/>
      <c r="E31" s="31">
        <f>SUM(E16:E30)</f>
        <v>116.964</v>
      </c>
      <c r="F31" s="73"/>
      <c r="G31" s="31">
        <f>SUM(G16:G30)</f>
        <v>116.964</v>
      </c>
      <c r="H31" s="73"/>
      <c r="I31" s="31">
        <f>SUM(I16:I30)</f>
        <v>116.964</v>
      </c>
      <c r="J31" s="73"/>
      <c r="K31" s="31">
        <f>SUM(K16:K30)</f>
        <v>116.964</v>
      </c>
      <c r="L31" s="30"/>
      <c r="M31" s="31">
        <f>SUM(M16:M30)</f>
        <v>116.964</v>
      </c>
    </row>
    <row r="32" spans="1:13" s="4" customFormat="1" ht="17.25" customHeight="1" x14ac:dyDescent="0.25">
      <c r="A32" s="86"/>
      <c r="B32" s="74"/>
      <c r="C32" s="33"/>
      <c r="D32" s="74"/>
      <c r="E32" s="33"/>
      <c r="F32" s="74"/>
      <c r="G32" s="33"/>
      <c r="H32" s="74"/>
      <c r="I32" s="33"/>
      <c r="J32" s="74"/>
      <c r="K32" s="33"/>
      <c r="L32" s="32"/>
      <c r="M32" s="33"/>
    </row>
    <row r="33" spans="1:13" s="4" customFormat="1" ht="17.25" customHeight="1" x14ac:dyDescent="0.25">
      <c r="A33" s="87" t="s">
        <v>19</v>
      </c>
      <c r="B33" s="55">
        <v>0</v>
      </c>
      <c r="C33" s="34"/>
      <c r="D33" s="55">
        <v>0</v>
      </c>
      <c r="E33" s="34"/>
      <c r="F33" s="55">
        <v>0</v>
      </c>
      <c r="G33" s="34"/>
      <c r="H33" s="55">
        <v>0</v>
      </c>
      <c r="I33" s="34"/>
      <c r="J33" s="55">
        <v>0</v>
      </c>
      <c r="K33" s="34"/>
      <c r="L33" s="55">
        <v>0</v>
      </c>
      <c r="M33" s="34"/>
    </row>
    <row r="34" spans="1:13" s="4" customFormat="1" ht="17.25" customHeight="1" x14ac:dyDescent="0.25">
      <c r="A34" s="85"/>
      <c r="B34" s="73"/>
      <c r="C34" s="35"/>
      <c r="D34" s="73"/>
      <c r="E34" s="35"/>
      <c r="F34" s="73"/>
      <c r="G34" s="35"/>
      <c r="H34" s="73"/>
      <c r="I34" s="35"/>
      <c r="J34" s="73"/>
      <c r="K34" s="35"/>
      <c r="L34" s="30"/>
      <c r="M34" s="35"/>
    </row>
    <row r="35" spans="1:13" s="4" customFormat="1" ht="17.25" customHeight="1" x14ac:dyDescent="0.25">
      <c r="A35" s="86" t="s">
        <v>20</v>
      </c>
      <c r="B35" s="74"/>
      <c r="C35" s="36">
        <f>C31/(100%-B33)/100</f>
        <v>1.16964</v>
      </c>
      <c r="D35" s="74"/>
      <c r="E35" s="36">
        <f>E31/(100%-D33)/100</f>
        <v>1.16964</v>
      </c>
      <c r="F35" s="74"/>
      <c r="G35" s="36">
        <f>G31/(100%-F33)/100</f>
        <v>1.16964</v>
      </c>
      <c r="H35" s="74"/>
      <c r="I35" s="36">
        <f>I31/(100%-H33)/100</f>
        <v>1.16964</v>
      </c>
      <c r="J35" s="74"/>
      <c r="K35" s="36">
        <f>K31/(100%-J33)/100</f>
        <v>1.16964</v>
      </c>
      <c r="L35" s="32"/>
      <c r="M35" s="36">
        <f>M31/(100%-L33)/100</f>
        <v>1.16964</v>
      </c>
    </row>
    <row r="36" spans="1:13" s="4" customFormat="1" ht="17.25" customHeight="1" x14ac:dyDescent="0.25">
      <c r="A36" s="88"/>
      <c r="B36" s="75"/>
      <c r="C36" s="38"/>
      <c r="D36" s="75"/>
      <c r="E36" s="38"/>
      <c r="F36" s="75"/>
      <c r="G36" s="38"/>
      <c r="H36" s="75"/>
      <c r="I36" s="38"/>
      <c r="J36" s="75"/>
      <c r="K36" s="38"/>
      <c r="L36" s="37"/>
      <c r="M36" s="38"/>
    </row>
    <row r="37" spans="1:13" s="2" customFormat="1" ht="14.4" x14ac:dyDescent="0.3">
      <c r="A37" s="18" t="s">
        <v>21</v>
      </c>
      <c r="C37" s="39">
        <v>100</v>
      </c>
      <c r="E37" s="10">
        <v>100</v>
      </c>
      <c r="F37" s="1"/>
      <c r="G37" s="10">
        <v>100</v>
      </c>
      <c r="I37" s="10">
        <v>100</v>
      </c>
      <c r="K37" s="10">
        <v>100</v>
      </c>
      <c r="M37" s="10">
        <v>100</v>
      </c>
    </row>
    <row r="39" spans="1:13" ht="14.4" x14ac:dyDescent="0.3">
      <c r="A39" s="18" t="s">
        <v>22</v>
      </c>
      <c r="C39" s="42">
        <f>+C37*C35</f>
        <v>116.964</v>
      </c>
      <c r="E39" s="11">
        <f>+E37*E35</f>
        <v>116.964</v>
      </c>
      <c r="G39" s="11">
        <f>+G37*G35</f>
        <v>116.964</v>
      </c>
      <c r="I39" s="11">
        <f>+I37*I35</f>
        <v>116.964</v>
      </c>
      <c r="K39" s="11">
        <f>+K37*K35</f>
        <v>116.964</v>
      </c>
      <c r="M39" s="11">
        <f>+M37*M35</f>
        <v>116.964</v>
      </c>
    </row>
    <row r="40" spans="1:13" ht="14.4" x14ac:dyDescent="0.3">
      <c r="A40" s="18" t="s">
        <v>23</v>
      </c>
      <c r="C40" s="43">
        <v>10450</v>
      </c>
      <c r="E40" s="12">
        <v>4750</v>
      </c>
      <c r="G40" s="12">
        <v>950</v>
      </c>
      <c r="I40" s="12">
        <v>950</v>
      </c>
      <c r="K40" s="12">
        <v>950</v>
      </c>
      <c r="M40" s="12">
        <v>950</v>
      </c>
    </row>
    <row r="41" spans="1:13" ht="12" x14ac:dyDescent="0.25">
      <c r="A41" s="19"/>
    </row>
    <row r="42" spans="1:13" ht="14.4" x14ac:dyDescent="0.3">
      <c r="A42" s="18" t="s">
        <v>24</v>
      </c>
      <c r="C42" s="10">
        <f>+C39*C40</f>
        <v>1222273.8</v>
      </c>
      <c r="E42" s="10">
        <f>+E39*E40</f>
        <v>555579</v>
      </c>
      <c r="G42" s="10">
        <f>+G39*G40</f>
        <v>111115.8</v>
      </c>
      <c r="I42" s="10">
        <f>+I39*I40</f>
        <v>111115.8</v>
      </c>
      <c r="K42" s="10">
        <f>+K39*K40</f>
        <v>111115.8</v>
      </c>
      <c r="M42" s="10">
        <f>+M39*M40</f>
        <v>111115.8</v>
      </c>
    </row>
    <row r="43" spans="1:13" ht="12" x14ac:dyDescent="0.25">
      <c r="A43" s="19"/>
    </row>
    <row r="44" spans="1:13" ht="14.4" x14ac:dyDescent="0.3">
      <c r="A44" s="18" t="s">
        <v>25</v>
      </c>
      <c r="C44" s="10">
        <f>+C42+E42+G42+I42+K42+M42</f>
        <v>2222316</v>
      </c>
    </row>
  </sheetData>
  <mergeCells count="6"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tabSelected="1" workbookViewId="0">
      <selection activeCell="B12" sqref="B12"/>
    </sheetView>
  </sheetViews>
  <sheetFormatPr defaultRowHeight="13.2" x14ac:dyDescent="0.25"/>
  <cols>
    <col min="1" max="1" width="34.6640625" customWidth="1"/>
    <col min="2" max="2" width="32.44140625" customWidth="1"/>
  </cols>
  <sheetData>
    <row r="1" spans="1:2" ht="14.4" x14ac:dyDescent="0.3">
      <c r="A1" s="13" t="s">
        <v>29</v>
      </c>
    </row>
    <row r="3" spans="1:2" ht="14.4" x14ac:dyDescent="0.3">
      <c r="A3" t="s">
        <v>44</v>
      </c>
      <c r="B3" s="14">
        <f>+'Onderdeel 1 Onderwijs'!C44</f>
        <v>2222316</v>
      </c>
    </row>
    <row r="4" spans="1:2" ht="14.4" x14ac:dyDescent="0.3">
      <c r="A4" t="s">
        <v>45</v>
      </c>
      <c r="B4" s="14">
        <f>+'Onderdeel 2 Ondersteuning'!C44</f>
        <v>2222316</v>
      </c>
    </row>
    <row r="5" spans="1:2" ht="14.4" x14ac:dyDescent="0.3">
      <c r="A5" t="s">
        <v>46</v>
      </c>
      <c r="B5" s="14">
        <f>+'Onderdeel 3 Netwerkkandidaten'!C44</f>
        <v>2222316</v>
      </c>
    </row>
    <row r="6" spans="1:2" ht="13.8" thickBot="1" x14ac:dyDescent="0.3"/>
    <row r="7" spans="1:2" ht="15.6" thickTop="1" thickBot="1" x14ac:dyDescent="0.35">
      <c r="A7" s="15" t="s">
        <v>38</v>
      </c>
      <c r="B7" s="16">
        <f>B3+B4+B5</f>
        <v>6666948</v>
      </c>
    </row>
    <row r="8" spans="1:2" ht="13.8" thickTop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E42C3BCA604AA6E0D5F822BDEFB8" ma:contentTypeVersion="14" ma:contentTypeDescription="Een nieuw document maken." ma:contentTypeScope="" ma:versionID="135a69d4ecac2c8322b3ca72355d8f70">
  <xsd:schema xmlns:xsd="http://www.w3.org/2001/XMLSchema" xmlns:xs="http://www.w3.org/2001/XMLSchema" xmlns:p="http://schemas.microsoft.com/office/2006/metadata/properties" xmlns:ns3="bd4cd38f-5bdc-49ff-bbdf-6316b9ce397c" xmlns:ns4="644f9f40-1dc6-4640-934b-40644c88cfb9" targetNamespace="http://schemas.microsoft.com/office/2006/metadata/properties" ma:root="true" ma:fieldsID="5471c46bfeec784e325a341f01764201" ns3:_="" ns4:_="">
    <xsd:import namespace="bd4cd38f-5bdc-49ff-bbdf-6316b9ce397c"/>
    <xsd:import namespace="644f9f40-1dc6-4640-934b-40644c88cfb9"/>
    <xsd:element name="properties">
      <xsd:complexType>
        <xsd:sequence>
          <xsd:element name="documentManagement">
            <xsd:complexType>
              <xsd:all>
                <xsd:element ref="ns3:UniqueSourceRef" minOccurs="0"/>
                <xsd:element ref="ns3:FileHash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cd38f-5bdc-49ff-bbdf-6316b9ce397c" elementFormDefault="qualified">
    <xsd:import namespace="http://schemas.microsoft.com/office/2006/documentManagement/types"/>
    <xsd:import namespace="http://schemas.microsoft.com/office/infopath/2007/PartnerControls"/>
    <xsd:element name="UniqueSourceRef" ma:index="8" nillable="true" ma:displayName="UniqueSourceRef" ma:internalName="UniqueSourceRef">
      <xsd:simpleType>
        <xsd:restriction base="dms:Note">
          <xsd:maxLength value="255"/>
        </xsd:restriction>
      </xsd:simpleType>
    </xsd:element>
    <xsd:element name="FileHash" ma:index="9" nillable="true" ma:displayName="FileHash" ma:internalName="FileHash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4f9f40-1dc6-4640-934b-40644c88cf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Hash xmlns="bd4cd38f-5bdc-49ff-bbdf-6316b9ce397c" xsi:nil="true"/>
    <UniqueSourceRef xmlns="bd4cd38f-5bdc-49ff-bbdf-6316b9ce397c" xsi:nil="true"/>
  </documentManagement>
</p:properties>
</file>

<file path=customXml/itemProps1.xml><?xml version="1.0" encoding="utf-8"?>
<ds:datastoreItem xmlns:ds="http://schemas.openxmlformats.org/officeDocument/2006/customXml" ds:itemID="{8FBE8DE2-A9FA-49E0-A862-97A9951B2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cd38f-5bdc-49ff-bbdf-6316b9ce397c"/>
    <ds:schemaRef ds:uri="644f9f40-1dc6-4640-934b-40644c88cf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606361-C1F7-4E55-81FC-03D8EB2A4B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96225F-745E-48A4-904B-A0971C70B7C2}">
  <ds:schemaRefs>
    <ds:schemaRef ds:uri="644f9f40-1dc6-4640-934b-40644c88cfb9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d4cd38f-5bdc-49ff-bbdf-6316b9ce397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Onderdeel 1 Onderwijs</vt:lpstr>
      <vt:lpstr>Onderdeel 2 Ondersteuning</vt:lpstr>
      <vt:lpstr>Onderdeel 3 Netwerkkandidaten</vt:lpstr>
      <vt:lpstr>Fictieve inschrijfsom</vt:lpstr>
    </vt:vector>
  </TitlesOfParts>
  <Manager/>
  <Company>Start Holding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start Uitzendbureau</dc:creator>
  <cp:keywords/>
  <dc:description/>
  <cp:lastModifiedBy>Jansen, Anja</cp:lastModifiedBy>
  <cp:revision/>
  <dcterms:created xsi:type="dcterms:W3CDTF">2004-04-20T08:58:42Z</dcterms:created>
  <dcterms:modified xsi:type="dcterms:W3CDTF">2024-03-07T07:40:23Z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0x01010014DBE42C3BCA604AA6E0D5F822BDEFB8</vt:lpwstr>
  </property>
  <property fmtid="{D5CDD505-2E9C-101B-9397-08002B2CF9AE}" pid="3" name="AuthorIds_UIVersion_1024">
    <vt:lpwstr>15</vt:lpwstr>
  </property>
</Properties>
</file>