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https://prorailbv.sharepoint.com/teams/TenderVerhuizingen/Gedeelde documenten/General/2. Aanbesteden (documenten)/3 Nota van Inlichtingen/NvI 1/Aangepaste documenten/"/>
    </mc:Choice>
  </mc:AlternateContent>
  <xr:revisionPtr revIDLastSave="570" documentId="8_{C4ACA5D6-66E7-4A96-8018-A5FAFE1C8353}" xr6:coauthVersionLast="47" xr6:coauthVersionMax="47" xr10:uidLastSave="{FD3ABFD9-2510-401F-A6E8-6E4E584DDFFA}"/>
  <bookViews>
    <workbookView xWindow="-57720" yWindow="-12870" windowWidth="29040" windowHeight="15840" activeTab="1" xr2:uid="{B70E6F62-1E62-437C-9557-FCAA8E4E626A}"/>
  </bookViews>
  <sheets>
    <sheet name="Invulinstructie" sheetId="2" r:id="rId1"/>
    <sheet name="Aanbiedingsbegroting"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0" i="1" l="1"/>
  <c r="J25" i="1" l="1"/>
  <c r="J24" i="1"/>
  <c r="J23" i="1"/>
  <c r="J22" i="1"/>
  <c r="J21" i="1"/>
  <c r="J19" i="1"/>
  <c r="J18" i="1"/>
  <c r="J17" i="1"/>
  <c r="J16" i="1"/>
  <c r="J26" i="1" l="1"/>
  <c r="J10" i="1"/>
  <c r="J9" i="1"/>
  <c r="J8" i="1"/>
  <c r="J7" i="1"/>
  <c r="J47" i="1"/>
  <c r="J46" i="1"/>
  <c r="J41" i="1"/>
  <c r="J40" i="1"/>
  <c r="J39" i="1"/>
  <c r="J37" i="1"/>
  <c r="J35" i="1"/>
  <c r="J33" i="1"/>
  <c r="J31" i="1"/>
  <c r="M38" i="1"/>
  <c r="E62" i="1" s="1"/>
  <c r="N36" i="1"/>
  <c r="N34" i="1"/>
  <c r="N32" i="1"/>
  <c r="N30" i="1"/>
  <c r="E58" i="1" l="1"/>
  <c r="J48" i="1"/>
  <c r="E60" i="1" s="1"/>
  <c r="J42" i="1"/>
  <c r="E59" i="1" s="1"/>
  <c r="J11" i="1"/>
  <c r="E57" i="1" s="1"/>
  <c r="E63" i="1" l="1"/>
</calcChain>
</file>

<file path=xl/sharedStrings.xml><?xml version="1.0" encoding="utf-8"?>
<sst xmlns="http://schemas.openxmlformats.org/spreadsheetml/2006/main" count="236" uniqueCount="148">
  <si>
    <t xml:space="preserve">Betreft:   </t>
  </si>
  <si>
    <t>Aanbesteding:</t>
  </si>
  <si>
    <t>Landelijk - Verhuisdiensten</t>
  </si>
  <si>
    <t>TN Nummer:</t>
  </si>
  <si>
    <t>TN 465992</t>
  </si>
  <si>
    <t>Instructie voor het invullen van de Aanbiedingsbegroting</t>
  </si>
  <si>
    <t>Algemeen</t>
  </si>
  <si>
    <t>• Inschrijver dient de tarieven in te vullen in deze aanbiedingsbegroting zoals door ProRail opgesteld. De Aanbiedingsbegroting dient ingediend te worden in TenderNed.   
• De aanbiedingsbegroting dient rechtsgeldig ondertekend te zijn (zie onderaan werkblad 'Aanbiedingsbegroting ProRail') en dient zowel als PDF-document als in Excel-format ingediend te worden. Bij eventuele verschillen in deze documenten gaan wij uit van de prijzen zoals ingediend in het PDF-document. 
• Inschrijver dient marktconforme prijzen te hanteren. Niet reële tarieven kunnen leiden tot een ongeldige inschrijving.
• Alle tarieven dienen te zijn gebaseerd op de uitvraag inzake de aanbestedingsdocumenten – zie het Programma van Eisen. 
• Alleen de kosten die in de Aanbiedingsbegroting zijn opgenomen komen in aanmerking voor vergoeding. Alle overige kosten (inclusief overhead, uitvoeringskosten, implementatiekosten, voorrijkosten, administratiekosten, parkeergelden, reiskosten, algemene kosten, winst en risico, afschrijvingskosten en dergelijke) dienen in de fee excl. BTW verwerkt te worden.
• Prijzen dienen te zijn opgegeven in Euro’s, exclusief BTW.
• Inschrijver dient tarieven op te nemen in de blauwe cellen en geen wijzigingen in de aanbiedingsbegroting aan te brengen.       
• Het indienen van negatieve prijzen of “0” is niet toegestaan en leidt tot een ongeldige inschrijving. 
• De aanbiedingsbegroting is een fictieve begroting en kent geen afnamegarantie. Voor de te leveren hoeveelheden is er door ProRail een fictieve weging opgegeven om de inschrijfsom  te berekenen.
• Inschrijver is en blijft, ondanks de vergrendelde cellen, verantwoordelijk voor de juistheid van de formules binnen de aanbiedingsbegroting. Indien er onjuistheden voorkomen, dient de inschrijver dit bij de opdrachtgever kenbaar te maken.</t>
  </si>
  <si>
    <t>Personeel</t>
  </si>
  <si>
    <t xml:space="preserve">U dient in dit deel van de aanbiedingsbegroting (kolom G) uurtarieven in te voeren voor personeelskosten. Deze uurtarieven dient u te hanteren gedurende de looptijd van de overeenkomst. De uurtarieven zijn ex. BTW en onderverdeeld in verschillende type functionarissen zoals omschreven in de toelichting op dit werkblad. Voor de uurtarieven moet worden uitgegaan van uren binnen de normale kantoortijden (zie eis 5). Hier wordt alleen in overleg van afgeweken; indien er sprake is van spoed of de aard van de werkzaamheden vragen om andere werktijden. </t>
  </si>
  <si>
    <t>Transport</t>
  </si>
  <si>
    <t>U dient in dit gedeelte van de aanbiedingsbegroting (kolom G) de uurtarieven in te voeren voor de huur van diverse voertuigen. Er worden acht typen voertuigen gevraagd: kleine verhuiswagen, middelgrote verhuiswagen, grote verhuiswagen en een servicewagen. Voor elk van deze typen voertuigen dient zowel een tarief voor verbrandingsmotorvoertuigen als voor elektrische voertuigen te worden opgegeven. Deze tarieven omvatten de vaste kosten van het voertuig, zoals afschrijving, verzekering en belasting. Daarnaast worden er twee kilometertarieven gevraagd om de variabele kosten, zoals brandstof of elektriciteitskosten, die gerelateerd zijn aan het aantal gereden kilometers, te dekken.</t>
  </si>
  <si>
    <t>Materiaal</t>
  </si>
  <si>
    <t>U dient in dit gedeelte van de aanbiedingsbegroting (kolom G) de huurtarieven per stuk per dag (na de huurvrije periode van 2 weken) in te vullen. In de eerste twee weken is het gebruik van materialen kosteloos. Na deze periode moet de opdrachtgever een dagelijkse vergoeding vragen per product dat langer op een locatie aanwezig blijft (let op: het is niet toegestaan €0,- in te vullen! Dit leidt tot een ongeldige inschrijving). De huur loopt door totdat de verhuizing als gereed is gemeld door ProRail of totdat het aanschafbedrag van het specifieke product is bereikt. Zie volgende regel.</t>
  </si>
  <si>
    <t>Aanschafprijzen materiaal</t>
  </si>
  <si>
    <t>De aanschafbedragen worden ingevuld in kolom L, binnen de opgegeven range in kolom K. In kolom M wordt automatisch het maximaal aantal te berekenen huurdagen (na de eerste twee weken) weergegeven. Dit onderdeel fungeert als maatstaf voor het vaststellen van het maximaal aantal te berekenen huurdagen van materialen.</t>
  </si>
  <si>
    <t>Opslag</t>
  </si>
  <si>
    <t>Overig</t>
  </si>
  <si>
    <t>In de categorie 'overige kosten' vallen de stortkosten op nacalculatie.</t>
  </si>
  <si>
    <t>Totaal</t>
  </si>
  <si>
    <t>Het totale fictieve inschrijfbedrag bestaat uit personeelskosten, transportkosten, materiaalkosten, opslagkosten en overige kosten. Dit bedrag vormt de beoordelingsprijs, die automatisch wordt berekend op basis van de subtotaal van elke kostencategorie.</t>
  </si>
  <si>
    <t>Toelichting op functies behorend bij uitgevraagde uurtarieven</t>
  </si>
  <si>
    <t>Verhuismedewerker junior</t>
  </si>
  <si>
    <t xml:space="preserve">De verhuismedewerker is verantwoordelijk voor het uitvoeren van fysieke verhuiswerkzaamheden conform de beschreven scopeonderdelen. De junior is een starter met 0 tot 3 jaar ervaring binnen deze functie. </t>
  </si>
  <si>
    <t>Verhuismedewerker medior/senior</t>
  </si>
  <si>
    <t>De verhuismedewerker is verantwoordelijk voor het uitvoeren van fysieke verhuiswerkzaamheden conform de beschreven scopeonderdelen. De medior/senior is iemand met meer dan 3 jaar ervaring binnen deze functie, deze persoon heeft (meer) expertise en ervaring in het vakgebied.</t>
  </si>
  <si>
    <t>Voorman</t>
  </si>
  <si>
    <t>De voorman coördineert en leidt het operationele verhuisteam tijdens verhuizingen. Hij/zij zorgt voor de correctheid en aansturing van de uitvoering. De voorman onderhoudt actief contact met de medewerkers en de klant.</t>
  </si>
  <si>
    <t>Projectleider</t>
  </si>
  <si>
    <t>De projectleider is verantwoordelijk voor het volledige beheer van verhuisprojecten binnen ProRail. Hij/zij plant en organiseert de eventuele voorbereiding van een verhuizing en coördineert tussen klanten en interne teams.</t>
  </si>
  <si>
    <t>Annex 6 - Aanbiedingsbegroting</t>
  </si>
  <si>
    <t>1. Personeel</t>
  </si>
  <si>
    <t>Nr.</t>
  </si>
  <si>
    <t>Functie</t>
  </si>
  <si>
    <r>
      <t>Toelichting (</t>
    </r>
    <r>
      <rPr>
        <b/>
        <u/>
        <sz val="8"/>
        <color theme="0"/>
        <rFont val="Arial"/>
        <family val="2"/>
      </rPr>
      <t>aanvullend op invulinstructie</t>
    </r>
    <r>
      <rPr>
        <b/>
        <sz val="8"/>
        <color theme="0"/>
        <rFont val="Arial"/>
        <family val="2"/>
      </rPr>
      <t xml:space="preserve">) </t>
    </r>
  </si>
  <si>
    <t>Eenheid</t>
  </si>
  <si>
    <t>Uurtarief excl. BTW</t>
  </si>
  <si>
    <r>
      <rPr>
        <b/>
        <u/>
        <sz val="8"/>
        <color theme="0"/>
        <rFont val="Arial"/>
        <family val="2"/>
      </rPr>
      <t>Fictieve</t>
    </r>
    <r>
      <rPr>
        <b/>
        <sz val="8"/>
        <color theme="0"/>
        <rFont val="Arial"/>
        <family val="2"/>
      </rPr>
      <t xml:space="preserve"> weging</t>
    </r>
  </si>
  <si>
    <t>Totaal excl. BTW</t>
  </si>
  <si>
    <t>1.1</t>
  </si>
  <si>
    <t>Verhuismedewerker (junior)</t>
  </si>
  <si>
    <t>Zie eis 5 PvE*</t>
  </si>
  <si>
    <t>per uur</t>
  </si>
  <si>
    <t>1.2</t>
  </si>
  <si>
    <t>Verhuismedewerker (medior/senior)</t>
  </si>
  <si>
    <t>1.3</t>
  </si>
  <si>
    <t>1.4</t>
  </si>
  <si>
    <t>Totale personeelskosten excl. BTW</t>
  </si>
  <si>
    <t xml:space="preserve">
* Voor de fictieve uurtarieven in de aanbiedingsbegroting moet worden uitgegaan van uren binnen de normale kantoortijden (zie eis 5). Hiervan wordt alleen in overleg afgeweken indien er sprake is van spoed of als de aard van de werkzaamheden andere werktijden vereist. Voor werken buiten kantoortijden betaalt ProRail de volgende toeslagen: maandag t/m vrijdag tussen 19.00-24.00 uur 35% per uur, 0.00-06.00 uur 45% per uur en 06.00-07.00 uur 35% per uur. Op zaterdag geldt een toeslag van 50% per uur en op zondag geldt een toeslag van 100% per uur.</t>
  </si>
  <si>
    <t>2. Transport</t>
  </si>
  <si>
    <t>Voertuig / kilometervergoeding</t>
  </si>
  <si>
    <t>Uurarief excl. BTW</t>
  </si>
  <si>
    <t>2.1</t>
  </si>
  <si>
    <t>Verhuiswagen klein (excl. chauffeur en km vergoeding)</t>
  </si>
  <si>
    <t>Laadruimte tot 18 m3</t>
  </si>
  <si>
    <t>2.2</t>
  </si>
  <si>
    <t>Verhuiswagen middel (excl. chauffeur en km vergoeding)</t>
  </si>
  <si>
    <t>Laadruimte 18 m3 tot 30 m3</t>
  </si>
  <si>
    <t>2.3</t>
  </si>
  <si>
    <t>Verhuiswagen groot (excl. chauffeur en km vergoeding)</t>
  </si>
  <si>
    <t>Laadruimte vanaf 30 m3</t>
  </si>
  <si>
    <t>2.4</t>
  </si>
  <si>
    <t>Servicewagen (excl. chauffeur en km vergoeding)</t>
  </si>
  <si>
    <t>Personenvervoer/bestelauto</t>
  </si>
  <si>
    <t>2.5</t>
  </si>
  <si>
    <t>Kilometervergoeding per voertuig</t>
  </si>
  <si>
    <t>Excl. personeelskosten</t>
  </si>
  <si>
    <t>per km (kortste route via Google Maps)</t>
  </si>
  <si>
    <t>2.6</t>
  </si>
  <si>
    <t>Verhuiswagen elektrisch klein (excl. chauffeur en km vergoeding)</t>
  </si>
  <si>
    <t>2.7</t>
  </si>
  <si>
    <t>Verhuiswagen elektrisch middel (excl. chauffeur en km vergoeding)</t>
  </si>
  <si>
    <t>2.8</t>
  </si>
  <si>
    <t>Verhuiswagen elektrisch groot (excl. chauffeur en km vergoeding)</t>
  </si>
  <si>
    <t>2.9</t>
  </si>
  <si>
    <t>Servicewagen elektrisch (excl. chauffeur en km vergoeding)</t>
  </si>
  <si>
    <t>2.10</t>
  </si>
  <si>
    <t>Kilometervergoeding elektrisch per voertuig</t>
  </si>
  <si>
    <t>Totale transportkosten excl. BTW</t>
  </si>
  <si>
    <t>3. Materiaal</t>
  </si>
  <si>
    <t>Verhuismateriaal</t>
  </si>
  <si>
    <t>Dagtarief excl. BTW</t>
  </si>
  <si>
    <t>Toegestane prijsrange aanschafprijs</t>
  </si>
  <si>
    <t>Aanschafprijs excl. BTW (in een range)</t>
  </si>
  <si>
    <t>Maximaal te berekenen huurdagen per product</t>
  </si>
  <si>
    <t>3.1</t>
  </si>
  <si>
    <t xml:space="preserve">Stapelbare verhuisbak klein </t>
  </si>
  <si>
    <t>Er geldt een huurvrije periode van 2 weken. Na deze periode wordt een huurtarief per dag per stuk in rekening gebracht. De huur loopt door totdat de verhuizing als gereed is gemeld of totdat het aanschafbedrag van het specifieke product is bereikt. De aanschafbedragen worden ingevuld in kolom L. In kolom M wordt automatisch het maximaal aantal te berekenen huurdagen (na de eerste 2 weken) weergegeven.</t>
  </si>
  <si>
    <t>per stuk / per dag ≤ 2 weken</t>
  </si>
  <si>
    <t>Kosteloos</t>
  </si>
  <si>
    <t xml:space="preserve">per stuk / per dag  &gt; 2 weken </t>
  </si>
  <si>
    <t>3.2</t>
  </si>
  <si>
    <t xml:space="preserve">Stapelbare verhuisbak groot </t>
  </si>
  <si>
    <t>€25-€75</t>
  </si>
  <si>
    <t>3.3</t>
  </si>
  <si>
    <t>Stapelbare verhuisbak verzegeld</t>
  </si>
  <si>
    <t>3.4</t>
  </si>
  <si>
    <t xml:space="preserve">Hondje </t>
  </si>
  <si>
    <t>€5-€30</t>
  </si>
  <si>
    <t>Liften</t>
  </si>
  <si>
    <t>3.5</t>
  </si>
  <si>
    <t>Ladderlift tot 18m zonder bemanning</t>
  </si>
  <si>
    <t>Kleine opbouwlift</t>
  </si>
  <si>
    <t>per stuk per dag</t>
  </si>
  <si>
    <t>Ladderlift &gt; 18m tot ca. 30m zonder bemanning</t>
  </si>
  <si>
    <t>3.6</t>
  </si>
  <si>
    <t xml:space="preserve">Mobiele lift zonder bemanning </t>
  </si>
  <si>
    <t>Verhuislift op voertuig</t>
  </si>
  <si>
    <t>Totale materiaalkosten excl. BTW</t>
  </si>
  <si>
    <t xml:space="preserve">4. Opslag </t>
  </si>
  <si>
    <t>Opslagkosten</t>
  </si>
  <si>
    <t>Toelichting</t>
  </si>
  <si>
    <t>4.1</t>
  </si>
  <si>
    <t>Opslagkosten / bewaarloon</t>
  </si>
  <si>
    <t>Zie eis 75 en 17 t/m 29</t>
  </si>
  <si>
    <t>4.2</t>
  </si>
  <si>
    <t>Gebruik digitale database</t>
  </si>
  <si>
    <t>5. Overig</t>
  </si>
  <si>
    <t>Overige kosten</t>
  </si>
  <si>
    <t>Tarief excl. BTW</t>
  </si>
  <si>
    <t>5.1</t>
  </si>
  <si>
    <t>Stortkosten</t>
  </si>
  <si>
    <t>-</t>
  </si>
  <si>
    <t>op nacalcultatie</t>
  </si>
  <si>
    <t>Totale overige kosten excl. BTW</t>
  </si>
  <si>
    <t xml:space="preserve">Totaal </t>
  </si>
  <si>
    <t>Totale geraamde waarde</t>
  </si>
  <si>
    <t>Totale geraamde kosten jaar</t>
  </si>
  <si>
    <t>Op nacalculatie</t>
  </si>
  <si>
    <t>Aanschafprijzen (materiaal)</t>
  </si>
  <si>
    <t>Totale fictieve inschrijfsom</t>
  </si>
  <si>
    <t>*Inschrijver verklaart dat: deze inschrijving wordt gedaan overeenkomstig de bepalingen en gegevens van het Aanbestedingsleidraad met Tenderned kenmerk TN465992 inclusief bijbehorende bijlagen en de eventuele nota('s) van inlichtingen waarbij de laatst genoemde leidend is/zijn.</t>
  </si>
  <si>
    <t>RECHTSGELDIGE ONDERTEKENING*</t>
  </si>
  <si>
    <t>Organisatienaam</t>
  </si>
  <si>
    <t>&lt;naam inschrijver&gt;</t>
  </si>
  <si>
    <t>Naam tekenbevoegd functionaris:</t>
  </si>
  <si>
    <t>&lt;naam&gt;</t>
  </si>
  <si>
    <t>Functie tekenbevoegd functionaris:</t>
  </si>
  <si>
    <t>&lt;functie&gt;</t>
  </si>
  <si>
    <t>Handtekening:</t>
  </si>
  <si>
    <t>&lt;handtekening&gt;</t>
  </si>
  <si>
    <r>
      <t xml:space="preserve">Annex 6 - Aanbiedingsbegroting (versie </t>
    </r>
    <r>
      <rPr>
        <strike/>
        <sz val="8"/>
        <rFont val="Arial"/>
        <family val="2"/>
      </rPr>
      <t>2.2</t>
    </r>
    <r>
      <rPr>
        <sz val="8"/>
        <rFont val="Arial"/>
        <family val="2"/>
      </rPr>
      <t xml:space="preserve"> </t>
    </r>
    <r>
      <rPr>
        <b/>
        <sz val="8"/>
        <color theme="5"/>
        <rFont val="Arial"/>
        <family val="2"/>
      </rPr>
      <t>2.3</t>
    </r>
    <r>
      <rPr>
        <sz val="8"/>
        <rFont val="Arial"/>
        <family val="2"/>
      </rPr>
      <t>)</t>
    </r>
  </si>
  <si>
    <r>
      <t>€5-€25</t>
    </r>
    <r>
      <rPr>
        <sz val="9"/>
        <color theme="1"/>
        <rFont val="Aptos Narrow"/>
        <family val="2"/>
        <scheme val="minor"/>
      </rPr>
      <t xml:space="preserve"> </t>
    </r>
    <r>
      <rPr>
        <b/>
        <sz val="9"/>
        <color theme="5"/>
        <rFont val="Aptos Narrow"/>
        <family val="2"/>
        <scheme val="minor"/>
      </rPr>
      <t>€25-€75</t>
    </r>
  </si>
  <si>
    <r>
      <t xml:space="preserve">Versie </t>
    </r>
    <r>
      <rPr>
        <i/>
        <strike/>
        <sz val="9"/>
        <color theme="1"/>
        <rFont val="Aptos Narrow"/>
        <family val="2"/>
        <scheme val="minor"/>
      </rPr>
      <t>2.2</t>
    </r>
    <r>
      <rPr>
        <b/>
        <i/>
        <sz val="9"/>
        <color theme="5"/>
        <rFont val="Aptos Narrow"/>
        <family val="2"/>
        <scheme val="minor"/>
      </rPr>
      <t xml:space="preserve"> 2.3</t>
    </r>
  </si>
  <si>
    <t>Aangepaste weging</t>
  </si>
  <si>
    <t>nvt</t>
  </si>
  <si>
    <r>
      <t xml:space="preserve">U dient in dit gedeelte van de aanbiedingsbegroting (kolom G) de dagtarieven per </t>
    </r>
    <r>
      <rPr>
        <strike/>
        <sz val="8"/>
        <rFont val="Arial"/>
        <family val="2"/>
      </rPr>
      <t>m²</t>
    </r>
    <r>
      <rPr>
        <sz val="8"/>
        <rFont val="Arial"/>
        <family val="2"/>
      </rPr>
      <t xml:space="preserve"> </t>
    </r>
    <r>
      <rPr>
        <b/>
        <sz val="8"/>
        <color theme="5"/>
        <rFont val="Arial"/>
        <family val="2"/>
      </rPr>
      <t>m</t>
    </r>
    <r>
      <rPr>
        <b/>
        <vertAlign val="superscript"/>
        <sz val="8"/>
        <color theme="5"/>
        <rFont val="Arial"/>
        <family val="2"/>
      </rPr>
      <t>3</t>
    </r>
    <r>
      <rPr>
        <sz val="8"/>
        <rFont val="Arial"/>
        <family val="2"/>
      </rPr>
      <t xml:space="preserve"> in te vullen voor de opslag. Daarnaast wordt een afzonderlijk dagtarief per m² gevraagd voor het gebruik van de digitale database. Dit all-in tarief omvat alle kosten, zoals licentiekosten, ondersteuning en administratieve verwerking, enzovoort.</t>
    </r>
  </si>
  <si>
    <r>
      <t xml:space="preserve">per m2 per dag </t>
    </r>
    <r>
      <rPr>
        <b/>
        <sz val="8"/>
        <color theme="5"/>
        <rFont val="Arial"/>
        <family val="2"/>
      </rPr>
      <t>per m</t>
    </r>
    <r>
      <rPr>
        <b/>
        <vertAlign val="superscript"/>
        <sz val="8"/>
        <color theme="5"/>
        <rFont val="Arial"/>
        <family val="2"/>
      </rPr>
      <t>3</t>
    </r>
    <r>
      <rPr>
        <b/>
        <sz val="8"/>
        <color theme="5"/>
        <rFont val="Arial"/>
        <family val="2"/>
      </rPr>
      <t xml:space="preserve"> per dag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</si>
</sst>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 #,##0;[Red]&quot;€&quot;\ \-#,##0"/>
    <numFmt numFmtId="44" formatCode="_ &quot;€&quot;\ * #,##0.00_ ;_ &quot;€&quot;\ * \-#,##0.00_ ;_ &quot;€&quot;\ * &quot;-&quot;??_ ;_ @_ "/>
    <numFmt numFmtId="164" formatCode="_ [$€-413]\ * #,##0.00_ ;_ [$€-413]\ * \-#,##0.00_ ;_ [$€-413]\ * &quot;-&quot;??_ ;_ @_ "/>
  </numFmts>
  <fonts count="29" x14ac:knownFonts="1">
    <font>
      <sz val="10"/>
      <color theme="1"/>
      <name val="Arial"/>
      <family val="2"/>
    </font>
    <font>
      <sz val="10"/>
      <color theme="1"/>
      <name val="Arial"/>
      <family val="2"/>
    </font>
    <font>
      <sz val="11"/>
      <color theme="1"/>
      <name val="Aptos Narrow"/>
      <family val="2"/>
      <scheme val="minor"/>
    </font>
    <font>
      <i/>
      <sz val="9"/>
      <color theme="1"/>
      <name val="Aptos Narrow"/>
      <family val="2"/>
      <scheme val="minor"/>
    </font>
    <font>
      <b/>
      <sz val="22"/>
      <color theme="1"/>
      <name val="Aptos Narrow"/>
      <family val="2"/>
      <scheme val="minor"/>
    </font>
    <font>
      <b/>
      <sz val="12"/>
      <color theme="1"/>
      <name val="Aptos Narrow"/>
      <family val="2"/>
      <scheme val="minor"/>
    </font>
    <font>
      <b/>
      <sz val="8"/>
      <color theme="0"/>
      <name val="Arial"/>
      <family val="2"/>
    </font>
    <font>
      <b/>
      <u/>
      <sz val="8"/>
      <color theme="0"/>
      <name val="Arial"/>
      <family val="2"/>
    </font>
    <font>
      <sz val="8"/>
      <name val="Arial"/>
      <family val="2"/>
    </font>
    <font>
      <i/>
      <sz val="8"/>
      <color theme="1"/>
      <name val="Arial"/>
      <family val="2"/>
    </font>
    <font>
      <sz val="8"/>
      <color theme="1"/>
      <name val="Arial"/>
      <family val="2"/>
    </font>
    <font>
      <i/>
      <sz val="8"/>
      <name val="Arial"/>
      <family val="2"/>
    </font>
    <font>
      <sz val="7.5"/>
      <color theme="1"/>
      <name val="Arial"/>
      <family val="2"/>
    </font>
    <font>
      <sz val="9"/>
      <color theme="1"/>
      <name val="Aptos Narrow"/>
      <family val="2"/>
      <scheme val="minor"/>
    </font>
    <font>
      <sz val="7"/>
      <color theme="1"/>
      <name val="Arial"/>
      <family val="2"/>
    </font>
    <font>
      <sz val="8"/>
      <color theme="0"/>
      <name val="Arial"/>
      <family val="2"/>
    </font>
    <font>
      <sz val="8"/>
      <color rgb="FF000000"/>
      <name val="Arial"/>
      <family val="2"/>
    </font>
    <font>
      <i/>
      <sz val="8"/>
      <color rgb="FF000000"/>
      <name val="Arial"/>
      <family val="2"/>
    </font>
    <font>
      <b/>
      <sz val="8"/>
      <name val="Arial"/>
      <family val="2"/>
    </font>
    <font>
      <b/>
      <sz val="8"/>
      <color theme="1"/>
      <name val="Arial"/>
      <family val="2"/>
    </font>
    <font>
      <strike/>
      <sz val="8"/>
      <name val="Arial"/>
      <family val="2"/>
    </font>
    <font>
      <b/>
      <sz val="8"/>
      <color theme="5"/>
      <name val="Arial"/>
      <family val="2"/>
    </font>
    <font>
      <strike/>
      <sz val="9"/>
      <color theme="1"/>
      <name val="Aptos Narrow"/>
      <family val="2"/>
      <scheme val="minor"/>
    </font>
    <font>
      <b/>
      <sz val="9"/>
      <color theme="5"/>
      <name val="Aptos Narrow"/>
      <family val="2"/>
      <scheme val="minor"/>
    </font>
    <font>
      <i/>
      <strike/>
      <sz val="9"/>
      <color theme="1"/>
      <name val="Aptos Narrow"/>
      <family val="2"/>
      <scheme val="minor"/>
    </font>
    <font>
      <b/>
      <i/>
      <sz val="9"/>
      <color theme="5"/>
      <name val="Aptos Narrow"/>
      <family val="2"/>
      <scheme val="minor"/>
    </font>
    <font>
      <strike/>
      <sz val="8"/>
      <color theme="1"/>
      <name val="Arial"/>
      <family val="2"/>
    </font>
    <font>
      <b/>
      <i/>
      <sz val="8"/>
      <color theme="5"/>
      <name val="Arial"/>
      <family val="2"/>
    </font>
    <font>
      <b/>
      <vertAlign val="superscript"/>
      <sz val="8"/>
      <color theme="5"/>
      <name val="Arial"/>
      <family val="2"/>
    </font>
  </fonts>
  <fills count="9">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theme="3" tint="0.749992370372631"/>
        <bgColor indexed="64"/>
      </patternFill>
    </fill>
    <fill>
      <patternFill patternType="solid">
        <fgColor theme="1"/>
        <bgColor indexed="64"/>
      </patternFill>
    </fill>
    <fill>
      <patternFill patternType="solid">
        <fgColor rgb="FFCC0000"/>
        <bgColor indexed="64"/>
      </patternFill>
    </fill>
    <fill>
      <patternFill patternType="solid">
        <fgColor rgb="FFFF0000"/>
        <bgColor indexed="64"/>
      </patternFill>
    </fill>
    <fill>
      <patternFill patternType="solid">
        <fgColor theme="5"/>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medium">
        <color indexed="64"/>
      </bottom>
      <diagonal/>
    </border>
    <border>
      <left style="thin">
        <color indexed="64"/>
      </left>
      <right/>
      <top style="thin">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4">
    <xf numFmtId="0" fontId="0" fillId="0" borderId="0"/>
    <xf numFmtId="44" fontId="1" fillId="0" borderId="0" applyFont="0" applyFill="0" applyBorder="0" applyAlignment="0" applyProtection="0"/>
    <xf numFmtId="0" fontId="2" fillId="0" borderId="0"/>
    <xf numFmtId="44" fontId="2" fillId="0" borderId="0" applyFont="0" applyFill="0" applyBorder="0" applyAlignment="0" applyProtection="0"/>
  </cellStyleXfs>
  <cellXfs count="168">
    <xf numFmtId="0" fontId="0" fillId="0" borderId="0" xfId="0"/>
    <xf numFmtId="0" fontId="2" fillId="0" borderId="0" xfId="2"/>
    <xf numFmtId="0" fontId="2" fillId="2" borderId="1" xfId="2" applyFill="1" applyBorder="1"/>
    <xf numFmtId="0" fontId="2" fillId="2" borderId="2" xfId="2" applyFill="1" applyBorder="1"/>
    <xf numFmtId="0" fontId="3" fillId="2" borderId="2" xfId="2" applyFont="1" applyFill="1" applyBorder="1" applyAlignment="1">
      <alignment horizontal="right"/>
    </xf>
    <xf numFmtId="0" fontId="2" fillId="2" borderId="3" xfId="2" applyFill="1" applyBorder="1"/>
    <xf numFmtId="0" fontId="2" fillId="2" borderId="4" xfId="2" applyFill="1" applyBorder="1"/>
    <xf numFmtId="0" fontId="4" fillId="2" borderId="0" xfId="2" applyFont="1" applyFill="1"/>
    <xf numFmtId="0" fontId="2" fillId="2" borderId="0" xfId="2" applyFill="1"/>
    <xf numFmtId="0" fontId="2" fillId="2" borderId="5" xfId="2" applyFill="1" applyBorder="1"/>
    <xf numFmtId="0" fontId="5" fillId="2" borderId="0" xfId="2" applyFont="1" applyFill="1"/>
    <xf numFmtId="0" fontId="6" fillId="3" borderId="6" xfId="2" applyFont="1" applyFill="1" applyBorder="1" applyAlignment="1">
      <alignment horizontal="left" vertical="center" wrapText="1"/>
    </xf>
    <xf numFmtId="0" fontId="6" fillId="3" borderId="7" xfId="2" applyFont="1" applyFill="1" applyBorder="1" applyAlignment="1">
      <alignment horizontal="left" vertical="center"/>
    </xf>
    <xf numFmtId="0" fontId="6" fillId="3" borderId="7" xfId="2" applyFont="1" applyFill="1" applyBorder="1" applyAlignment="1">
      <alignment horizontal="left" vertical="center" wrapText="1"/>
    </xf>
    <xf numFmtId="0" fontId="6" fillId="3" borderId="8" xfId="2" applyFont="1" applyFill="1" applyBorder="1" applyAlignment="1">
      <alignment horizontal="left" vertical="center" wrapText="1"/>
    </xf>
    <xf numFmtId="0" fontId="6" fillId="3" borderId="9" xfId="2" applyFont="1" applyFill="1" applyBorder="1" applyAlignment="1">
      <alignment vertical="center" wrapText="1"/>
    </xf>
    <xf numFmtId="0" fontId="8" fillId="2" borderId="10" xfId="2" applyFont="1" applyFill="1" applyBorder="1" applyAlignment="1">
      <alignment horizontal="left"/>
    </xf>
    <xf numFmtId="0" fontId="9" fillId="2" borderId="11" xfId="2" applyFont="1" applyFill="1" applyBorder="1" applyAlignment="1">
      <alignment horizontal="left"/>
    </xf>
    <xf numFmtId="0" fontId="10" fillId="2" borderId="11" xfId="2" applyFont="1" applyFill="1" applyBorder="1" applyAlignment="1">
      <alignment horizontal="left"/>
    </xf>
    <xf numFmtId="44" fontId="10" fillId="4" borderId="11" xfId="3" applyFont="1" applyFill="1" applyBorder="1" applyAlignment="1" applyProtection="1">
      <alignment horizontal="left"/>
      <protection locked="0"/>
    </xf>
    <xf numFmtId="1" fontId="10" fillId="2" borderId="11" xfId="2" applyNumberFormat="1" applyFont="1" applyFill="1" applyBorder="1" applyAlignment="1">
      <alignment horizontal="left"/>
    </xf>
    <xf numFmtId="164" fontId="10" fillId="2" borderId="11" xfId="2" applyNumberFormat="1" applyFont="1" applyFill="1" applyBorder="1" applyAlignment="1">
      <alignment horizontal="left"/>
    </xf>
    <xf numFmtId="0" fontId="10" fillId="2" borderId="10" xfId="2" applyFont="1" applyFill="1" applyBorder="1" applyAlignment="1">
      <alignment horizontal="left"/>
    </xf>
    <xf numFmtId="0" fontId="6" fillId="3" borderId="9" xfId="2" applyFont="1" applyFill="1" applyBorder="1" applyAlignment="1">
      <alignment horizontal="left" vertical="center" wrapText="1"/>
    </xf>
    <xf numFmtId="0" fontId="6" fillId="3" borderId="12" xfId="2" applyFont="1" applyFill="1" applyBorder="1" applyAlignment="1">
      <alignment vertical="center"/>
    </xf>
    <xf numFmtId="0" fontId="6" fillId="3" borderId="13" xfId="2" applyFont="1" applyFill="1" applyBorder="1" applyAlignment="1">
      <alignment vertical="center"/>
    </xf>
    <xf numFmtId="164" fontId="6" fillId="3" borderId="14" xfId="2" applyNumberFormat="1" applyFont="1" applyFill="1" applyBorder="1" applyAlignment="1">
      <alignment horizontal="left" vertical="center"/>
    </xf>
    <xf numFmtId="0" fontId="10" fillId="0" borderId="11" xfId="2" applyFont="1" applyBorder="1" applyAlignment="1">
      <alignment horizontal="left"/>
    </xf>
    <xf numFmtId="44" fontId="10" fillId="0" borderId="11" xfId="3" applyFont="1" applyBorder="1" applyAlignment="1">
      <alignment horizontal="left"/>
    </xf>
    <xf numFmtId="0" fontId="10" fillId="0" borderId="11" xfId="2" applyFont="1" applyBorder="1" applyAlignment="1">
      <alignment horizontal="left" wrapText="1"/>
    </xf>
    <xf numFmtId="0" fontId="10" fillId="2" borderId="6" xfId="2" applyFont="1" applyFill="1" applyBorder="1" applyAlignment="1">
      <alignment horizontal="left"/>
    </xf>
    <xf numFmtId="0" fontId="10" fillId="0" borderId="6" xfId="2" applyFont="1" applyBorder="1" applyAlignment="1">
      <alignment horizontal="left"/>
    </xf>
    <xf numFmtId="44" fontId="10" fillId="4" borderId="6" xfId="3" applyFont="1" applyFill="1" applyBorder="1" applyAlignment="1" applyProtection="1">
      <alignment horizontal="left"/>
      <protection locked="0"/>
    </xf>
    <xf numFmtId="1" fontId="10" fillId="2" borderId="6" xfId="2" applyNumberFormat="1" applyFont="1" applyFill="1" applyBorder="1" applyAlignment="1">
      <alignment horizontal="left"/>
    </xf>
    <xf numFmtId="0" fontId="6" fillId="3" borderId="15" xfId="2" applyFont="1" applyFill="1" applyBorder="1" applyAlignment="1">
      <alignment vertical="center"/>
    </xf>
    <xf numFmtId="0" fontId="6" fillId="3" borderId="16" xfId="2" applyFont="1" applyFill="1" applyBorder="1" applyAlignment="1">
      <alignment vertical="center"/>
    </xf>
    <xf numFmtId="44" fontId="6" fillId="3" borderId="10" xfId="3" applyFont="1" applyFill="1" applyBorder="1" applyAlignment="1">
      <alignment horizontal="left"/>
    </xf>
    <xf numFmtId="0" fontId="2" fillId="0" borderId="17" xfId="2" applyBorder="1"/>
    <xf numFmtId="0" fontId="2" fillId="0" borderId="5" xfId="2" applyBorder="1"/>
    <xf numFmtId="0" fontId="6" fillId="3" borderId="6" xfId="2" applyFont="1" applyFill="1" applyBorder="1" applyAlignment="1">
      <alignment horizontal="left" vertical="center"/>
    </xf>
    <xf numFmtId="0" fontId="2" fillId="2" borderId="9" xfId="2" applyFill="1" applyBorder="1"/>
    <xf numFmtId="0" fontId="6" fillId="3" borderId="11" xfId="2" applyFont="1" applyFill="1" applyBorder="1" applyAlignment="1">
      <alignment horizontal="left" vertical="center" wrapText="1"/>
    </xf>
    <xf numFmtId="0" fontId="6" fillId="3" borderId="18" xfId="2" applyFont="1" applyFill="1" applyBorder="1" applyAlignment="1">
      <alignment horizontal="left" vertical="center" wrapText="1"/>
    </xf>
    <xf numFmtId="0" fontId="8" fillId="2" borderId="11" xfId="2" applyFont="1" applyFill="1" applyBorder="1" applyAlignment="1">
      <alignment horizontal="left" vertical="center"/>
    </xf>
    <xf numFmtId="0" fontId="10" fillId="0" borderId="11" xfId="3" applyNumberFormat="1" applyFont="1" applyFill="1" applyBorder="1" applyAlignment="1" applyProtection="1">
      <alignment horizontal="left" vertical="center"/>
    </xf>
    <xf numFmtId="0" fontId="8" fillId="2" borderId="11" xfId="3" applyNumberFormat="1" applyFont="1" applyFill="1" applyBorder="1" applyAlignment="1" applyProtection="1">
      <alignment horizontal="left" vertical="center"/>
    </xf>
    <xf numFmtId="44" fontId="10" fillId="0" borderId="11" xfId="2" applyNumberFormat="1" applyFont="1" applyBorder="1" applyAlignment="1">
      <alignment horizontal="left" vertical="center"/>
    </xf>
    <xf numFmtId="164" fontId="8" fillId="4" borderId="11" xfId="3" applyNumberFormat="1" applyFont="1" applyFill="1" applyBorder="1" applyAlignment="1" applyProtection="1">
      <alignment horizontal="left" vertical="center"/>
      <protection locked="0"/>
    </xf>
    <xf numFmtId="0" fontId="6" fillId="3" borderId="9" xfId="2" applyFont="1" applyFill="1" applyBorder="1" applyAlignment="1">
      <alignment vertical="center"/>
    </xf>
    <xf numFmtId="0" fontId="10" fillId="3" borderId="7" xfId="2" applyFont="1" applyFill="1" applyBorder="1" applyAlignment="1">
      <alignment horizontal="left" vertical="center"/>
    </xf>
    <xf numFmtId="0" fontId="8" fillId="3" borderId="7" xfId="2" applyFont="1" applyFill="1" applyBorder="1" applyAlignment="1">
      <alignment horizontal="left" vertical="center"/>
    </xf>
    <xf numFmtId="164" fontId="8" fillId="3" borderId="7" xfId="3" applyNumberFormat="1" applyFont="1" applyFill="1" applyBorder="1" applyAlignment="1" applyProtection="1">
      <alignment horizontal="left" vertical="center"/>
      <protection locked="0"/>
    </xf>
    <xf numFmtId="0" fontId="8" fillId="3" borderId="7" xfId="3" applyNumberFormat="1" applyFont="1" applyFill="1" applyBorder="1" applyAlignment="1" applyProtection="1">
      <alignment horizontal="left" vertical="center"/>
      <protection locked="0"/>
    </xf>
    <xf numFmtId="44" fontId="15" fillId="5" borderId="8" xfId="2" applyNumberFormat="1" applyFont="1" applyFill="1" applyBorder="1" applyAlignment="1">
      <alignment horizontal="left" vertical="center"/>
    </xf>
    <xf numFmtId="44" fontId="6" fillId="3" borderId="11" xfId="1" applyFont="1" applyFill="1" applyBorder="1" applyAlignment="1">
      <alignment horizontal="left" vertical="center" wrapText="1"/>
    </xf>
    <xf numFmtId="0" fontId="10" fillId="2" borderId="10" xfId="2" applyFont="1" applyFill="1" applyBorder="1" applyAlignment="1">
      <alignment horizontal="left" vertical="center"/>
    </xf>
    <xf numFmtId="0" fontId="10" fillId="2" borderId="11" xfId="2" applyFont="1" applyFill="1" applyBorder="1" applyAlignment="1">
      <alignment horizontal="left" vertical="center"/>
    </xf>
    <xf numFmtId="0" fontId="2" fillId="2" borderId="17" xfId="2" applyFill="1" applyBorder="1"/>
    <xf numFmtId="0" fontId="2" fillId="2" borderId="19" xfId="2" applyFill="1" applyBorder="1"/>
    <xf numFmtId="0" fontId="6" fillId="3" borderId="12" xfId="2" applyFont="1" applyFill="1" applyBorder="1" applyAlignment="1">
      <alignment horizontal="left" vertical="center"/>
    </xf>
    <xf numFmtId="0" fontId="6" fillId="3" borderId="13" xfId="2" applyFont="1" applyFill="1" applyBorder="1" applyAlignment="1">
      <alignment horizontal="left" vertical="center"/>
    </xf>
    <xf numFmtId="44" fontId="6" fillId="3" borderId="14" xfId="2" applyNumberFormat="1" applyFont="1" applyFill="1" applyBorder="1" applyAlignment="1">
      <alignment horizontal="left" vertical="center"/>
    </xf>
    <xf numFmtId="0" fontId="10" fillId="2" borderId="8" xfId="2" applyFont="1" applyFill="1" applyBorder="1" applyAlignment="1">
      <alignment horizontal="left" vertical="center" wrapText="1"/>
    </xf>
    <xf numFmtId="0" fontId="10" fillId="2" borderId="6" xfId="2" applyFont="1" applyFill="1" applyBorder="1" applyAlignment="1">
      <alignment horizontal="left" vertical="center" wrapText="1"/>
    </xf>
    <xf numFmtId="164" fontId="10" fillId="0" borderId="6" xfId="2" applyNumberFormat="1" applyFont="1" applyBorder="1" applyAlignment="1">
      <alignment horizontal="left"/>
    </xf>
    <xf numFmtId="0" fontId="10" fillId="2" borderId="10" xfId="2" applyFont="1" applyFill="1" applyBorder="1" applyAlignment="1">
      <alignment horizontal="left" vertical="center" wrapText="1"/>
    </xf>
    <xf numFmtId="164" fontId="10" fillId="0" borderId="11" xfId="2" applyNumberFormat="1" applyFont="1" applyBorder="1" applyAlignment="1">
      <alignment horizontal="left"/>
    </xf>
    <xf numFmtId="0" fontId="10" fillId="2" borderId="11" xfId="2" applyFont="1" applyFill="1" applyBorder="1" applyAlignment="1">
      <alignment horizontal="left" vertical="center" wrapText="1"/>
    </xf>
    <xf numFmtId="0" fontId="8" fillId="2" borderId="11" xfId="2" applyFont="1" applyFill="1" applyBorder="1" applyAlignment="1">
      <alignment horizontal="left" vertical="center" wrapText="1"/>
    </xf>
    <xf numFmtId="164" fontId="8" fillId="2" borderId="11" xfId="3" applyNumberFormat="1" applyFont="1" applyFill="1" applyBorder="1" applyAlignment="1" applyProtection="1">
      <alignment horizontal="left" vertical="center" wrapText="1"/>
      <protection locked="0"/>
    </xf>
    <xf numFmtId="44" fontId="10" fillId="2" borderId="11" xfId="2" applyNumberFormat="1" applyFont="1" applyFill="1" applyBorder="1" applyAlignment="1">
      <alignment horizontal="left" vertical="center"/>
    </xf>
    <xf numFmtId="0" fontId="10" fillId="3" borderId="13" xfId="2" applyFont="1" applyFill="1" applyBorder="1"/>
    <xf numFmtId="44" fontId="6" fillId="3" borderId="14" xfId="2" applyNumberFormat="1" applyFont="1" applyFill="1" applyBorder="1" applyAlignment="1">
      <alignment horizontal="left" vertical="center" wrapText="1"/>
    </xf>
    <xf numFmtId="0" fontId="6" fillId="3" borderId="11" xfId="2" applyFont="1" applyFill="1" applyBorder="1" applyAlignment="1">
      <alignment horizontal="left" vertical="center"/>
    </xf>
    <xf numFmtId="0" fontId="2" fillId="3" borderId="11" xfId="2" applyFill="1" applyBorder="1"/>
    <xf numFmtId="44" fontId="10" fillId="0" borderId="10" xfId="2" applyNumberFormat="1" applyFont="1" applyBorder="1" applyAlignment="1">
      <alignment horizontal="left"/>
    </xf>
    <xf numFmtId="3" fontId="2" fillId="2" borderId="0" xfId="2" applyNumberFormat="1" applyFill="1"/>
    <xf numFmtId="6" fontId="2" fillId="2" borderId="0" xfId="2" applyNumberFormat="1" applyFill="1"/>
    <xf numFmtId="44" fontId="10" fillId="0" borderId="8" xfId="2" applyNumberFormat="1" applyFont="1" applyBorder="1" applyAlignment="1">
      <alignment horizontal="left"/>
    </xf>
    <xf numFmtId="44" fontId="10" fillId="0" borderId="8" xfId="2" applyNumberFormat="1" applyFont="1" applyBorder="1" applyAlignment="1">
      <alignment horizontal="right"/>
    </xf>
    <xf numFmtId="44" fontId="10" fillId="0" borderId="8" xfId="1" applyFont="1" applyBorder="1" applyAlignment="1">
      <alignment horizontal="right"/>
    </xf>
    <xf numFmtId="44" fontId="6" fillId="6" borderId="10" xfId="2" applyNumberFormat="1" applyFont="1" applyFill="1" applyBorder="1" applyAlignment="1">
      <alignment horizontal="left" vertical="center"/>
    </xf>
    <xf numFmtId="0" fontId="16" fillId="2" borderId="0" xfId="2" applyFont="1" applyFill="1" applyAlignment="1">
      <alignment horizontal="left" vertical="center" wrapText="1"/>
    </xf>
    <xf numFmtId="0" fontId="6" fillId="3" borderId="23" xfId="2" applyFont="1" applyFill="1" applyBorder="1" applyAlignment="1">
      <alignment horizontal="left" vertical="center"/>
    </xf>
    <xf numFmtId="0" fontId="6" fillId="3" borderId="25" xfId="2" applyFont="1" applyFill="1" applyBorder="1" applyAlignment="1">
      <alignment horizontal="left" vertical="center"/>
    </xf>
    <xf numFmtId="0" fontId="6" fillId="3" borderId="26" xfId="2" applyFont="1" applyFill="1" applyBorder="1" applyAlignment="1">
      <alignment horizontal="left" vertical="center"/>
    </xf>
    <xf numFmtId="0" fontId="2" fillId="2" borderId="28" xfId="2" applyFill="1" applyBorder="1"/>
    <xf numFmtId="0" fontId="18" fillId="2" borderId="23" xfId="2" applyFont="1" applyFill="1" applyBorder="1" applyAlignment="1">
      <alignment horizontal="left" vertical="center" wrapText="1"/>
    </xf>
    <xf numFmtId="0" fontId="18" fillId="2" borderId="29" xfId="2" applyFont="1" applyFill="1" applyBorder="1" applyAlignment="1">
      <alignment horizontal="left" vertical="center" wrapText="1"/>
    </xf>
    <xf numFmtId="0" fontId="8" fillId="2" borderId="30" xfId="2" applyFont="1" applyFill="1" applyBorder="1" applyAlignment="1" applyProtection="1">
      <alignment horizontal="left" vertical="center" wrapText="1"/>
      <protection hidden="1"/>
    </xf>
    <xf numFmtId="0" fontId="18" fillId="2" borderId="1" xfId="2" applyFont="1" applyFill="1" applyBorder="1" applyAlignment="1" applyProtection="1">
      <alignment wrapText="1"/>
      <protection hidden="1"/>
    </xf>
    <xf numFmtId="0" fontId="8" fillId="2" borderId="2" xfId="2" applyFont="1" applyFill="1" applyBorder="1" applyAlignment="1" applyProtection="1">
      <alignment wrapText="1"/>
      <protection hidden="1"/>
    </xf>
    <xf numFmtId="0" fontId="8" fillId="2" borderId="3" xfId="2" applyFont="1" applyFill="1" applyBorder="1" applyAlignment="1" applyProtection="1">
      <alignment wrapText="1"/>
      <protection hidden="1"/>
    </xf>
    <xf numFmtId="0" fontId="18" fillId="2" borderId="4" xfId="2" applyFont="1" applyFill="1" applyBorder="1" applyAlignment="1" applyProtection="1">
      <alignment wrapText="1"/>
      <protection hidden="1"/>
    </xf>
    <xf numFmtId="0" fontId="8" fillId="2" borderId="0" xfId="2" applyFont="1" applyFill="1" applyAlignment="1" applyProtection="1">
      <alignment wrapText="1"/>
      <protection hidden="1"/>
    </xf>
    <xf numFmtId="0" fontId="8" fillId="2" borderId="5" xfId="2" applyFont="1" applyFill="1" applyBorder="1" applyAlignment="1" applyProtection="1">
      <alignment wrapText="1"/>
      <protection hidden="1"/>
    </xf>
    <xf numFmtId="0" fontId="18" fillId="2" borderId="23" xfId="2" applyFont="1" applyFill="1" applyBorder="1" applyAlignment="1">
      <alignment vertical="center" wrapText="1"/>
    </xf>
    <xf numFmtId="0" fontId="18" fillId="2" borderId="29" xfId="2" applyFont="1" applyFill="1" applyBorder="1" applyAlignment="1">
      <alignment vertical="center" wrapText="1"/>
    </xf>
    <xf numFmtId="0" fontId="18" fillId="2" borderId="23" xfId="2" applyFont="1" applyFill="1" applyBorder="1" applyAlignment="1">
      <alignment horizontal="left" wrapText="1"/>
    </xf>
    <xf numFmtId="0" fontId="19" fillId="2" borderId="23" xfId="2" applyFont="1" applyFill="1" applyBorder="1" applyAlignment="1">
      <alignment horizontal="left" wrapText="1"/>
    </xf>
    <xf numFmtId="0" fontId="19" fillId="2" borderId="25" xfId="2" applyFont="1" applyFill="1" applyBorder="1" applyAlignment="1">
      <alignment horizontal="left" wrapText="1"/>
    </xf>
    <xf numFmtId="0" fontId="8" fillId="2" borderId="11" xfId="3" applyNumberFormat="1" applyFont="1" applyFill="1" applyBorder="1" applyAlignment="1" applyProtection="1">
      <alignment horizontal="left" vertical="center" wrapText="1"/>
    </xf>
    <xf numFmtId="0" fontId="26" fillId="7" borderId="11" xfId="2" applyFont="1" applyFill="1" applyBorder="1" applyAlignment="1">
      <alignment horizontal="left"/>
    </xf>
    <xf numFmtId="0" fontId="6" fillId="8" borderId="7" xfId="2" applyFont="1" applyFill="1" applyBorder="1" applyAlignment="1">
      <alignment horizontal="left" vertical="center" wrapText="1"/>
    </xf>
    <xf numFmtId="0" fontId="6" fillId="8" borderId="13" xfId="2" applyFont="1" applyFill="1" applyBorder="1" applyAlignment="1">
      <alignment vertical="center"/>
    </xf>
    <xf numFmtId="0" fontId="8" fillId="8" borderId="7" xfId="3" applyNumberFormat="1" applyFont="1" applyFill="1" applyBorder="1" applyAlignment="1" applyProtection="1">
      <alignment horizontal="left" vertical="center"/>
      <protection locked="0"/>
    </xf>
    <xf numFmtId="0" fontId="6" fillId="8" borderId="13" xfId="2" applyFont="1" applyFill="1" applyBorder="1" applyAlignment="1">
      <alignment horizontal="left" vertical="center"/>
    </xf>
    <xf numFmtId="0" fontId="10" fillId="8" borderId="13" xfId="2" applyFont="1" applyFill="1" applyBorder="1"/>
    <xf numFmtId="1" fontId="27" fillId="2" borderId="11" xfId="2" applyNumberFormat="1" applyFont="1" applyFill="1" applyBorder="1" applyAlignment="1">
      <alignment horizontal="left"/>
    </xf>
    <xf numFmtId="1" fontId="27" fillId="2" borderId="6" xfId="2" applyNumberFormat="1" applyFont="1" applyFill="1" applyBorder="1" applyAlignment="1">
      <alignment horizontal="left"/>
    </xf>
    <xf numFmtId="0" fontId="21" fillId="2" borderId="11" xfId="2" applyFont="1" applyFill="1" applyBorder="1" applyAlignment="1">
      <alignment horizontal="left"/>
    </xf>
    <xf numFmtId="0" fontId="27" fillId="2" borderId="11" xfId="3" applyNumberFormat="1" applyFont="1" applyFill="1" applyBorder="1" applyAlignment="1" applyProtection="1">
      <alignment horizontal="left" vertical="center" wrapText="1"/>
    </xf>
    <xf numFmtId="0" fontId="20" fillId="0" borderId="6" xfId="2" applyFont="1" applyBorder="1" applyAlignment="1">
      <alignment horizontal="left" vertical="top"/>
    </xf>
    <xf numFmtId="0" fontId="20" fillId="0" borderId="11" xfId="2" applyFont="1" applyBorder="1" applyAlignment="1">
      <alignment horizontal="left" vertical="top"/>
    </xf>
    <xf numFmtId="1" fontId="6" fillId="3" borderId="16" xfId="2" applyNumberFormat="1" applyFont="1" applyFill="1" applyBorder="1" applyAlignment="1">
      <alignment vertical="center"/>
    </xf>
    <xf numFmtId="1" fontId="6" fillId="8" borderId="16" xfId="2" applyNumberFormat="1" applyFont="1" applyFill="1" applyBorder="1" applyAlignment="1">
      <alignment vertical="center"/>
    </xf>
    <xf numFmtId="1" fontId="26" fillId="7" borderId="11" xfId="2" applyNumberFormat="1" applyFont="1" applyFill="1" applyBorder="1" applyAlignment="1">
      <alignment horizontal="left"/>
    </xf>
    <xf numFmtId="0" fontId="8" fillId="2" borderId="11" xfId="2" applyFont="1" applyFill="1" applyBorder="1" applyAlignment="1">
      <alignment horizontal="left" vertical="center" wrapText="1"/>
    </xf>
    <xf numFmtId="0" fontId="8" fillId="2" borderId="24" xfId="2" applyFont="1" applyFill="1" applyBorder="1" applyAlignment="1">
      <alignment horizontal="left" vertical="center" wrapText="1"/>
    </xf>
    <xf numFmtId="0" fontId="8" fillId="2" borderId="15" xfId="2" applyFont="1" applyFill="1" applyBorder="1" applyAlignment="1" applyProtection="1">
      <alignment horizontal="left" vertical="top" wrapText="1"/>
      <protection hidden="1"/>
    </xf>
    <xf numFmtId="0" fontId="8" fillId="2" borderId="16" xfId="2" applyFont="1" applyFill="1" applyBorder="1" applyAlignment="1" applyProtection="1">
      <alignment horizontal="left" vertical="top" wrapText="1"/>
      <protection hidden="1"/>
    </xf>
    <xf numFmtId="0" fontId="8" fillId="2" borderId="30" xfId="2" applyFont="1" applyFill="1" applyBorder="1" applyAlignment="1" applyProtection="1">
      <alignment horizontal="left" vertical="top" wrapText="1"/>
      <protection hidden="1"/>
    </xf>
    <xf numFmtId="0" fontId="6" fillId="3" borderId="23" xfId="2" applyFont="1" applyFill="1" applyBorder="1" applyAlignment="1" applyProtection="1">
      <alignment horizontal="left" wrapText="1"/>
      <protection hidden="1"/>
    </xf>
    <xf numFmtId="0" fontId="6" fillId="3" borderId="11" xfId="2" applyFont="1" applyFill="1" applyBorder="1" applyAlignment="1" applyProtection="1">
      <alignment horizontal="left" wrapText="1"/>
      <protection hidden="1"/>
    </xf>
    <xf numFmtId="0" fontId="6" fillId="3" borderId="24" xfId="2" applyFont="1" applyFill="1" applyBorder="1" applyAlignment="1" applyProtection="1">
      <alignment horizontal="left" wrapText="1"/>
      <protection hidden="1"/>
    </xf>
    <xf numFmtId="0" fontId="8" fillId="2" borderId="11" xfId="2" applyFont="1" applyFill="1" applyBorder="1" applyAlignment="1" applyProtection="1">
      <alignment vertical="center" wrapText="1"/>
      <protection hidden="1"/>
    </xf>
    <xf numFmtId="0" fontId="8" fillId="2" borderId="24" xfId="2" applyFont="1" applyFill="1" applyBorder="1" applyAlignment="1" applyProtection="1">
      <alignment vertical="center" wrapText="1"/>
      <protection hidden="1"/>
    </xf>
    <xf numFmtId="0" fontId="8" fillId="2" borderId="15" xfId="2" applyFont="1" applyFill="1" applyBorder="1" applyAlignment="1" applyProtection="1">
      <alignment horizontal="left" vertical="center" wrapText="1"/>
      <protection hidden="1"/>
    </xf>
    <xf numFmtId="0" fontId="8" fillId="2" borderId="16" xfId="2" applyFont="1" applyFill="1" applyBorder="1" applyAlignment="1" applyProtection="1">
      <alignment horizontal="left" vertical="center" wrapText="1"/>
      <protection hidden="1"/>
    </xf>
    <xf numFmtId="0" fontId="8" fillId="2" borderId="30" xfId="2" applyFont="1" applyFill="1" applyBorder="1" applyAlignment="1" applyProtection="1">
      <alignment horizontal="left" vertical="center" wrapText="1"/>
      <protection hidden="1"/>
    </xf>
    <xf numFmtId="0" fontId="8" fillId="2" borderId="32" xfId="2" applyFont="1" applyFill="1" applyBorder="1" applyAlignment="1" applyProtection="1">
      <alignment horizontal="left" vertical="center" wrapText="1"/>
      <protection hidden="1"/>
    </xf>
    <xf numFmtId="0" fontId="8" fillId="2" borderId="33" xfId="2" applyFont="1" applyFill="1" applyBorder="1" applyAlignment="1" applyProtection="1">
      <alignment horizontal="left" vertical="center" wrapText="1"/>
      <protection hidden="1"/>
    </xf>
    <xf numFmtId="0" fontId="8" fillId="2" borderId="34" xfId="2" applyFont="1" applyFill="1" applyBorder="1" applyAlignment="1" applyProtection="1">
      <alignment horizontal="left" vertical="center" wrapText="1"/>
      <protection hidden="1"/>
    </xf>
    <xf numFmtId="0" fontId="8" fillId="2" borderId="15" xfId="2" applyFont="1" applyFill="1" applyBorder="1" applyAlignment="1">
      <alignment horizontal="left" vertical="center" wrapText="1"/>
    </xf>
    <xf numFmtId="0" fontId="8" fillId="2" borderId="16" xfId="2" applyFont="1" applyFill="1" applyBorder="1" applyAlignment="1">
      <alignment horizontal="left" vertical="center" wrapText="1"/>
    </xf>
    <xf numFmtId="0" fontId="8" fillId="2" borderId="30" xfId="2" applyFont="1" applyFill="1" applyBorder="1" applyAlignment="1">
      <alignment horizontal="left" vertical="center" wrapText="1"/>
    </xf>
    <xf numFmtId="0" fontId="8" fillId="2" borderId="12" xfId="2" applyFont="1" applyFill="1" applyBorder="1" applyAlignment="1" applyProtection="1">
      <alignment horizontal="left" vertical="center" wrapText="1"/>
      <protection hidden="1"/>
    </xf>
    <xf numFmtId="0" fontId="8" fillId="2" borderId="31" xfId="2" applyFont="1" applyFill="1" applyBorder="1" applyAlignment="1" applyProtection="1">
      <alignment horizontal="left" vertical="center" wrapText="1"/>
      <protection hidden="1"/>
    </xf>
    <xf numFmtId="0" fontId="10" fillId="0" borderId="15" xfId="2" applyFont="1" applyBorder="1" applyAlignment="1">
      <alignment horizontal="left" wrapText="1"/>
    </xf>
    <xf numFmtId="0" fontId="10" fillId="0" borderId="16" xfId="2" applyFont="1" applyBorder="1" applyAlignment="1">
      <alignment horizontal="left" wrapText="1"/>
    </xf>
    <xf numFmtId="0" fontId="10" fillId="0" borderId="30" xfId="2" applyFont="1" applyBorder="1" applyAlignment="1">
      <alignment horizontal="left" wrapText="1"/>
    </xf>
    <xf numFmtId="0" fontId="11" fillId="2" borderId="7" xfId="2" applyFont="1" applyFill="1" applyBorder="1" applyAlignment="1">
      <alignment horizontal="left" vertical="center" wrapText="1"/>
    </xf>
    <xf numFmtId="0" fontId="6" fillId="3" borderId="9" xfId="2" applyFont="1" applyFill="1" applyBorder="1" applyAlignment="1">
      <alignment horizontal="left" vertical="center"/>
    </xf>
    <xf numFmtId="0" fontId="10" fillId="2" borderId="6" xfId="2" applyFont="1" applyFill="1" applyBorder="1" applyAlignment="1">
      <alignment horizontal="left" vertical="center"/>
    </xf>
    <xf numFmtId="0" fontId="10" fillId="2" borderId="12" xfId="2" applyFont="1" applyFill="1" applyBorder="1" applyAlignment="1">
      <alignment horizontal="left" vertical="center"/>
    </xf>
    <xf numFmtId="0" fontId="12" fillId="2" borderId="6" xfId="2" applyFont="1" applyFill="1" applyBorder="1" applyAlignment="1">
      <alignment horizontal="left" vertical="center" wrapText="1"/>
    </xf>
    <xf numFmtId="0" fontId="14" fillId="2" borderId="9" xfId="2" applyFont="1" applyFill="1" applyBorder="1" applyAlignment="1">
      <alignment horizontal="left" vertical="center" wrapText="1"/>
    </xf>
    <xf numFmtId="0" fontId="14" fillId="2" borderId="12" xfId="2" applyFont="1" applyFill="1" applyBorder="1" applyAlignment="1">
      <alignment horizontal="left" vertical="center" wrapText="1"/>
    </xf>
    <xf numFmtId="1" fontId="22" fillId="2" borderId="6" xfId="2" applyNumberFormat="1" applyFont="1" applyFill="1" applyBorder="1" applyAlignment="1">
      <alignment horizontal="center" vertical="center"/>
    </xf>
    <xf numFmtId="1" fontId="13" fillId="2" borderId="12" xfId="2" applyNumberFormat="1" applyFont="1" applyFill="1" applyBorder="1" applyAlignment="1">
      <alignment horizontal="center" vertical="center"/>
    </xf>
    <xf numFmtId="0" fontId="10" fillId="2" borderId="6" xfId="2" applyFont="1" applyFill="1" applyBorder="1" applyAlignment="1">
      <alignment vertical="center"/>
    </xf>
    <xf numFmtId="0" fontId="10" fillId="2" borderId="12" xfId="2" applyFont="1" applyFill="1" applyBorder="1" applyAlignment="1">
      <alignment vertical="center"/>
    </xf>
    <xf numFmtId="1" fontId="13" fillId="2" borderId="6" xfId="2" applyNumberFormat="1" applyFont="1" applyFill="1" applyBorder="1" applyAlignment="1">
      <alignment horizontal="center" vertical="center"/>
    </xf>
    <xf numFmtId="1" fontId="13" fillId="2" borderId="8" xfId="2" applyNumberFormat="1" applyFont="1" applyFill="1" applyBorder="1" applyAlignment="1">
      <alignment horizontal="center" vertical="center"/>
    </xf>
    <xf numFmtId="1" fontId="13" fillId="2" borderId="14" xfId="2" applyNumberFormat="1" applyFont="1" applyFill="1" applyBorder="1" applyAlignment="1">
      <alignment horizontal="center" vertical="center"/>
    </xf>
    <xf numFmtId="164" fontId="8" fillId="4" borderId="6" xfId="3" applyNumberFormat="1" applyFont="1" applyFill="1" applyBorder="1" applyAlignment="1" applyProtection="1">
      <alignment horizontal="center" vertical="center"/>
      <protection locked="0"/>
    </xf>
    <xf numFmtId="164" fontId="8" fillId="4" borderId="12" xfId="3" applyNumberFormat="1" applyFont="1" applyFill="1" applyBorder="1" applyAlignment="1" applyProtection="1">
      <alignment horizontal="center" vertical="center"/>
      <protection locked="0"/>
    </xf>
    <xf numFmtId="2" fontId="8" fillId="4" borderId="26" xfId="2" applyNumberFormat="1" applyFont="1" applyFill="1" applyBorder="1" applyAlignment="1" applyProtection="1">
      <alignment horizontal="left" vertical="center"/>
      <protection locked="0"/>
    </xf>
    <xf numFmtId="2" fontId="8" fillId="4" borderId="27" xfId="2" applyNumberFormat="1" applyFont="1" applyFill="1" applyBorder="1" applyAlignment="1" applyProtection="1">
      <alignment horizontal="left" vertical="center"/>
      <protection locked="0"/>
    </xf>
    <xf numFmtId="0" fontId="6" fillId="3" borderId="15" xfId="2" applyFont="1" applyFill="1" applyBorder="1" applyAlignment="1">
      <alignment horizontal="left" vertical="center"/>
    </xf>
    <xf numFmtId="0" fontId="6" fillId="3" borderId="10" xfId="2" applyFont="1" applyFill="1" applyBorder="1" applyAlignment="1">
      <alignment horizontal="left" vertical="center"/>
    </xf>
    <xf numFmtId="0" fontId="17" fillId="2" borderId="0" xfId="2" applyFont="1" applyFill="1" applyAlignment="1">
      <alignment horizontal="left" wrapText="1"/>
    </xf>
    <xf numFmtId="0" fontId="17" fillId="2" borderId="5" xfId="2" applyFont="1" applyFill="1" applyBorder="1" applyAlignment="1">
      <alignment horizontal="left" wrapText="1"/>
    </xf>
    <xf numFmtId="0" fontId="6" fillId="3" borderId="20" xfId="2" applyFont="1" applyFill="1" applyBorder="1" applyAlignment="1">
      <alignment horizontal="center" vertical="center" wrapText="1"/>
    </xf>
    <xf numFmtId="0" fontId="6" fillId="3" borderId="21" xfId="2" applyFont="1" applyFill="1" applyBorder="1" applyAlignment="1">
      <alignment horizontal="center" vertical="center" wrapText="1"/>
    </xf>
    <xf numFmtId="0" fontId="6" fillId="3" borderId="22" xfId="2" applyFont="1" applyFill="1" applyBorder="1" applyAlignment="1">
      <alignment horizontal="center" vertical="center" wrapText="1"/>
    </xf>
    <xf numFmtId="2" fontId="8" fillId="4" borderId="11" xfId="2" applyNumberFormat="1" applyFont="1" applyFill="1" applyBorder="1" applyAlignment="1" applyProtection="1">
      <alignment horizontal="left" vertical="center"/>
      <protection locked="0"/>
    </xf>
    <xf numFmtId="2" fontId="8" fillId="4" borderId="24" xfId="2" applyNumberFormat="1" applyFont="1" applyFill="1" applyBorder="1" applyAlignment="1" applyProtection="1">
      <alignment horizontal="left" vertical="center"/>
      <protection locked="0"/>
    </xf>
  </cellXfs>
  <cellStyles count="4">
    <cellStyle name="Standaard" xfId="0" builtinId="0"/>
    <cellStyle name="Standaard 2" xfId="2" xr:uid="{4BC95CCC-1725-4BA8-BDB5-2570F194149D}"/>
    <cellStyle name="Valuta" xfId="1" builtinId="4"/>
    <cellStyle name="Valuta 2" xfId="3" xr:uid="{9C8684E2-06B8-4E20-A32F-C263B2F5C4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655996</xdr:colOff>
      <xdr:row>1</xdr:row>
      <xdr:rowOff>37766</xdr:rowOff>
    </xdr:from>
    <xdr:to>
      <xdr:col>10</xdr:col>
      <xdr:colOff>501315</xdr:colOff>
      <xdr:row>3</xdr:row>
      <xdr:rowOff>112162</xdr:rowOff>
    </xdr:to>
    <xdr:pic>
      <xdr:nvPicPr>
        <xdr:cNvPr id="2" name="Afbeelding 3">
          <a:extLst>
            <a:ext uri="{FF2B5EF4-FFF2-40B4-BE49-F238E27FC236}">
              <a16:creationId xmlns:a16="http://schemas.microsoft.com/office/drawing/2014/main" id="{EC066746-5B3C-4558-85FA-5BEADE0EF990}"/>
            </a:ext>
          </a:extLst>
        </xdr:cNvPr>
        <xdr:cNvPicPr>
          <a:picLocks noChangeAspect="1"/>
        </xdr:cNvPicPr>
      </xdr:nvPicPr>
      <xdr:blipFill>
        <a:blip xmlns:r="http://schemas.openxmlformats.org/officeDocument/2006/relationships" r:embed="rId1"/>
        <a:stretch>
          <a:fillRect/>
        </a:stretch>
      </xdr:blipFill>
      <xdr:spPr>
        <a:xfrm>
          <a:off x="13489680" y="229937"/>
          <a:ext cx="655780" cy="43367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9</xdr:col>
      <xdr:colOff>1841500</xdr:colOff>
      <xdr:row>2</xdr:row>
      <xdr:rowOff>18147</xdr:rowOff>
    </xdr:from>
    <xdr:ext cx="811365" cy="383430"/>
    <xdr:pic>
      <xdr:nvPicPr>
        <xdr:cNvPr id="2" name="Afbeelding 3">
          <a:extLst>
            <a:ext uri="{FF2B5EF4-FFF2-40B4-BE49-F238E27FC236}">
              <a16:creationId xmlns:a16="http://schemas.microsoft.com/office/drawing/2014/main" id="{56CE868C-0DEC-490F-81FA-F6F6994208F1}"/>
            </a:ext>
          </a:extLst>
        </xdr:cNvPr>
        <xdr:cNvPicPr>
          <a:picLocks noChangeAspect="1"/>
        </xdr:cNvPicPr>
      </xdr:nvPicPr>
      <xdr:blipFill rotWithShape="1">
        <a:blip xmlns:r="http://schemas.openxmlformats.org/officeDocument/2006/relationships" r:embed="rId1"/>
        <a:srcRect t="31921"/>
        <a:stretch/>
      </xdr:blipFill>
      <xdr:spPr>
        <a:xfrm>
          <a:off x="13018135" y="393432"/>
          <a:ext cx="811365" cy="383430"/>
        </a:xfrm>
        <a:prstGeom prst="rect">
          <a:avLst/>
        </a:prstGeom>
      </xdr:spPr>
    </xdr:pic>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19BD8-20B1-409B-9B47-179D8580FD0D}">
  <dimension ref="A1:L19"/>
  <sheetViews>
    <sheetView topLeftCell="C3" zoomScale="130" zoomScaleNormal="130" workbookViewId="0">
      <selection activeCell="C10" sqref="C10:K10"/>
    </sheetView>
  </sheetViews>
  <sheetFormatPr defaultRowHeight="13.2" x14ac:dyDescent="0.25"/>
  <cols>
    <col min="2" max="2" width="19.21875" bestFit="1" customWidth="1"/>
    <col min="3" max="3" width="57.77734375" customWidth="1"/>
    <col min="4" max="4" width="17.44140625" customWidth="1"/>
    <col min="5" max="5" width="18.21875" customWidth="1"/>
    <col min="6" max="6" width="16.5546875" customWidth="1"/>
    <col min="7" max="7" width="15.44140625" customWidth="1"/>
    <col min="8" max="8" width="16.21875" customWidth="1"/>
    <col min="9" max="9" width="14.44140625" customWidth="1"/>
    <col min="10" max="10" width="11.5546875" customWidth="1"/>
  </cols>
  <sheetData>
    <row r="1" spans="1:12" ht="15" thickBot="1" x14ac:dyDescent="0.4">
      <c r="A1" s="1"/>
      <c r="B1" s="1"/>
      <c r="C1" s="1"/>
      <c r="D1" s="1"/>
      <c r="E1" s="1"/>
      <c r="F1" s="1"/>
      <c r="G1" s="1"/>
      <c r="H1" s="1"/>
      <c r="I1" s="1"/>
      <c r="J1" s="1"/>
      <c r="K1" s="1"/>
      <c r="L1" s="1"/>
    </row>
    <row r="2" spans="1:12" ht="14.55" x14ac:dyDescent="0.35">
      <c r="A2" s="1"/>
      <c r="B2" s="90" t="s">
        <v>0</v>
      </c>
      <c r="C2" s="91" t="s">
        <v>141</v>
      </c>
      <c r="D2" s="91"/>
      <c r="E2" s="91"/>
      <c r="F2" s="91"/>
      <c r="G2" s="91"/>
      <c r="H2" s="91"/>
      <c r="I2" s="91"/>
      <c r="J2" s="91"/>
      <c r="K2" s="92"/>
      <c r="L2" s="1"/>
    </row>
    <row r="3" spans="1:12" ht="14.55" x14ac:dyDescent="0.35">
      <c r="A3" s="1"/>
      <c r="B3" s="93" t="s">
        <v>1</v>
      </c>
      <c r="C3" s="94" t="s">
        <v>2</v>
      </c>
      <c r="D3" s="94"/>
      <c r="E3" s="94"/>
      <c r="F3" s="94"/>
      <c r="G3" s="94"/>
      <c r="H3" s="94"/>
      <c r="I3" s="94"/>
      <c r="J3" s="94"/>
      <c r="K3" s="95"/>
      <c r="L3" s="1"/>
    </row>
    <row r="4" spans="1:12" ht="14.55" x14ac:dyDescent="0.35">
      <c r="A4" s="1"/>
      <c r="B4" s="93" t="s">
        <v>3</v>
      </c>
      <c r="C4" s="94" t="s">
        <v>4</v>
      </c>
      <c r="D4" s="94"/>
      <c r="E4" s="94"/>
      <c r="F4" s="94"/>
      <c r="G4" s="94"/>
      <c r="H4" s="94"/>
      <c r="I4" s="94"/>
      <c r="J4" s="94"/>
      <c r="K4" s="95"/>
      <c r="L4" s="1"/>
    </row>
    <row r="5" spans="1:12" ht="14.55" x14ac:dyDescent="0.35">
      <c r="A5" s="1"/>
      <c r="B5" s="122" t="s">
        <v>5</v>
      </c>
      <c r="C5" s="123"/>
      <c r="D5" s="123"/>
      <c r="E5" s="123"/>
      <c r="F5" s="123"/>
      <c r="G5" s="123"/>
      <c r="H5" s="123"/>
      <c r="I5" s="123"/>
      <c r="J5" s="123"/>
      <c r="K5" s="124"/>
      <c r="L5" s="1"/>
    </row>
    <row r="6" spans="1:12" ht="149.55000000000001" customHeight="1" x14ac:dyDescent="0.3">
      <c r="A6" s="1"/>
      <c r="B6" s="87" t="s">
        <v>6</v>
      </c>
      <c r="C6" s="125" t="s">
        <v>7</v>
      </c>
      <c r="D6" s="125"/>
      <c r="E6" s="125"/>
      <c r="F6" s="125"/>
      <c r="G6" s="125"/>
      <c r="H6" s="125"/>
      <c r="I6" s="125"/>
      <c r="J6" s="125"/>
      <c r="K6" s="126"/>
      <c r="L6" s="1"/>
    </row>
    <row r="7" spans="1:12" ht="31.05" customHeight="1" x14ac:dyDescent="0.35">
      <c r="A7" s="1"/>
      <c r="B7" s="88" t="s">
        <v>8</v>
      </c>
      <c r="C7" s="127" t="s">
        <v>9</v>
      </c>
      <c r="D7" s="128"/>
      <c r="E7" s="128"/>
      <c r="F7" s="128"/>
      <c r="G7" s="128"/>
      <c r="H7" s="128"/>
      <c r="I7" s="128"/>
      <c r="J7" s="128"/>
      <c r="K7" s="129"/>
      <c r="L7" s="1"/>
    </row>
    <row r="8" spans="1:12" ht="34.5" customHeight="1" x14ac:dyDescent="0.35">
      <c r="A8" s="1"/>
      <c r="B8" s="88" t="s">
        <v>10</v>
      </c>
      <c r="C8" s="127" t="s">
        <v>11</v>
      </c>
      <c r="D8" s="128"/>
      <c r="E8" s="128"/>
      <c r="F8" s="128"/>
      <c r="G8" s="128"/>
      <c r="H8" s="128"/>
      <c r="I8" s="128"/>
      <c r="J8" s="128"/>
      <c r="K8" s="89"/>
      <c r="L8" s="1"/>
    </row>
    <row r="9" spans="1:12" ht="32.1" customHeight="1" x14ac:dyDescent="0.35">
      <c r="A9" s="1"/>
      <c r="B9" s="88" t="s">
        <v>12</v>
      </c>
      <c r="C9" s="127" t="s">
        <v>13</v>
      </c>
      <c r="D9" s="128"/>
      <c r="E9" s="128"/>
      <c r="F9" s="128"/>
      <c r="G9" s="128"/>
      <c r="H9" s="128"/>
      <c r="I9" s="128"/>
      <c r="J9" s="128"/>
      <c r="K9" s="89"/>
      <c r="L9" s="1"/>
    </row>
    <row r="10" spans="1:12" ht="20.55" customHeight="1" x14ac:dyDescent="0.35">
      <c r="A10" s="1"/>
      <c r="B10" s="88" t="s">
        <v>14</v>
      </c>
      <c r="C10" s="119" t="s">
        <v>15</v>
      </c>
      <c r="D10" s="120"/>
      <c r="E10" s="120"/>
      <c r="F10" s="120"/>
      <c r="G10" s="120"/>
      <c r="H10" s="120"/>
      <c r="I10" s="120"/>
      <c r="J10" s="120"/>
      <c r="K10" s="121"/>
      <c r="L10" s="1"/>
    </row>
    <row r="11" spans="1:12" ht="21.6" customHeight="1" x14ac:dyDescent="0.3">
      <c r="A11" s="1"/>
      <c r="B11" s="96" t="s">
        <v>16</v>
      </c>
      <c r="C11" s="117" t="s">
        <v>146</v>
      </c>
      <c r="D11" s="117"/>
      <c r="E11" s="117"/>
      <c r="F11" s="117"/>
      <c r="G11" s="117"/>
      <c r="H11" s="117"/>
      <c r="I11" s="117"/>
      <c r="J11" s="117"/>
      <c r="K11" s="118"/>
      <c r="L11" s="1"/>
    </row>
    <row r="12" spans="1:12" ht="13.5" customHeight="1" x14ac:dyDescent="0.3">
      <c r="A12" s="1"/>
      <c r="B12" s="97" t="s">
        <v>17</v>
      </c>
      <c r="C12" s="133" t="s">
        <v>18</v>
      </c>
      <c r="D12" s="134"/>
      <c r="E12" s="134"/>
      <c r="F12" s="134"/>
      <c r="G12" s="134"/>
      <c r="H12" s="134"/>
      <c r="I12" s="134"/>
      <c r="J12" s="134"/>
      <c r="K12" s="135"/>
      <c r="L12" s="1"/>
    </row>
    <row r="13" spans="1:12" ht="21.6" customHeight="1" x14ac:dyDescent="0.3">
      <c r="A13" s="1"/>
      <c r="B13" s="97" t="s">
        <v>19</v>
      </c>
      <c r="C13" s="136" t="s">
        <v>20</v>
      </c>
      <c r="D13" s="136"/>
      <c r="E13" s="136"/>
      <c r="F13" s="136"/>
      <c r="G13" s="136"/>
      <c r="H13" s="136"/>
      <c r="I13" s="136"/>
      <c r="J13" s="136"/>
      <c r="K13" s="137"/>
      <c r="L13" s="1"/>
    </row>
    <row r="14" spans="1:12" ht="14.4" x14ac:dyDescent="0.3">
      <c r="A14" s="1"/>
      <c r="B14" s="122" t="s">
        <v>21</v>
      </c>
      <c r="C14" s="123"/>
      <c r="D14" s="123"/>
      <c r="E14" s="123"/>
      <c r="F14" s="123"/>
      <c r="G14" s="123"/>
      <c r="H14" s="123"/>
      <c r="I14" s="123"/>
      <c r="J14" s="123"/>
      <c r="K14" s="124"/>
      <c r="L14" s="1"/>
    </row>
    <row r="15" spans="1:12" ht="14.55" customHeight="1" x14ac:dyDescent="0.3">
      <c r="A15" s="1"/>
      <c r="B15" s="98" t="s">
        <v>22</v>
      </c>
      <c r="C15" s="133" t="s">
        <v>23</v>
      </c>
      <c r="D15" s="134"/>
      <c r="E15" s="134"/>
      <c r="F15" s="134"/>
      <c r="G15" s="134"/>
      <c r="H15" s="134"/>
      <c r="I15" s="134"/>
      <c r="J15" s="134"/>
      <c r="K15" s="135"/>
      <c r="L15" s="1"/>
    </row>
    <row r="16" spans="1:12" ht="33" customHeight="1" x14ac:dyDescent="0.3">
      <c r="A16" s="1"/>
      <c r="B16" s="98" t="s">
        <v>24</v>
      </c>
      <c r="C16" s="133" t="s">
        <v>25</v>
      </c>
      <c r="D16" s="134"/>
      <c r="E16" s="134"/>
      <c r="F16" s="134"/>
      <c r="G16" s="134"/>
      <c r="H16" s="134"/>
      <c r="I16" s="134"/>
      <c r="J16" s="134"/>
      <c r="K16" s="135"/>
      <c r="L16" s="1"/>
    </row>
    <row r="17" spans="1:12" ht="13.8" customHeight="1" x14ac:dyDescent="0.3">
      <c r="A17" s="1"/>
      <c r="B17" s="99" t="s">
        <v>26</v>
      </c>
      <c r="C17" s="138" t="s">
        <v>27</v>
      </c>
      <c r="D17" s="139"/>
      <c r="E17" s="139"/>
      <c r="F17" s="139"/>
      <c r="G17" s="139"/>
      <c r="H17" s="139"/>
      <c r="I17" s="139"/>
      <c r="J17" s="139"/>
      <c r="K17" s="140"/>
      <c r="L17" s="1"/>
    </row>
    <row r="18" spans="1:12" ht="16.8" customHeight="1" thickBot="1" x14ac:dyDescent="0.35">
      <c r="A18" s="1"/>
      <c r="B18" s="100" t="s">
        <v>28</v>
      </c>
      <c r="C18" s="130" t="s">
        <v>29</v>
      </c>
      <c r="D18" s="131"/>
      <c r="E18" s="131"/>
      <c r="F18" s="131"/>
      <c r="G18" s="131"/>
      <c r="H18" s="131"/>
      <c r="I18" s="131"/>
      <c r="J18" s="131"/>
      <c r="K18" s="132"/>
      <c r="L18" s="1"/>
    </row>
    <row r="19" spans="1:12" ht="14.4" x14ac:dyDescent="0.3">
      <c r="A19" s="1"/>
      <c r="B19" s="1"/>
      <c r="C19" s="1"/>
      <c r="D19" s="1"/>
      <c r="E19" s="1"/>
      <c r="F19" s="1"/>
      <c r="G19" s="1"/>
      <c r="H19" s="1"/>
      <c r="I19" s="1"/>
      <c r="J19" s="1"/>
      <c r="K19" s="1"/>
      <c r="L19" s="1"/>
    </row>
  </sheetData>
  <sheetProtection algorithmName="SHA-512" hashValue="yOhMcZQ3LFi5Kv7+a5CQSWApJ+9tCYQO7KU6LrlMnXxjonpR9lCvQ7fT6+YVB0h6bOUOGOasr+w0Kbl5evBlZQ==" saltValue="C0EmikBCPftGVmgGfxeJXQ==" spinCount="100000" sheet="1" objects="1" scenarios="1"/>
  <mergeCells count="14">
    <mergeCell ref="C18:K18"/>
    <mergeCell ref="C12:K12"/>
    <mergeCell ref="C13:K13"/>
    <mergeCell ref="B14:K14"/>
    <mergeCell ref="C15:K15"/>
    <mergeCell ref="C16:K16"/>
    <mergeCell ref="C17:K17"/>
    <mergeCell ref="C11:K11"/>
    <mergeCell ref="C10:K10"/>
    <mergeCell ref="B5:K5"/>
    <mergeCell ref="C6:K6"/>
    <mergeCell ref="C7:K7"/>
    <mergeCell ref="C8:J8"/>
    <mergeCell ref="C9:J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BCDE0-1F3B-4A4E-B12D-3123C69507BC}">
  <dimension ref="A1:O71"/>
  <sheetViews>
    <sheetView tabSelected="1" topLeftCell="E1" zoomScale="85" zoomScaleNormal="85" workbookViewId="0">
      <selection activeCell="S25" sqref="S25"/>
    </sheetView>
  </sheetViews>
  <sheetFormatPr defaultRowHeight="13.2" x14ac:dyDescent="0.25"/>
  <cols>
    <col min="1" max="1" width="3.77734375" customWidth="1"/>
    <col min="3" max="3" width="4.44140625" customWidth="1"/>
    <col min="4" max="4" width="48.21875" bestFit="1" customWidth="1"/>
    <col min="5" max="5" width="27.44140625" customWidth="1"/>
    <col min="6" max="6" width="29.21875" bestFit="1" customWidth="1"/>
    <col min="7" max="7" width="18.5546875" bestFit="1" customWidth="1"/>
    <col min="8" max="8" width="11.6640625" customWidth="1"/>
    <col min="9" max="9" width="14.44140625" customWidth="1"/>
    <col min="10" max="10" width="17.5546875" customWidth="1"/>
    <col min="11" max="11" width="13" customWidth="1"/>
    <col min="12" max="12" width="19.77734375" customWidth="1"/>
    <col min="13" max="13" width="14.77734375" customWidth="1"/>
    <col min="14" max="14" width="16.5546875" customWidth="1"/>
  </cols>
  <sheetData>
    <row r="1" spans="1:15" ht="15" thickBot="1" x14ac:dyDescent="0.4">
      <c r="A1" s="1"/>
      <c r="B1" s="1"/>
      <c r="C1" s="1"/>
      <c r="D1" s="1"/>
      <c r="E1" s="1"/>
      <c r="F1" s="1"/>
      <c r="G1" s="1"/>
      <c r="H1" s="1"/>
      <c r="I1" s="1"/>
      <c r="J1" s="1"/>
      <c r="K1" s="1"/>
      <c r="L1" s="1"/>
      <c r="M1" s="1"/>
      <c r="N1" s="1"/>
      <c r="O1" s="1"/>
    </row>
    <row r="2" spans="1:15" ht="14.55" x14ac:dyDescent="0.35">
      <c r="A2" s="1"/>
      <c r="B2" s="2"/>
      <c r="C2" s="3"/>
      <c r="D2" s="3"/>
      <c r="E2" s="3"/>
      <c r="F2" s="3"/>
      <c r="G2" s="3"/>
      <c r="H2" s="3"/>
      <c r="I2" s="3"/>
      <c r="J2" s="4" t="s">
        <v>143</v>
      </c>
      <c r="K2" s="5"/>
      <c r="L2" s="1"/>
      <c r="M2" s="1"/>
      <c r="N2" s="1"/>
      <c r="O2" s="1"/>
    </row>
    <row r="3" spans="1:15" ht="28.5" x14ac:dyDescent="0.65">
      <c r="A3" s="1"/>
      <c r="B3" s="6"/>
      <c r="C3" s="7" t="s">
        <v>30</v>
      </c>
      <c r="D3" s="8"/>
      <c r="E3" s="1"/>
      <c r="F3" s="8"/>
      <c r="G3" s="8"/>
      <c r="H3" s="8"/>
      <c r="I3" s="8"/>
      <c r="J3" s="8"/>
      <c r="K3" s="9"/>
      <c r="L3" s="1"/>
      <c r="M3" s="1"/>
      <c r="N3" s="1"/>
      <c r="O3" s="1"/>
    </row>
    <row r="4" spans="1:15" ht="28.5" x14ac:dyDescent="0.65">
      <c r="A4" s="1"/>
      <c r="B4" s="6"/>
      <c r="C4" s="7"/>
      <c r="D4" s="8"/>
      <c r="E4" s="8"/>
      <c r="F4" s="8"/>
      <c r="G4" s="8"/>
      <c r="H4" s="8"/>
      <c r="I4" s="8"/>
      <c r="J4" s="8"/>
      <c r="K4" s="9"/>
      <c r="L4" s="1"/>
      <c r="M4" s="1"/>
      <c r="N4" s="1"/>
      <c r="O4" s="1"/>
    </row>
    <row r="5" spans="1:15" ht="16.05" x14ac:dyDescent="0.4">
      <c r="A5" s="1"/>
      <c r="B5" s="6"/>
      <c r="C5" s="10" t="s">
        <v>31</v>
      </c>
      <c r="D5" s="8"/>
      <c r="E5" s="8"/>
      <c r="F5" s="8"/>
      <c r="G5" s="8"/>
      <c r="H5" s="8"/>
      <c r="I5" s="8"/>
      <c r="J5" s="8"/>
      <c r="K5" s="9"/>
      <c r="L5" s="1"/>
      <c r="M5" s="1"/>
      <c r="N5" s="1"/>
      <c r="O5" s="1"/>
    </row>
    <row r="6" spans="1:15" ht="21" x14ac:dyDescent="0.35">
      <c r="A6" s="1"/>
      <c r="B6" s="6"/>
      <c r="C6" s="11" t="s">
        <v>32</v>
      </c>
      <c r="D6" s="12" t="s">
        <v>33</v>
      </c>
      <c r="E6" s="13" t="s">
        <v>34</v>
      </c>
      <c r="F6" s="13" t="s">
        <v>35</v>
      </c>
      <c r="G6" s="13" t="s">
        <v>36</v>
      </c>
      <c r="H6" s="13" t="s">
        <v>37</v>
      </c>
      <c r="I6" s="103" t="s">
        <v>144</v>
      </c>
      <c r="J6" s="14" t="s">
        <v>38</v>
      </c>
      <c r="K6" s="9"/>
      <c r="L6" s="1"/>
      <c r="M6" s="1"/>
      <c r="N6" s="1"/>
      <c r="O6" s="1"/>
    </row>
    <row r="7" spans="1:15" ht="14.55" x14ac:dyDescent="0.35">
      <c r="A7" s="1"/>
      <c r="B7" s="6"/>
      <c r="C7" s="15" t="s">
        <v>39</v>
      </c>
      <c r="D7" s="16" t="s">
        <v>40</v>
      </c>
      <c r="E7" s="17" t="s">
        <v>41</v>
      </c>
      <c r="F7" s="18" t="s">
        <v>42</v>
      </c>
      <c r="G7" s="19"/>
      <c r="H7" s="20">
        <v>300</v>
      </c>
      <c r="I7" s="108" t="s">
        <v>145</v>
      </c>
      <c r="J7" s="21">
        <f>G7*H7</f>
        <v>0</v>
      </c>
      <c r="K7" s="9"/>
      <c r="L7" s="1"/>
      <c r="M7" s="1"/>
      <c r="N7" s="1"/>
      <c r="O7" s="1"/>
    </row>
    <row r="8" spans="1:15" ht="14.55" x14ac:dyDescent="0.35">
      <c r="A8" s="1"/>
      <c r="B8" s="6"/>
      <c r="C8" s="15" t="s">
        <v>43</v>
      </c>
      <c r="D8" s="16" t="s">
        <v>44</v>
      </c>
      <c r="E8" s="17" t="s">
        <v>41</v>
      </c>
      <c r="F8" s="18" t="s">
        <v>42</v>
      </c>
      <c r="G8" s="19"/>
      <c r="H8" s="20">
        <v>1000</v>
      </c>
      <c r="I8" s="108" t="s">
        <v>145</v>
      </c>
      <c r="J8" s="21">
        <f>G8*H8</f>
        <v>0</v>
      </c>
      <c r="K8" s="9"/>
      <c r="L8" s="1"/>
      <c r="M8" s="1"/>
      <c r="N8" s="1"/>
      <c r="O8" s="1"/>
    </row>
    <row r="9" spans="1:15" ht="14.55" x14ac:dyDescent="0.35">
      <c r="A9" s="1"/>
      <c r="B9" s="6"/>
      <c r="C9" s="15" t="s">
        <v>45</v>
      </c>
      <c r="D9" s="22" t="s">
        <v>26</v>
      </c>
      <c r="E9" s="17" t="s">
        <v>41</v>
      </c>
      <c r="F9" s="18" t="s">
        <v>42</v>
      </c>
      <c r="G9" s="19"/>
      <c r="H9" s="20">
        <v>500</v>
      </c>
      <c r="I9" s="108" t="s">
        <v>145</v>
      </c>
      <c r="J9" s="21">
        <f>G9*H9</f>
        <v>0</v>
      </c>
      <c r="K9" s="9"/>
      <c r="L9" s="1"/>
      <c r="M9" s="1"/>
      <c r="N9" s="1"/>
      <c r="O9" s="1"/>
    </row>
    <row r="10" spans="1:15" ht="14.55" x14ac:dyDescent="0.35">
      <c r="A10" s="1"/>
      <c r="B10" s="6"/>
      <c r="C10" s="23" t="s">
        <v>46</v>
      </c>
      <c r="D10" s="22" t="s">
        <v>28</v>
      </c>
      <c r="E10" s="17" t="s">
        <v>41</v>
      </c>
      <c r="F10" s="18" t="s">
        <v>42</v>
      </c>
      <c r="G10" s="19"/>
      <c r="H10" s="20">
        <v>250</v>
      </c>
      <c r="I10" s="108" t="s">
        <v>145</v>
      </c>
      <c r="J10" s="21">
        <f>G10*H10</f>
        <v>0</v>
      </c>
      <c r="K10" s="9"/>
      <c r="L10" s="1"/>
      <c r="M10" s="1"/>
      <c r="N10" s="1"/>
      <c r="O10" s="1"/>
    </row>
    <row r="11" spans="1:15" ht="14.55" x14ac:dyDescent="0.35">
      <c r="A11" s="1"/>
      <c r="B11" s="6"/>
      <c r="C11" s="24"/>
      <c r="D11" s="25" t="s">
        <v>47</v>
      </c>
      <c r="E11" s="25"/>
      <c r="F11" s="25"/>
      <c r="G11" s="25"/>
      <c r="H11" s="25"/>
      <c r="I11" s="104"/>
      <c r="J11" s="26">
        <f>SUM(J7:J10)</f>
        <v>0</v>
      </c>
      <c r="K11" s="9"/>
      <c r="L11" s="1"/>
      <c r="M11" s="1"/>
      <c r="N11" s="1"/>
      <c r="O11" s="1"/>
    </row>
    <row r="12" spans="1:15" ht="45.6" customHeight="1" x14ac:dyDescent="0.35">
      <c r="A12" s="1"/>
      <c r="B12" s="6"/>
      <c r="C12" s="141" t="s">
        <v>48</v>
      </c>
      <c r="D12" s="141"/>
      <c r="E12" s="141"/>
      <c r="F12" s="141"/>
      <c r="G12" s="141"/>
      <c r="H12" s="141"/>
      <c r="I12" s="141"/>
      <c r="J12" s="141"/>
      <c r="K12" s="9"/>
      <c r="L12" s="1"/>
      <c r="M12" s="1"/>
      <c r="N12" s="1"/>
      <c r="O12" s="1"/>
    </row>
    <row r="13" spans="1:15" ht="14.55" x14ac:dyDescent="0.35">
      <c r="A13" s="1"/>
      <c r="B13" s="6"/>
      <c r="C13" s="8"/>
      <c r="D13" s="8"/>
      <c r="E13" s="8"/>
      <c r="F13" s="8"/>
      <c r="G13" s="8"/>
      <c r="H13" s="8"/>
      <c r="I13" s="8"/>
      <c r="J13" s="8"/>
      <c r="K13" s="9"/>
      <c r="L13" s="1"/>
      <c r="M13" s="1"/>
      <c r="N13" s="1"/>
      <c r="O13" s="1"/>
    </row>
    <row r="14" spans="1:15" ht="16.05" x14ac:dyDescent="0.4">
      <c r="A14" s="1"/>
      <c r="B14" s="6"/>
      <c r="C14" s="10" t="s">
        <v>49</v>
      </c>
      <c r="D14" s="8"/>
      <c r="E14" s="8"/>
      <c r="F14" s="8"/>
      <c r="G14" s="8"/>
      <c r="H14" s="8"/>
      <c r="I14" s="8"/>
      <c r="J14" s="8"/>
      <c r="K14" s="9"/>
      <c r="L14" s="1"/>
      <c r="M14" s="1"/>
      <c r="N14" s="1"/>
      <c r="O14" s="1"/>
    </row>
    <row r="15" spans="1:15" ht="21" x14ac:dyDescent="0.35">
      <c r="A15" s="1"/>
      <c r="B15" s="6"/>
      <c r="C15" s="11" t="s">
        <v>32</v>
      </c>
      <c r="D15" s="12" t="s">
        <v>50</v>
      </c>
      <c r="E15" s="13" t="s">
        <v>34</v>
      </c>
      <c r="F15" s="13" t="s">
        <v>35</v>
      </c>
      <c r="G15" s="13" t="s">
        <v>51</v>
      </c>
      <c r="H15" s="13" t="s">
        <v>37</v>
      </c>
      <c r="I15" s="103" t="s">
        <v>144</v>
      </c>
      <c r="J15" s="14" t="s">
        <v>38</v>
      </c>
      <c r="K15" s="9"/>
      <c r="L15" s="1"/>
      <c r="O15" s="1"/>
    </row>
    <row r="16" spans="1:15" ht="14.55" x14ac:dyDescent="0.35">
      <c r="A16" s="1"/>
      <c r="B16" s="6"/>
      <c r="C16" s="15" t="s">
        <v>52</v>
      </c>
      <c r="D16" s="18" t="s">
        <v>53</v>
      </c>
      <c r="E16" s="18" t="s">
        <v>54</v>
      </c>
      <c r="F16" s="27" t="s">
        <v>42</v>
      </c>
      <c r="G16" s="19"/>
      <c r="H16" s="116">
        <v>50</v>
      </c>
      <c r="I16" s="108">
        <v>100</v>
      </c>
      <c r="J16" s="28">
        <f>G16*I16</f>
        <v>0</v>
      </c>
      <c r="K16" s="9"/>
      <c r="L16" s="1"/>
      <c r="O16" s="1"/>
    </row>
    <row r="17" spans="1:15" ht="14.55" x14ac:dyDescent="0.35">
      <c r="A17" s="1"/>
      <c r="B17" s="6"/>
      <c r="C17" s="15" t="s">
        <v>55</v>
      </c>
      <c r="D17" s="18" t="s">
        <v>56</v>
      </c>
      <c r="E17" s="18" t="s">
        <v>57</v>
      </c>
      <c r="F17" s="27" t="s">
        <v>42</v>
      </c>
      <c r="G17" s="19"/>
      <c r="H17" s="116">
        <v>275</v>
      </c>
      <c r="I17" s="108">
        <v>375</v>
      </c>
      <c r="J17" s="28">
        <f>G17*I17</f>
        <v>0</v>
      </c>
      <c r="K17" s="9"/>
      <c r="L17" s="1"/>
      <c r="O17" s="1"/>
    </row>
    <row r="18" spans="1:15" ht="14.55" x14ac:dyDescent="0.35">
      <c r="A18" s="1"/>
      <c r="B18" s="6"/>
      <c r="C18" s="15" t="s">
        <v>58</v>
      </c>
      <c r="D18" s="18" t="s">
        <v>59</v>
      </c>
      <c r="E18" s="18" t="s">
        <v>60</v>
      </c>
      <c r="F18" s="27" t="s">
        <v>42</v>
      </c>
      <c r="G18" s="19"/>
      <c r="H18" s="116">
        <v>275</v>
      </c>
      <c r="I18" s="108">
        <v>375</v>
      </c>
      <c r="J18" s="28">
        <f>G18*I18</f>
        <v>0</v>
      </c>
      <c r="K18" s="9"/>
      <c r="L18" s="1"/>
      <c r="O18" s="1"/>
    </row>
    <row r="19" spans="1:15" ht="14.55" x14ac:dyDescent="0.35">
      <c r="A19" s="1"/>
      <c r="B19" s="6"/>
      <c r="C19" s="15" t="s">
        <v>61</v>
      </c>
      <c r="D19" s="18" t="s">
        <v>62</v>
      </c>
      <c r="E19" s="18" t="s">
        <v>63</v>
      </c>
      <c r="F19" s="27" t="s">
        <v>42</v>
      </c>
      <c r="G19" s="19"/>
      <c r="H19" s="116">
        <v>50</v>
      </c>
      <c r="I19" s="108">
        <v>100</v>
      </c>
      <c r="J19" s="28">
        <f>G19*I19</f>
        <v>0</v>
      </c>
      <c r="K19" s="9"/>
      <c r="L19" s="1"/>
      <c r="O19" s="1"/>
    </row>
    <row r="20" spans="1:15" ht="14.55" x14ac:dyDescent="0.35">
      <c r="A20" s="1"/>
      <c r="B20" s="6"/>
      <c r="C20" s="15" t="s">
        <v>64</v>
      </c>
      <c r="D20" s="18" t="s">
        <v>65</v>
      </c>
      <c r="E20" s="18" t="s">
        <v>66</v>
      </c>
      <c r="F20" s="29" t="s">
        <v>67</v>
      </c>
      <c r="G20" s="19"/>
      <c r="H20" s="20">
        <v>3000</v>
      </c>
      <c r="I20" s="108" t="s">
        <v>145</v>
      </c>
      <c r="J20" s="28">
        <f>G20*H20</f>
        <v>0</v>
      </c>
      <c r="K20" s="9"/>
      <c r="L20" s="1"/>
      <c r="O20" s="1"/>
    </row>
    <row r="21" spans="1:15" ht="14.55" x14ac:dyDescent="0.35">
      <c r="A21" s="1"/>
      <c r="B21" s="6"/>
      <c r="C21" s="15" t="s">
        <v>68</v>
      </c>
      <c r="D21" s="18" t="s">
        <v>69</v>
      </c>
      <c r="E21" s="18" t="s">
        <v>54</v>
      </c>
      <c r="F21" s="27" t="s">
        <v>42</v>
      </c>
      <c r="G21" s="19"/>
      <c r="H21" s="116">
        <v>50</v>
      </c>
      <c r="I21" s="108">
        <v>50</v>
      </c>
      <c r="J21" s="28">
        <f>G21*I21</f>
        <v>0</v>
      </c>
      <c r="K21" s="9"/>
      <c r="L21" s="1"/>
      <c r="O21" s="1"/>
    </row>
    <row r="22" spans="1:15" ht="14.55" x14ac:dyDescent="0.35">
      <c r="A22" s="1"/>
      <c r="B22" s="6"/>
      <c r="C22" s="15" t="s">
        <v>70</v>
      </c>
      <c r="D22" s="18" t="s">
        <v>71</v>
      </c>
      <c r="E22" s="18" t="s">
        <v>57</v>
      </c>
      <c r="F22" s="27" t="s">
        <v>42</v>
      </c>
      <c r="G22" s="19"/>
      <c r="H22" s="116">
        <v>275</v>
      </c>
      <c r="I22" s="108">
        <v>125</v>
      </c>
      <c r="J22" s="28">
        <f>G22*I22</f>
        <v>0</v>
      </c>
      <c r="K22" s="9"/>
      <c r="L22" s="1"/>
      <c r="M22" s="1"/>
      <c r="N22" s="1"/>
      <c r="O22" s="1"/>
    </row>
    <row r="23" spans="1:15" ht="14.55" x14ac:dyDescent="0.35">
      <c r="A23" s="1"/>
      <c r="B23" s="6"/>
      <c r="C23" s="15" t="s">
        <v>72</v>
      </c>
      <c r="D23" s="18" t="s">
        <v>73</v>
      </c>
      <c r="E23" s="18" t="s">
        <v>60</v>
      </c>
      <c r="F23" s="27" t="s">
        <v>42</v>
      </c>
      <c r="G23" s="19"/>
      <c r="H23" s="116">
        <v>275</v>
      </c>
      <c r="I23" s="108">
        <v>125</v>
      </c>
      <c r="J23" s="28">
        <f>G23*I23</f>
        <v>0</v>
      </c>
      <c r="K23" s="9"/>
      <c r="L23" s="1"/>
      <c r="M23" s="1"/>
      <c r="N23" s="1"/>
      <c r="O23" s="1"/>
    </row>
    <row r="24" spans="1:15" ht="14.55" x14ac:dyDescent="0.35">
      <c r="A24" s="1"/>
      <c r="B24" s="6"/>
      <c r="C24" s="15" t="s">
        <v>74</v>
      </c>
      <c r="D24" s="18" t="s">
        <v>75</v>
      </c>
      <c r="E24" s="18" t="s">
        <v>63</v>
      </c>
      <c r="F24" s="27" t="s">
        <v>42</v>
      </c>
      <c r="G24" s="19"/>
      <c r="H24" s="116">
        <v>50</v>
      </c>
      <c r="I24" s="108">
        <v>50</v>
      </c>
      <c r="J24" s="28">
        <f>G24*I24</f>
        <v>0</v>
      </c>
      <c r="K24" s="9"/>
      <c r="L24" s="1"/>
      <c r="M24" s="1"/>
      <c r="N24" s="1"/>
      <c r="O24" s="1"/>
    </row>
    <row r="25" spans="1:15" ht="14.55" x14ac:dyDescent="0.35">
      <c r="A25" s="1"/>
      <c r="B25" s="6"/>
      <c r="C25" s="15" t="s">
        <v>76</v>
      </c>
      <c r="D25" s="30" t="s">
        <v>77</v>
      </c>
      <c r="E25" s="30" t="s">
        <v>66</v>
      </c>
      <c r="F25" s="31" t="s">
        <v>67</v>
      </c>
      <c r="G25" s="32"/>
      <c r="H25" s="33">
        <v>3000</v>
      </c>
      <c r="I25" s="109" t="s">
        <v>145</v>
      </c>
      <c r="J25" s="28">
        <f>G25*H25</f>
        <v>0</v>
      </c>
      <c r="K25" s="9"/>
      <c r="L25" s="1"/>
      <c r="M25" s="1"/>
      <c r="N25" s="1"/>
      <c r="O25" s="1"/>
    </row>
    <row r="26" spans="1:15" ht="15" thickBot="1" x14ac:dyDescent="0.4">
      <c r="A26" s="1"/>
      <c r="B26" s="6"/>
      <c r="C26" s="24"/>
      <c r="D26" s="34" t="s">
        <v>78</v>
      </c>
      <c r="E26" s="35"/>
      <c r="F26" s="35"/>
      <c r="G26" s="35"/>
      <c r="H26" s="114"/>
      <c r="I26" s="115"/>
      <c r="J26" s="36">
        <f>SUM(J16:J25)</f>
        <v>0</v>
      </c>
      <c r="K26" s="9"/>
      <c r="L26" s="1"/>
      <c r="M26" s="37"/>
      <c r="N26" s="37"/>
      <c r="O26" s="1"/>
    </row>
    <row r="27" spans="1:15" ht="14.55" x14ac:dyDescent="0.35">
      <c r="A27" s="1"/>
      <c r="B27" s="6"/>
      <c r="C27" s="8"/>
      <c r="D27" s="8"/>
      <c r="E27" s="8"/>
      <c r="F27" s="8"/>
      <c r="G27" s="8"/>
      <c r="H27" s="8"/>
      <c r="I27" s="8"/>
      <c r="J27" s="8"/>
      <c r="K27" s="8"/>
      <c r="L27" s="3"/>
      <c r="M27" s="3"/>
      <c r="N27" s="8"/>
      <c r="O27" s="5"/>
    </row>
    <row r="28" spans="1:15" ht="16.05" x14ac:dyDescent="0.4">
      <c r="A28" s="1"/>
      <c r="B28" s="6"/>
      <c r="C28" s="10" t="s">
        <v>79</v>
      </c>
      <c r="D28" s="8"/>
      <c r="E28" s="8"/>
      <c r="F28" s="8"/>
      <c r="G28" s="8"/>
      <c r="H28" s="8"/>
      <c r="I28" s="8"/>
      <c r="J28" s="8"/>
      <c r="K28" s="8"/>
      <c r="L28" s="8"/>
      <c r="M28" s="1"/>
      <c r="N28" s="8"/>
      <c r="O28" s="38"/>
    </row>
    <row r="29" spans="1:15" ht="42.6" customHeight="1" x14ac:dyDescent="0.35">
      <c r="A29" s="1"/>
      <c r="B29" s="6"/>
      <c r="C29" s="39" t="s">
        <v>32</v>
      </c>
      <c r="D29" s="13" t="s">
        <v>80</v>
      </c>
      <c r="E29" s="13" t="s">
        <v>34</v>
      </c>
      <c r="F29" s="13" t="s">
        <v>35</v>
      </c>
      <c r="G29" s="13" t="s">
        <v>81</v>
      </c>
      <c r="H29" s="13" t="s">
        <v>37</v>
      </c>
      <c r="I29" s="103" t="s">
        <v>144</v>
      </c>
      <c r="J29" s="14" t="s">
        <v>38</v>
      </c>
      <c r="K29" s="40"/>
      <c r="L29" s="41" t="s">
        <v>82</v>
      </c>
      <c r="M29" s="42" t="s">
        <v>83</v>
      </c>
      <c r="N29" s="41" t="s">
        <v>84</v>
      </c>
      <c r="O29" s="9"/>
    </row>
    <row r="30" spans="1:15" ht="14.4" x14ac:dyDescent="0.3">
      <c r="A30" s="1"/>
      <c r="B30" s="6"/>
      <c r="C30" s="142" t="s">
        <v>85</v>
      </c>
      <c r="D30" s="143" t="s">
        <v>86</v>
      </c>
      <c r="E30" s="145" t="s">
        <v>87</v>
      </c>
      <c r="F30" s="43" t="s">
        <v>88</v>
      </c>
      <c r="G30" s="44" t="s">
        <v>89</v>
      </c>
      <c r="H30" s="45"/>
      <c r="I30" s="108" t="s">
        <v>145</v>
      </c>
      <c r="J30" s="46">
        <v>0</v>
      </c>
      <c r="K30" s="8"/>
      <c r="L30" s="148" t="s">
        <v>142</v>
      </c>
      <c r="M30" s="155"/>
      <c r="N30" s="153" t="e">
        <f>M30/G31</f>
        <v>#DIV/0!</v>
      </c>
      <c r="O30" s="9"/>
    </row>
    <row r="31" spans="1:15" ht="14.4" x14ac:dyDescent="0.3">
      <c r="A31" s="1"/>
      <c r="B31" s="6"/>
      <c r="C31" s="142"/>
      <c r="D31" s="144"/>
      <c r="E31" s="146"/>
      <c r="F31" s="43" t="s">
        <v>90</v>
      </c>
      <c r="G31" s="47"/>
      <c r="H31" s="45">
        <v>9500</v>
      </c>
      <c r="I31" s="108" t="s">
        <v>145</v>
      </c>
      <c r="J31" s="46">
        <f>G31*H31</f>
        <v>0</v>
      </c>
      <c r="K31" s="8"/>
      <c r="L31" s="149"/>
      <c r="M31" s="156"/>
      <c r="N31" s="154"/>
      <c r="O31" s="9"/>
    </row>
    <row r="32" spans="1:15" ht="14.4" x14ac:dyDescent="0.3">
      <c r="A32" s="1"/>
      <c r="B32" s="6"/>
      <c r="C32" s="142" t="s">
        <v>91</v>
      </c>
      <c r="D32" s="143" t="s">
        <v>92</v>
      </c>
      <c r="E32" s="146"/>
      <c r="F32" s="43" t="s">
        <v>88</v>
      </c>
      <c r="G32" s="44" t="s">
        <v>89</v>
      </c>
      <c r="H32" s="45"/>
      <c r="I32" s="108" t="s">
        <v>145</v>
      </c>
      <c r="J32" s="46">
        <v>0</v>
      </c>
      <c r="K32" s="8"/>
      <c r="L32" s="152" t="s">
        <v>93</v>
      </c>
      <c r="M32" s="155"/>
      <c r="N32" s="153" t="e">
        <f>M32/G33</f>
        <v>#DIV/0!</v>
      </c>
      <c r="O32" s="9"/>
    </row>
    <row r="33" spans="1:15" ht="14.4" x14ac:dyDescent="0.3">
      <c r="A33" s="1"/>
      <c r="B33" s="6"/>
      <c r="C33" s="142"/>
      <c r="D33" s="144"/>
      <c r="E33" s="146"/>
      <c r="F33" s="43" t="s">
        <v>90</v>
      </c>
      <c r="G33" s="47"/>
      <c r="H33" s="45">
        <v>9500</v>
      </c>
      <c r="I33" s="108" t="s">
        <v>145</v>
      </c>
      <c r="J33" s="46">
        <f>G33*H33</f>
        <v>0</v>
      </c>
      <c r="K33" s="8"/>
      <c r="L33" s="149"/>
      <c r="M33" s="156"/>
      <c r="N33" s="154"/>
      <c r="O33" s="9"/>
    </row>
    <row r="34" spans="1:15" ht="14.4" x14ac:dyDescent="0.3">
      <c r="A34" s="1"/>
      <c r="B34" s="6"/>
      <c r="C34" s="142" t="s">
        <v>94</v>
      </c>
      <c r="D34" s="150" t="s">
        <v>95</v>
      </c>
      <c r="E34" s="146"/>
      <c r="F34" s="43" t="s">
        <v>88</v>
      </c>
      <c r="G34" s="44" t="s">
        <v>89</v>
      </c>
      <c r="H34" s="45"/>
      <c r="I34" s="109" t="s">
        <v>145</v>
      </c>
      <c r="J34" s="46">
        <v>0</v>
      </c>
      <c r="K34" s="8"/>
      <c r="L34" s="152" t="s">
        <v>93</v>
      </c>
      <c r="M34" s="155"/>
      <c r="N34" s="153" t="e">
        <f>M34/G35</f>
        <v>#DIV/0!</v>
      </c>
      <c r="O34" s="9"/>
    </row>
    <row r="35" spans="1:15" ht="14.4" x14ac:dyDescent="0.3">
      <c r="A35" s="1"/>
      <c r="B35" s="6"/>
      <c r="C35" s="142"/>
      <c r="D35" s="151"/>
      <c r="E35" s="146"/>
      <c r="F35" s="43" t="s">
        <v>90</v>
      </c>
      <c r="G35" s="47"/>
      <c r="H35" s="45">
        <v>2500</v>
      </c>
      <c r="I35" s="108" t="s">
        <v>145</v>
      </c>
      <c r="J35" s="46">
        <f>G35*H35</f>
        <v>0</v>
      </c>
      <c r="K35" s="8"/>
      <c r="L35" s="149"/>
      <c r="M35" s="156"/>
      <c r="N35" s="154"/>
      <c r="O35" s="9"/>
    </row>
    <row r="36" spans="1:15" ht="14.4" x14ac:dyDescent="0.3">
      <c r="A36" s="1"/>
      <c r="B36" s="6"/>
      <c r="C36" s="142" t="s">
        <v>96</v>
      </c>
      <c r="D36" s="143" t="s">
        <v>97</v>
      </c>
      <c r="E36" s="146"/>
      <c r="F36" s="43" t="s">
        <v>88</v>
      </c>
      <c r="G36" s="44" t="s">
        <v>89</v>
      </c>
      <c r="H36" s="45"/>
      <c r="I36" s="108" t="s">
        <v>145</v>
      </c>
      <c r="J36" s="46">
        <v>0</v>
      </c>
      <c r="K36" s="8"/>
      <c r="L36" s="152" t="s">
        <v>98</v>
      </c>
      <c r="M36" s="155"/>
      <c r="N36" s="153" t="e">
        <f>M36/G37</f>
        <v>#DIV/0!</v>
      </c>
      <c r="O36" s="9"/>
    </row>
    <row r="37" spans="1:15" ht="14.4" x14ac:dyDescent="0.3">
      <c r="A37" s="1"/>
      <c r="B37" s="6"/>
      <c r="C37" s="142"/>
      <c r="D37" s="144"/>
      <c r="E37" s="147"/>
      <c r="F37" s="43" t="s">
        <v>90</v>
      </c>
      <c r="G37" s="47"/>
      <c r="H37" s="45">
        <v>5000</v>
      </c>
      <c r="I37" s="108" t="s">
        <v>145</v>
      </c>
      <c r="J37" s="46">
        <f>G37*H37</f>
        <v>0</v>
      </c>
      <c r="K37" s="8"/>
      <c r="L37" s="149"/>
      <c r="M37" s="156"/>
      <c r="N37" s="154"/>
      <c r="O37" s="9"/>
    </row>
    <row r="38" spans="1:15" ht="14.4" x14ac:dyDescent="0.3">
      <c r="A38" s="1"/>
      <c r="B38" s="6"/>
      <c r="C38" s="48"/>
      <c r="D38" s="12" t="s">
        <v>99</v>
      </c>
      <c r="E38" s="49"/>
      <c r="F38" s="50"/>
      <c r="G38" s="51"/>
      <c r="H38" s="52"/>
      <c r="I38" s="105"/>
      <c r="J38" s="53"/>
      <c r="K38" s="8"/>
      <c r="L38" s="8"/>
      <c r="M38" s="54">
        <f>SUM(M30:M37)</f>
        <v>0</v>
      </c>
      <c r="N38" s="8"/>
      <c r="O38" s="9"/>
    </row>
    <row r="39" spans="1:15" ht="14.4" x14ac:dyDescent="0.3">
      <c r="A39" s="1"/>
      <c r="B39" s="6"/>
      <c r="C39" s="48" t="s">
        <v>100</v>
      </c>
      <c r="D39" s="55" t="s">
        <v>101</v>
      </c>
      <c r="E39" s="56" t="s">
        <v>102</v>
      </c>
      <c r="F39" s="43" t="s">
        <v>103</v>
      </c>
      <c r="G39" s="47"/>
      <c r="H39" s="45">
        <v>50</v>
      </c>
      <c r="I39" s="108" t="s">
        <v>145</v>
      </c>
      <c r="J39" s="46">
        <f>G39*H39</f>
        <v>0</v>
      </c>
      <c r="K39" s="8"/>
      <c r="L39" s="8"/>
      <c r="M39" s="8"/>
      <c r="N39" s="8"/>
      <c r="O39" s="38"/>
    </row>
    <row r="40" spans="1:15" ht="15" thickBot="1" x14ac:dyDescent="0.35">
      <c r="A40" s="1"/>
      <c r="B40" s="6"/>
      <c r="C40" s="48" t="s">
        <v>100</v>
      </c>
      <c r="D40" s="55" t="s">
        <v>104</v>
      </c>
      <c r="E40" s="56" t="s">
        <v>102</v>
      </c>
      <c r="F40" s="43" t="s">
        <v>103</v>
      </c>
      <c r="G40" s="47"/>
      <c r="H40" s="45">
        <v>50</v>
      </c>
      <c r="I40" s="108" t="s">
        <v>145</v>
      </c>
      <c r="J40" s="46">
        <f>G40*H40</f>
        <v>0</v>
      </c>
      <c r="K40" s="8"/>
      <c r="L40" s="57"/>
      <c r="M40" s="57"/>
      <c r="N40" s="57"/>
      <c r="O40" s="58"/>
    </row>
    <row r="41" spans="1:15" ht="14.4" x14ac:dyDescent="0.3">
      <c r="A41" s="1"/>
      <c r="B41" s="6"/>
      <c r="C41" s="48" t="s">
        <v>105</v>
      </c>
      <c r="D41" s="55" t="s">
        <v>106</v>
      </c>
      <c r="E41" s="56" t="s">
        <v>107</v>
      </c>
      <c r="F41" s="43" t="s">
        <v>103</v>
      </c>
      <c r="G41" s="47"/>
      <c r="H41" s="45">
        <v>50</v>
      </c>
      <c r="I41" s="108" t="s">
        <v>145</v>
      </c>
      <c r="J41" s="46">
        <f>G41*H41</f>
        <v>0</v>
      </c>
      <c r="K41" s="9"/>
      <c r="L41" s="1"/>
      <c r="M41" s="1"/>
      <c r="N41" s="1"/>
      <c r="O41" s="1"/>
    </row>
    <row r="42" spans="1:15" ht="14.4" x14ac:dyDescent="0.3">
      <c r="A42" s="1"/>
      <c r="B42" s="6"/>
      <c r="C42" s="59"/>
      <c r="D42" s="60" t="s">
        <v>108</v>
      </c>
      <c r="E42" s="60"/>
      <c r="F42" s="60"/>
      <c r="G42" s="60"/>
      <c r="H42" s="60"/>
      <c r="I42" s="106"/>
      <c r="J42" s="61">
        <f>SUM(J30:J41)</f>
        <v>0</v>
      </c>
      <c r="K42" s="9"/>
      <c r="L42" s="1"/>
      <c r="M42" s="1"/>
      <c r="N42" s="1"/>
      <c r="O42" s="1"/>
    </row>
    <row r="43" spans="1:15" ht="14.4" x14ac:dyDescent="0.3">
      <c r="A43" s="1"/>
      <c r="B43" s="6"/>
      <c r="C43" s="8"/>
      <c r="D43" s="8"/>
      <c r="E43" s="8"/>
      <c r="F43" s="8"/>
      <c r="G43" s="8"/>
      <c r="H43" s="8"/>
      <c r="I43" s="8"/>
      <c r="J43" s="8"/>
      <c r="K43" s="9"/>
      <c r="L43" s="1"/>
      <c r="M43" s="1"/>
      <c r="N43" s="1"/>
      <c r="O43" s="1"/>
    </row>
    <row r="44" spans="1:15" ht="15.6" x14ac:dyDescent="0.3">
      <c r="A44" s="1"/>
      <c r="B44" s="6"/>
      <c r="C44" s="10" t="s">
        <v>109</v>
      </c>
      <c r="D44" s="8"/>
      <c r="E44" s="8"/>
      <c r="F44" s="8"/>
      <c r="G44" s="8"/>
      <c r="H44" s="8"/>
      <c r="I44" s="8"/>
      <c r="J44" s="8"/>
      <c r="K44" s="9"/>
      <c r="L44" s="1"/>
      <c r="M44" s="1"/>
      <c r="N44" s="1"/>
      <c r="O44" s="1"/>
    </row>
    <row r="45" spans="1:15" ht="20.399999999999999" x14ac:dyDescent="0.3">
      <c r="A45" s="1"/>
      <c r="B45" s="6"/>
      <c r="C45" s="11" t="s">
        <v>32</v>
      </c>
      <c r="D45" s="12" t="s">
        <v>110</v>
      </c>
      <c r="E45" s="12" t="s">
        <v>111</v>
      </c>
      <c r="F45" s="13" t="s">
        <v>35</v>
      </c>
      <c r="G45" s="13" t="s">
        <v>81</v>
      </c>
      <c r="H45" s="13" t="s">
        <v>37</v>
      </c>
      <c r="I45" s="103" t="s">
        <v>144</v>
      </c>
      <c r="J45" s="14" t="s">
        <v>38</v>
      </c>
      <c r="K45" s="9"/>
      <c r="L45" s="1"/>
      <c r="M45" s="1"/>
      <c r="N45" s="1"/>
      <c r="O45" s="1"/>
    </row>
    <row r="46" spans="1:15" ht="14.4" x14ac:dyDescent="0.3">
      <c r="A46" s="1"/>
      <c r="B46" s="6"/>
      <c r="C46" s="15" t="s">
        <v>112</v>
      </c>
      <c r="D46" s="62" t="s">
        <v>113</v>
      </c>
      <c r="E46" s="63" t="s">
        <v>114</v>
      </c>
      <c r="F46" s="112" t="s">
        <v>147</v>
      </c>
      <c r="G46" s="32"/>
      <c r="H46" s="102">
        <v>130000</v>
      </c>
      <c r="I46" s="110">
        <v>390000</v>
      </c>
      <c r="J46" s="64">
        <f>G46*I46</f>
        <v>0</v>
      </c>
      <c r="K46" s="9"/>
      <c r="L46" s="1"/>
      <c r="M46" s="1"/>
      <c r="N46" s="1"/>
      <c r="O46" s="1"/>
    </row>
    <row r="47" spans="1:15" ht="14.4" x14ac:dyDescent="0.3">
      <c r="A47" s="1"/>
      <c r="B47" s="6"/>
      <c r="C47" s="15" t="s">
        <v>115</v>
      </c>
      <c r="D47" s="65" t="s">
        <v>116</v>
      </c>
      <c r="E47" s="63" t="s">
        <v>114</v>
      </c>
      <c r="F47" s="113" t="s">
        <v>147</v>
      </c>
      <c r="G47" s="19"/>
      <c r="H47" s="102">
        <v>200000</v>
      </c>
      <c r="I47" s="110">
        <v>600000</v>
      </c>
      <c r="J47" s="66">
        <f>G47*I47</f>
        <v>0</v>
      </c>
      <c r="K47" s="9"/>
      <c r="L47" s="1"/>
      <c r="M47" s="1"/>
      <c r="N47" s="1"/>
      <c r="O47" s="1"/>
    </row>
    <row r="48" spans="1:15" ht="14.4" x14ac:dyDescent="0.3">
      <c r="A48" s="1"/>
      <c r="B48" s="6"/>
      <c r="C48" s="24"/>
      <c r="D48" s="25" t="s">
        <v>78</v>
      </c>
      <c r="E48" s="25"/>
      <c r="F48" s="25"/>
      <c r="G48" s="25"/>
      <c r="H48" s="25"/>
      <c r="I48" s="104"/>
      <c r="J48" s="26">
        <f>SUM(J46:J47)</f>
        <v>0</v>
      </c>
      <c r="K48" s="9"/>
      <c r="L48" s="1"/>
      <c r="M48" s="1"/>
      <c r="N48" s="1"/>
      <c r="O48" s="1"/>
    </row>
    <row r="49" spans="1:15" ht="14.4" x14ac:dyDescent="0.3">
      <c r="A49" s="1"/>
      <c r="B49" s="6"/>
      <c r="C49" s="8"/>
      <c r="D49" s="8"/>
      <c r="E49" s="8"/>
      <c r="F49" s="8"/>
      <c r="G49" s="8"/>
      <c r="H49" s="8"/>
      <c r="I49" s="8"/>
      <c r="J49" s="8"/>
      <c r="K49" s="9"/>
      <c r="L49" s="1"/>
      <c r="M49" s="1"/>
      <c r="N49" s="1"/>
      <c r="O49" s="1"/>
    </row>
    <row r="50" spans="1:15" ht="15.6" x14ac:dyDescent="0.3">
      <c r="A50" s="1"/>
      <c r="B50" s="6"/>
      <c r="C50" s="10" t="s">
        <v>117</v>
      </c>
      <c r="D50" s="8"/>
      <c r="E50" s="8"/>
      <c r="F50" s="8"/>
      <c r="G50" s="8"/>
      <c r="H50" s="8"/>
      <c r="I50" s="8"/>
      <c r="J50" s="8"/>
      <c r="K50" s="9"/>
      <c r="L50" s="1"/>
      <c r="M50" s="1"/>
      <c r="N50" s="1"/>
      <c r="O50" s="1"/>
    </row>
    <row r="51" spans="1:15" ht="20.399999999999999" x14ac:dyDescent="0.3">
      <c r="A51" s="1"/>
      <c r="B51" s="6"/>
      <c r="C51" s="11" t="s">
        <v>32</v>
      </c>
      <c r="D51" s="12" t="s">
        <v>118</v>
      </c>
      <c r="E51" s="13" t="s">
        <v>111</v>
      </c>
      <c r="F51" s="13" t="s">
        <v>35</v>
      </c>
      <c r="G51" s="13" t="s">
        <v>119</v>
      </c>
      <c r="H51" s="13" t="s">
        <v>37</v>
      </c>
      <c r="I51" s="103" t="s">
        <v>144</v>
      </c>
      <c r="J51" s="14" t="s">
        <v>38</v>
      </c>
      <c r="K51" s="9"/>
      <c r="L51" s="1"/>
      <c r="M51" s="1"/>
      <c r="N51" s="1"/>
      <c r="O51" s="1"/>
    </row>
    <row r="52" spans="1:15" ht="14.4" x14ac:dyDescent="0.3">
      <c r="A52" s="1"/>
      <c r="B52" s="6"/>
      <c r="C52" s="15" t="s">
        <v>120</v>
      </c>
      <c r="D52" s="18" t="s">
        <v>121</v>
      </c>
      <c r="E52" s="67" t="s">
        <v>122</v>
      </c>
      <c r="F52" s="68" t="s">
        <v>122</v>
      </c>
      <c r="G52" s="69" t="s">
        <v>123</v>
      </c>
      <c r="H52" s="101" t="s">
        <v>122</v>
      </c>
      <c r="I52" s="111" t="s">
        <v>145</v>
      </c>
      <c r="J52" s="70" t="s">
        <v>122</v>
      </c>
      <c r="K52" s="9"/>
      <c r="L52" s="1"/>
      <c r="M52" s="1"/>
      <c r="N52" s="1"/>
      <c r="O52" s="1"/>
    </row>
    <row r="53" spans="1:15" ht="14.4" x14ac:dyDescent="0.3">
      <c r="A53" s="1"/>
      <c r="B53" s="6"/>
      <c r="C53" s="24"/>
      <c r="D53" s="25" t="s">
        <v>124</v>
      </c>
      <c r="E53" s="25"/>
      <c r="F53" s="71"/>
      <c r="G53" s="71"/>
      <c r="H53" s="71"/>
      <c r="I53" s="107"/>
      <c r="J53" s="72"/>
      <c r="K53" s="9"/>
      <c r="L53" s="1"/>
      <c r="M53" s="1"/>
      <c r="N53" s="1"/>
      <c r="O53" s="1"/>
    </row>
    <row r="54" spans="1:15" ht="14.4" x14ac:dyDescent="0.3">
      <c r="A54" s="1"/>
      <c r="B54" s="6"/>
      <c r="C54" s="8"/>
      <c r="D54" s="8"/>
      <c r="E54" s="8"/>
      <c r="F54" s="8"/>
      <c r="G54" s="8"/>
      <c r="H54" s="8"/>
      <c r="I54" s="8"/>
      <c r="J54" s="8"/>
      <c r="K54" s="9"/>
      <c r="L54" s="1"/>
      <c r="M54" s="1"/>
      <c r="N54" s="1"/>
      <c r="O54" s="1"/>
    </row>
    <row r="55" spans="1:15" ht="15.6" x14ac:dyDescent="0.3">
      <c r="A55" s="1"/>
      <c r="B55" s="6"/>
      <c r="C55" s="10" t="s">
        <v>125</v>
      </c>
      <c r="D55" s="8"/>
      <c r="E55" s="8"/>
      <c r="F55" s="8"/>
      <c r="G55" s="8"/>
      <c r="H55" s="8"/>
      <c r="I55" s="8"/>
      <c r="J55" s="8"/>
      <c r="K55" s="9"/>
      <c r="L55" s="1"/>
      <c r="M55" s="1"/>
      <c r="N55" s="1"/>
      <c r="O55" s="1"/>
    </row>
    <row r="56" spans="1:15" ht="14.4" x14ac:dyDescent="0.3">
      <c r="A56" s="1"/>
      <c r="B56" s="6"/>
      <c r="C56" s="73" t="s">
        <v>126</v>
      </c>
      <c r="D56" s="74"/>
      <c r="E56" s="14" t="s">
        <v>127</v>
      </c>
      <c r="F56" s="8"/>
      <c r="G56" s="8"/>
      <c r="H56" s="8"/>
      <c r="I56" s="8"/>
      <c r="J56" s="8"/>
      <c r="K56" s="9"/>
      <c r="L56" s="1"/>
      <c r="M56" s="1"/>
      <c r="N56" s="1"/>
      <c r="O56" s="1"/>
    </row>
    <row r="57" spans="1:15" ht="14.4" x14ac:dyDescent="0.3">
      <c r="A57" s="1"/>
      <c r="B57" s="6"/>
      <c r="C57" s="73" t="s">
        <v>8</v>
      </c>
      <c r="D57" s="74"/>
      <c r="E57" s="75">
        <f>J11</f>
        <v>0</v>
      </c>
      <c r="F57" s="8"/>
      <c r="G57" s="8"/>
      <c r="H57" s="8"/>
      <c r="I57" s="8"/>
      <c r="J57" s="8"/>
      <c r="K57" s="9"/>
      <c r="L57" s="1"/>
      <c r="M57" s="1"/>
      <c r="N57" s="1"/>
      <c r="O57" s="1"/>
    </row>
    <row r="58" spans="1:15" ht="14.4" x14ac:dyDescent="0.3">
      <c r="A58" s="1"/>
      <c r="B58" s="6"/>
      <c r="C58" s="73" t="s">
        <v>10</v>
      </c>
      <c r="D58" s="74"/>
      <c r="E58" s="75">
        <f>J26</f>
        <v>0</v>
      </c>
      <c r="F58" s="8"/>
      <c r="G58" s="8"/>
      <c r="H58" s="8"/>
      <c r="I58" s="8"/>
      <c r="J58" s="76"/>
      <c r="K58" s="9"/>
      <c r="L58" s="1"/>
      <c r="M58" s="1"/>
      <c r="N58" s="1"/>
      <c r="O58" s="1"/>
    </row>
    <row r="59" spans="1:15" ht="14.4" x14ac:dyDescent="0.3">
      <c r="A59" s="1"/>
      <c r="B59" s="6"/>
      <c r="C59" s="73" t="s">
        <v>12</v>
      </c>
      <c r="D59" s="74"/>
      <c r="E59" s="75">
        <f>J42</f>
        <v>0</v>
      </c>
      <c r="F59" s="8"/>
      <c r="G59" s="8"/>
      <c r="H59" s="8"/>
      <c r="I59" s="8"/>
      <c r="J59" s="77"/>
      <c r="K59" s="9"/>
      <c r="L59" s="1"/>
      <c r="M59" s="1"/>
      <c r="N59" s="1"/>
      <c r="O59" s="1"/>
    </row>
    <row r="60" spans="1:15" ht="14.4" x14ac:dyDescent="0.3">
      <c r="A60" s="1"/>
      <c r="B60" s="6"/>
      <c r="C60" s="73" t="s">
        <v>16</v>
      </c>
      <c r="D60" s="74"/>
      <c r="E60" s="78">
        <f>J48</f>
        <v>0</v>
      </c>
      <c r="F60" s="8"/>
      <c r="G60" s="8"/>
      <c r="H60" s="8"/>
      <c r="I60" s="8"/>
      <c r="J60" s="76"/>
      <c r="K60" s="9"/>
      <c r="L60" s="1"/>
      <c r="M60" s="1"/>
      <c r="N60" s="1"/>
      <c r="O60" s="1"/>
    </row>
    <row r="61" spans="1:15" ht="14.4" x14ac:dyDescent="0.3">
      <c r="A61" s="1"/>
      <c r="B61" s="6"/>
      <c r="C61" s="73" t="s">
        <v>17</v>
      </c>
      <c r="D61" s="74"/>
      <c r="E61" s="79" t="s">
        <v>128</v>
      </c>
      <c r="F61" s="8"/>
      <c r="G61" s="8"/>
      <c r="H61" s="8"/>
      <c r="I61" s="8"/>
      <c r="J61" s="8"/>
      <c r="K61" s="9"/>
      <c r="L61" s="1"/>
      <c r="M61" s="1"/>
      <c r="N61" s="1"/>
      <c r="O61" s="1"/>
    </row>
    <row r="62" spans="1:15" ht="14.4" x14ac:dyDescent="0.3">
      <c r="A62" s="1"/>
      <c r="B62" s="6"/>
      <c r="C62" s="159" t="s">
        <v>129</v>
      </c>
      <c r="D62" s="160"/>
      <c r="E62" s="80">
        <f>M38</f>
        <v>0</v>
      </c>
      <c r="F62" s="8"/>
      <c r="G62" s="8"/>
      <c r="H62" s="8"/>
      <c r="I62" s="8"/>
      <c r="J62" s="8"/>
      <c r="K62" s="9"/>
      <c r="L62" s="1"/>
      <c r="M62" s="1"/>
      <c r="N62" s="1"/>
      <c r="O62" s="1"/>
    </row>
    <row r="63" spans="1:15" ht="14.4" x14ac:dyDescent="0.3">
      <c r="A63" s="1"/>
      <c r="B63" s="6"/>
      <c r="C63" s="73" t="s">
        <v>130</v>
      </c>
      <c r="D63" s="74"/>
      <c r="E63" s="81">
        <f>SUM(E57:E60)+E62</f>
        <v>0</v>
      </c>
      <c r="F63" s="8"/>
      <c r="G63" s="8"/>
      <c r="H63" s="8"/>
      <c r="I63" s="8"/>
      <c r="J63" s="8"/>
      <c r="K63" s="9"/>
      <c r="L63" s="1"/>
      <c r="M63" s="1"/>
      <c r="N63" s="1"/>
      <c r="O63" s="1"/>
    </row>
    <row r="64" spans="1:15" ht="14.4" x14ac:dyDescent="0.3">
      <c r="A64" s="1"/>
      <c r="B64" s="6"/>
      <c r="C64" s="8"/>
      <c r="D64" s="1"/>
      <c r="E64" s="82"/>
      <c r="F64" s="82"/>
      <c r="G64" s="1"/>
      <c r="H64" s="8"/>
      <c r="I64" s="8"/>
      <c r="J64" s="8"/>
      <c r="K64" s="9"/>
      <c r="L64" s="1"/>
      <c r="M64" s="1"/>
      <c r="N64" s="1"/>
      <c r="O64" s="1"/>
    </row>
    <row r="65" spans="1:15" ht="28.05" customHeight="1" thickBot="1" x14ac:dyDescent="0.35">
      <c r="A65" s="1"/>
      <c r="B65" s="6"/>
      <c r="C65" s="161" t="s">
        <v>131</v>
      </c>
      <c r="D65" s="161"/>
      <c r="E65" s="161"/>
      <c r="F65" s="161"/>
      <c r="G65" s="161"/>
      <c r="H65" s="161"/>
      <c r="I65" s="161"/>
      <c r="J65" s="161"/>
      <c r="K65" s="162"/>
      <c r="L65" s="1"/>
      <c r="M65" s="1"/>
      <c r="N65" s="1"/>
      <c r="O65" s="1"/>
    </row>
    <row r="66" spans="1:15" ht="14.4" x14ac:dyDescent="0.3">
      <c r="A66" s="1"/>
      <c r="B66" s="6"/>
      <c r="C66" s="163" t="s">
        <v>132</v>
      </c>
      <c r="D66" s="164"/>
      <c r="E66" s="164"/>
      <c r="F66" s="164"/>
      <c r="G66" s="165"/>
      <c r="H66" s="8"/>
      <c r="I66" s="8"/>
      <c r="J66" s="8"/>
      <c r="K66" s="9"/>
      <c r="L66" s="1"/>
      <c r="M66" s="1"/>
      <c r="N66" s="1"/>
      <c r="O66" s="1"/>
    </row>
    <row r="67" spans="1:15" ht="14.4" x14ac:dyDescent="0.3">
      <c r="A67" s="1"/>
      <c r="B67" s="6"/>
      <c r="C67" s="83" t="s">
        <v>133</v>
      </c>
      <c r="D67" s="73"/>
      <c r="E67" s="166" t="s">
        <v>134</v>
      </c>
      <c r="F67" s="166"/>
      <c r="G67" s="167"/>
      <c r="H67" s="8"/>
      <c r="I67" s="8"/>
      <c r="J67" s="8"/>
      <c r="K67" s="9"/>
      <c r="L67" s="1"/>
      <c r="M67" s="1"/>
      <c r="N67" s="1"/>
      <c r="O67" s="1"/>
    </row>
    <row r="68" spans="1:15" ht="14.4" x14ac:dyDescent="0.3">
      <c r="A68" s="1"/>
      <c r="B68" s="6"/>
      <c r="C68" s="83" t="s">
        <v>135</v>
      </c>
      <c r="D68" s="73"/>
      <c r="E68" s="166" t="s">
        <v>136</v>
      </c>
      <c r="F68" s="166"/>
      <c r="G68" s="167"/>
      <c r="H68" s="8"/>
      <c r="I68" s="8"/>
      <c r="J68" s="8"/>
      <c r="K68" s="9"/>
      <c r="L68" s="1"/>
      <c r="M68" s="1"/>
      <c r="N68" s="1"/>
      <c r="O68" s="1"/>
    </row>
    <row r="69" spans="1:15" ht="14.4" x14ac:dyDescent="0.3">
      <c r="A69" s="1"/>
      <c r="B69" s="6"/>
      <c r="C69" s="83" t="s">
        <v>137</v>
      </c>
      <c r="D69" s="73"/>
      <c r="E69" s="166" t="s">
        <v>138</v>
      </c>
      <c r="F69" s="166"/>
      <c r="G69" s="167"/>
      <c r="H69" s="8"/>
      <c r="I69" s="8"/>
      <c r="J69" s="8"/>
      <c r="K69" s="9"/>
      <c r="L69" s="1"/>
      <c r="M69" s="1"/>
      <c r="N69" s="1"/>
      <c r="O69" s="1"/>
    </row>
    <row r="70" spans="1:15" ht="15" thickBot="1" x14ac:dyDescent="0.35">
      <c r="A70" s="1"/>
      <c r="B70" s="6"/>
      <c r="C70" s="84" t="s">
        <v>139</v>
      </c>
      <c r="D70" s="85"/>
      <c r="E70" s="157" t="s">
        <v>140</v>
      </c>
      <c r="F70" s="157"/>
      <c r="G70" s="158"/>
      <c r="H70" s="8"/>
      <c r="I70" s="8"/>
      <c r="J70" s="8"/>
      <c r="K70" s="9"/>
      <c r="L70" s="1"/>
      <c r="M70" s="1"/>
      <c r="N70" s="1"/>
      <c r="O70" s="1"/>
    </row>
    <row r="71" spans="1:15" ht="15" thickBot="1" x14ac:dyDescent="0.35">
      <c r="A71" s="1"/>
      <c r="B71" s="86"/>
      <c r="C71" s="57"/>
      <c r="D71" s="57"/>
      <c r="E71" s="57"/>
      <c r="F71" s="57"/>
      <c r="G71" s="57"/>
      <c r="H71" s="57"/>
      <c r="I71" s="57"/>
      <c r="J71" s="57"/>
      <c r="K71" s="58"/>
      <c r="L71" s="1"/>
      <c r="M71" s="1"/>
      <c r="N71" s="1"/>
      <c r="O71" s="1"/>
    </row>
  </sheetData>
  <sheetProtection algorithmName="SHA-512" hashValue="fZkDt6FHHLge10SLiC3bfIwGONhYl5sFQVWgz9jHCvQ51qHmp9jlXh6+6bPOWxLZC0dSpi8JVb/6aJnMjUdxjQ==" saltValue="Zx1SPtTuLZawgOkH+SoUug==" spinCount="100000" sheet="1" objects="1" scenarios="1"/>
  <mergeCells count="29">
    <mergeCell ref="E70:G70"/>
    <mergeCell ref="C62:D62"/>
    <mergeCell ref="C65:K65"/>
    <mergeCell ref="C66:G66"/>
    <mergeCell ref="E67:G67"/>
    <mergeCell ref="E68:G68"/>
    <mergeCell ref="E69:G69"/>
    <mergeCell ref="N34:N35"/>
    <mergeCell ref="C36:C37"/>
    <mergeCell ref="D36:D37"/>
    <mergeCell ref="L36:L37"/>
    <mergeCell ref="M36:M37"/>
    <mergeCell ref="N36:N37"/>
    <mergeCell ref="M34:M35"/>
    <mergeCell ref="N30:N31"/>
    <mergeCell ref="C32:C33"/>
    <mergeCell ref="D32:D33"/>
    <mergeCell ref="L32:L33"/>
    <mergeCell ref="M32:M33"/>
    <mergeCell ref="N32:N33"/>
    <mergeCell ref="M30:M31"/>
    <mergeCell ref="C12:J12"/>
    <mergeCell ref="C30:C31"/>
    <mergeCell ref="D30:D31"/>
    <mergeCell ref="E30:E37"/>
    <mergeCell ref="L30:L31"/>
    <mergeCell ref="C34:C35"/>
    <mergeCell ref="D34:D35"/>
    <mergeCell ref="L34:L35"/>
  </mergeCells>
  <dataValidations count="3">
    <dataValidation type="whole" allowBlank="1" showInputMessage="1" showErrorMessage="1" sqref="M30:M33" xr:uid="{007FB813-9D04-40FD-8638-FC4BCD8D7290}">
      <formula1>25</formula1>
      <formula2>75</formula2>
    </dataValidation>
    <dataValidation type="date" allowBlank="1" showInputMessage="1" showErrorMessage="1" sqref="M34:M35" xr:uid="{AE0E64E0-9653-4FC5-84A7-A33B177CF74C}">
      <formula1>25</formula1>
      <formula2>75</formula2>
    </dataValidation>
    <dataValidation type="whole" allowBlank="1" showInputMessage="1" showErrorMessage="1" sqref="M36:M37" xr:uid="{D428F6AC-8512-4F51-9099-5F7F9070389C}">
      <formula1>5</formula1>
      <formula2>30</formula2>
    </dataValidation>
  </dataValidation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c5dca063-80d7-458b-ad74-775d7fd2f38c">TS0110FF889-1044359975-157</_dlc_DocId>
    <_dlc_DocIdUrl xmlns="c5dca063-80d7-458b-ad74-775d7fd2f38c">
      <Url>https://prorailbv.sharepoint.com/teams/TenderVerhuizingen/_layouts/15/DocIdRedir.aspx?ID=TS0110FF889-1044359975-157</Url>
      <Description>TS0110FF889-1044359975-157</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4E86242C3038E49B61241452D4E4AEA" ma:contentTypeVersion="7" ma:contentTypeDescription="Een nieuw document maken." ma:contentTypeScope="" ma:versionID="7777e78561e11a5b51dbf2d8c3c0752c">
  <xsd:schema xmlns:xsd="http://www.w3.org/2001/XMLSchema" xmlns:xs="http://www.w3.org/2001/XMLSchema" xmlns:p="http://schemas.microsoft.com/office/2006/metadata/properties" xmlns:ns2="c5dca063-80d7-458b-ad74-775d7fd2f38c" xmlns:ns3="0ae1fa36-c13d-429d-8167-33df7e391e4e" targetNamespace="http://schemas.microsoft.com/office/2006/metadata/properties" ma:root="true" ma:fieldsID="00906e77ede34859e786d23d3aac1103" ns2:_="" ns3:_="">
    <xsd:import namespace="c5dca063-80d7-458b-ad74-775d7fd2f38c"/>
    <xsd:import namespace="0ae1fa36-c13d-429d-8167-33df7e391e4e"/>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dca063-80d7-458b-ad74-775d7fd2f38c"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ae1fa36-c13d-429d-8167-33df7e391e4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6487B0-AECC-4FFB-AB3A-FDAC76C21E55}">
  <ds:schemaRefs>
    <ds:schemaRef ds:uri="http://purl.org/dc/terms/"/>
    <ds:schemaRef ds:uri="http://purl.org/dc/elements/1.1/"/>
    <ds:schemaRef ds:uri="http://www.w3.org/XML/1998/namespace"/>
    <ds:schemaRef ds:uri="http://purl.org/dc/dcmitype/"/>
    <ds:schemaRef ds:uri="0ae1fa36-c13d-429d-8167-33df7e391e4e"/>
    <ds:schemaRef ds:uri="c5dca063-80d7-458b-ad74-775d7fd2f38c"/>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3A7B29F8-437A-4FB7-87B2-02E3DE9050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dca063-80d7-458b-ad74-775d7fd2f38c"/>
    <ds:schemaRef ds:uri="0ae1fa36-c13d-429d-8167-33df7e391e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2971E21-3F05-4B45-9D23-A7D17BFFF177}">
  <ds:schemaRefs>
    <ds:schemaRef ds:uri="http://schemas.microsoft.com/sharepoint/events"/>
  </ds:schemaRefs>
</ds:datastoreItem>
</file>

<file path=customXml/itemProps4.xml><?xml version="1.0" encoding="utf-8"?>
<ds:datastoreItem xmlns:ds="http://schemas.openxmlformats.org/officeDocument/2006/customXml" ds:itemID="{359F3E7C-A935-4477-A325-8A329EFB5E1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vt:lpstr>
      <vt:lpstr>Aanbiedingsbegroting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Toombergen, G. van (Giverny)</dc:creator>
  <cp:keywords/>
  <dc:description/>
  <cp:lastModifiedBy>Toombergen, G. van (Giverny)</cp:lastModifiedBy>
  <cp:revision/>
  <dcterms:created xsi:type="dcterms:W3CDTF">2024-08-19T15:07:08Z</dcterms:created>
  <dcterms:modified xsi:type="dcterms:W3CDTF">2024-09-19T13:02:15Z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2024-08-19T15:11:06Z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0b5ecf97-c839-4bd5-89ba-1b2e3a27d95a</vt:lpwstr>
  </property>
  <property fmtid="{D5CDD505-2E9C-101B-9397-08002B2CF9AE}" pid="8" name="MSIP_Label_24e57bac-d225-40fb-8a9e-62b5be587a96_ContentBits">
    <vt:lpwstr>0</vt:lpwstr>
  </property>
  <property fmtid="{D5CDD505-2E9C-101B-9397-08002B2CF9AE}" pid="9" name="ContentTypeId">
    <vt:lpwstr>0x01010044E86242C3038E49B61241452D4E4AEA</vt:lpwstr>
  </property>
  <property fmtid="{D5CDD505-2E9C-101B-9397-08002B2CF9AE}" pid="10" name="_dlc_DocIdItemGuid">
    <vt:lpwstr>0d222f78-4839-4d5f-a62b-ba7e2de2aaae</vt:lpwstr>
  </property>
</Properties>
</file>