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24226"/>
  <mc:AlternateContent xmlns:mc="http://schemas.openxmlformats.org/markup-compatibility/2006">
    <mc:Choice Requires="x15">
      <x15ac:absPath xmlns:x15ac="http://schemas.microsoft.com/office/spreadsheetml/2010/11/ac" url="https://keyquality275553.sharepoint.com/sites/Klanten/NL_Actief/Stichting Onderwijsgroep Oost-brabant (O)/Aanbestedingen/EA schoonmaak 2024/1. te versturen stukken/EA 2024 NIEUW/"/>
    </mc:Choice>
  </mc:AlternateContent>
  <xr:revisionPtr revIDLastSave="73" documentId="13_ncr:1_{604F02EC-A8CF-43F4-9F61-BF6379B5AB15}" xr6:coauthVersionLast="47" xr6:coauthVersionMax="47" xr10:uidLastSave="{A6FD1270-3192-47AC-AA8B-9860B3D2B22D}"/>
  <bookViews>
    <workbookView xWindow="57480" yWindow="-120" windowWidth="29040" windowHeight="15720" activeTab="3" xr2:uid="{00000000-000D-0000-FFFF-FFFF00000000}"/>
  </bookViews>
  <sheets>
    <sheet name="Instructie en toelichting" sheetId="3" r:id="rId1"/>
    <sheet name="Inschrijfblad" sheetId="4" r:id="rId2"/>
    <sheet name="Werkzaamheden" sheetId="1" r:id="rId3"/>
    <sheet name="Invulblad Staffelprijzen" sheetId="2" r:id="rId4"/>
  </sheets>
  <definedNames>
    <definedName name="_xlnm.Print_Area" localSheetId="3">'Invulblad Staffelprijzen'!$A$51:$B$56</definedName>
    <definedName name="_xlnm.Print_Area" localSheetId="2">Werkzaamheden!$A$1:$I$10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7" i="2" l="1"/>
  <c r="E30" i="1"/>
  <c r="E52" i="1" s="1"/>
  <c r="D34" i="1"/>
  <c r="D35" i="1"/>
  <c r="D36" i="1"/>
  <c r="D37" i="1"/>
  <c r="D38" i="1"/>
  <c r="D39" i="1"/>
  <c r="D40" i="1"/>
  <c r="D41" i="1"/>
  <c r="D42" i="1"/>
  <c r="D43" i="1"/>
  <c r="D44" i="1"/>
  <c r="D45" i="1"/>
  <c r="D46" i="1"/>
  <c r="D47" i="1"/>
  <c r="D48" i="1"/>
  <c r="D49" i="1"/>
  <c r="D33" i="1"/>
  <c r="C74" i="2" l="1"/>
  <c r="C75" i="2"/>
  <c r="G75" i="2" s="1"/>
  <c r="E45" i="1" s="1"/>
  <c r="C76" i="2"/>
  <c r="C77" i="2"/>
  <c r="G77" i="2" s="1"/>
  <c r="E47" i="1" s="1"/>
  <c r="C78" i="2"/>
  <c r="C79" i="2"/>
  <c r="G79" i="2" s="1"/>
  <c r="E49" i="1" s="1"/>
  <c r="C65" i="2"/>
  <c r="G65" i="2" s="1"/>
  <c r="E35" i="1" s="1"/>
  <c r="C66" i="2"/>
  <c r="G66" i="2" s="1"/>
  <c r="E36" i="1" s="1"/>
  <c r="C67" i="2"/>
  <c r="C68" i="2"/>
  <c r="G68" i="2" s="1"/>
  <c r="E38" i="1" s="1"/>
  <c r="C69" i="2"/>
  <c r="G69" i="2" s="1"/>
  <c r="E39" i="1" s="1"/>
  <c r="C70" i="2"/>
  <c r="G70" i="2" s="1"/>
  <c r="E40" i="1" s="1"/>
  <c r="C71" i="2"/>
  <c r="C72" i="2"/>
  <c r="G72" i="2" s="1"/>
  <c r="E42" i="1" s="1"/>
  <c r="C73" i="2"/>
  <c r="C64" i="2"/>
  <c r="G64" i="2" s="1"/>
  <c r="E34" i="1" s="1"/>
  <c r="C63" i="2"/>
  <c r="G63" i="2" s="1"/>
  <c r="E33" i="1" s="1"/>
  <c r="A49" i="1"/>
  <c r="A48" i="1"/>
  <c r="A47" i="1"/>
  <c r="A46" i="1"/>
  <c r="A45" i="1"/>
  <c r="A44" i="1"/>
  <c r="A43" i="1"/>
  <c r="A34" i="1"/>
  <c r="A35" i="1"/>
  <c r="A36" i="1"/>
  <c r="A37" i="1"/>
  <c r="A38" i="1"/>
  <c r="A39" i="1"/>
  <c r="A40" i="1"/>
  <c r="A41" i="1"/>
  <c r="A42" i="1"/>
  <c r="A33" i="1"/>
  <c r="G73" i="2"/>
  <c r="E43" i="1" s="1"/>
  <c r="G71" i="2"/>
  <c r="E41" i="1" s="1"/>
  <c r="G67" i="2"/>
  <c r="E37" i="1" s="1"/>
  <c r="E79" i="2"/>
  <c r="G78" i="2"/>
  <c r="E48" i="1" s="1"/>
  <c r="E78" i="2"/>
  <c r="E77" i="2"/>
  <c r="G76" i="2"/>
  <c r="E46" i="1" s="1"/>
  <c r="E76" i="2"/>
  <c r="E75" i="2"/>
  <c r="G74" i="2"/>
  <c r="E44" i="1" s="1"/>
  <c r="E74" i="2"/>
  <c r="E73" i="2"/>
  <c r="E72" i="2"/>
  <c r="E71" i="2"/>
  <c r="E70" i="2"/>
  <c r="E69" i="2"/>
  <c r="E68" i="2"/>
  <c r="E67" i="2"/>
  <c r="E66" i="2"/>
  <c r="E65" i="2"/>
  <c r="E64" i="2"/>
  <c r="E63" i="2"/>
  <c r="E50" i="1" l="1"/>
  <c r="D25" i="1" l="1"/>
  <c r="E25" i="1" s="1"/>
  <c r="D22" i="1"/>
  <c r="E22" i="1" s="1"/>
  <c r="D23" i="1"/>
  <c r="E23" i="1" s="1"/>
  <c r="D21" i="1"/>
  <c r="D19" i="1"/>
  <c r="D18" i="1"/>
  <c r="D17" i="1"/>
  <c r="D16" i="1"/>
  <c r="E16" i="1" s="1"/>
  <c r="D14" i="1"/>
  <c r="D13" i="1"/>
  <c r="D12" i="1"/>
  <c r="D24" i="1" l="1"/>
  <c r="E24" i="1" s="1"/>
  <c r="E13" i="1"/>
  <c r="E19" i="1" l="1"/>
  <c r="A86" i="2" l="1"/>
  <c r="A85" i="2"/>
  <c r="A84" i="2"/>
  <c r="A83" i="2"/>
  <c r="B8" i="4"/>
  <c r="E17" i="1" l="1"/>
  <c r="E21" i="1"/>
  <c r="D20" i="1"/>
  <c r="E20" i="1" s="1"/>
  <c r="E18" i="1"/>
  <c r="D15" i="1"/>
  <c r="E12" i="1" l="1"/>
  <c r="E14" i="1" l="1"/>
  <c r="E15" i="1"/>
  <c r="E26" i="1" l="1"/>
  <c r="B16" i="4" s="1"/>
</calcChain>
</file>

<file path=xl/sharedStrings.xml><?xml version="1.0" encoding="utf-8"?>
<sst xmlns="http://schemas.openxmlformats.org/spreadsheetml/2006/main" count="339" uniqueCount="166">
  <si>
    <t>Instructie en toelichting</t>
  </si>
  <si>
    <t>Inschrijvers dienen de onderstaande instructies nauwkeurig op te volgen.</t>
  </si>
  <si>
    <t>Het niet opvolgen van de instructies, leidt tot uitsluiting van uw inschrijving.</t>
  </si>
  <si>
    <t>1.</t>
  </si>
  <si>
    <t>Alle geel gemarkeerde cellen dienen door inschrijver te worden ingevuld. U mag geen cellen leeg laten.</t>
  </si>
  <si>
    <t>2.</t>
  </si>
  <si>
    <t>Inschrijver mag cellen anders dan de geel gemarkeerde cellen niet wijzigen / leeg maken / formules aanpassen of formules wijzigen.</t>
  </si>
  <si>
    <t>3.</t>
  </si>
  <si>
    <t>Indien inschrijver fouten constateert in de formules of aanpassingen in het prijzenblad noodzakelijk acht, dient u hiervoor een onderbouwd verzoek in te dienen middels de Vraag/Antwoord module, voor de in de planning genoemde data voor de sluitingstermijn voor vragen. Aanbestedende dienst stelt indien nodig voor alle inschrijvers een nieuw formulier ter beschikking.</t>
  </si>
  <si>
    <t>4.</t>
  </si>
  <si>
    <t xml:space="preserve">Alleen reële en marktconforme inschrijvingen zijn toegestaan. Tarieven / bedragen van 0 (nul) zijn daarom niet toegestaan. </t>
  </si>
  <si>
    <t>5.</t>
  </si>
  <si>
    <t>Indien inschrijver op onderdelen een 0-tarief wilt indienen, dient u hiervoor een gemotiveerd verzoek in te dienen middels de Vraag/Antwoord module, voor de in de planning genoemde data voor de sluitingstermijn voor vragen.</t>
  </si>
  <si>
    <t>6.</t>
  </si>
  <si>
    <t>Alle ingediende tarieven zijn all-in. Dat wil zeggen: inclusief alle kosten, zoals bijvoorbeeld, maar niet uitsluitend reiskosten en -uren, administratiekosten, materialen, etc.</t>
  </si>
  <si>
    <t>7.</t>
  </si>
  <si>
    <r>
      <t>Alle tarieven en prijzen dienen</t>
    </r>
    <r>
      <rPr>
        <b/>
        <sz val="11"/>
        <rFont val="Calibri"/>
        <family val="2"/>
        <scheme val="minor"/>
      </rPr>
      <t xml:space="preserve"> Inclusief BTW </t>
    </r>
    <r>
      <rPr>
        <sz val="11"/>
        <rFont val="Calibri"/>
        <family val="2"/>
        <scheme val="minor"/>
      </rPr>
      <t>te zijn</t>
    </r>
  </si>
  <si>
    <t>8.</t>
  </si>
  <si>
    <t xml:space="preserve">Let op dat u de juiste (laatste) versie van het Prijzenblad gebruikt. Het is mogelijk dat naar aanleiding van vragen een nieuwe versie van het Prijzenblad wordt gepubliceerd. Controleer daarom voor het indienen van uw inschrijving of u de juiste versie in dient. </t>
  </si>
  <si>
    <t>9.</t>
  </si>
  <si>
    <t>10.</t>
  </si>
  <si>
    <t xml:space="preserve">11. </t>
  </si>
  <si>
    <t>De kosten onder tabblad Invulblad Staffelprijzen worden gedurende de looptijd van de overeenkomst achteraf in rekening gebracht op basis van daadwerkelijk gerealiseerde inzet.</t>
  </si>
  <si>
    <t>Inschrijfblad</t>
  </si>
  <si>
    <t>opdrachtgever</t>
  </si>
  <si>
    <t>Onderwijsgroep Oost Brabant</t>
  </si>
  <si>
    <t>naam inschrijver</t>
  </si>
  <si>
    <t>alle cellen in deze kleur (blauw gemarkeerd) bevatten aanwijzingen / instructies</t>
  </si>
  <si>
    <t>alle cellen in deze kleur (geel gemarkeerd) dienen door inschrijver te worden ingevuld</t>
  </si>
  <si>
    <t>de waarde uit deze cel (groen gemarkeerd) geldt als vergelijkingsprijs</t>
  </si>
  <si>
    <t>Overzicht Vergelijkingsprijs Afroepwerkzaamheden</t>
  </si>
  <si>
    <t>Afroepwerkzaamheden</t>
  </si>
  <si>
    <t>kosten per jaar</t>
  </si>
  <si>
    <t>Vergelijkingsprijs</t>
  </si>
  <si>
    <t>Inschrijver verklaart de instructie en toelichting te hebben gelezen, begrepen en gaat hier mee akkoord en schrijft in met de bovenstaande vergelijkingsprijs:</t>
  </si>
  <si>
    <t>Ondertekening</t>
  </si>
  <si>
    <t>naam ondertekenaar invullen</t>
  </si>
  <si>
    <t>functie ondertekenaar invullen</t>
  </si>
  <si>
    <t>naam inschrijver invullen</t>
  </si>
  <si>
    <t>datum ondertekening invullen</t>
  </si>
  <si>
    <t>handtekening:</t>
  </si>
  <si>
    <t xml:space="preserve">Invulformulier afroepwerkzaamheden </t>
  </si>
  <si>
    <t>Activiteit</t>
  </si>
  <si>
    <t>Omvang</t>
  </si>
  <si>
    <t>Eenheid *</t>
  </si>
  <si>
    <t>Tarief per eenheid incl. BTW</t>
  </si>
  <si>
    <t>Kosten totaal incl. BTW</t>
  </si>
  <si>
    <t>Topstrippen conserveren linoleum incl. verplaatsen meubilair</t>
  </si>
  <si>
    <t>m2</t>
  </si>
  <si>
    <t>Diepstrippen conserveren (2-laags) linoleum - incl. verplaatsen meubilair</t>
  </si>
  <si>
    <t>Sprayen linoleum vloeren incl. verplaatsen meubilair</t>
  </si>
  <si>
    <t>Diepte reinigen van tapijt - excl. uit- en inruimen</t>
  </si>
  <si>
    <t>Diepte reiniging van Flotex - incl. verplaatsen meubilair</t>
  </si>
  <si>
    <t>Schrobben - excl. uit en inruimen</t>
  </si>
  <si>
    <t>Glasbewassing gevelglas enkelzijdig gemeten en per beurt</t>
  </si>
  <si>
    <t>Separatieglas enkelzijdig gemeten en per beurt</t>
  </si>
  <si>
    <t>Extra werkzaamheden op regiebasis</t>
  </si>
  <si>
    <t>uur</t>
  </si>
  <si>
    <t>Extra werkzaamheden specialistische reiniging</t>
  </si>
  <si>
    <t>Dagelijkse naloopronde sanitair (van 12:00 uur  tot 13:00uur)</t>
  </si>
  <si>
    <t>beurt</t>
  </si>
  <si>
    <t>Proffesionele dieptereiniging keuken De Laarbeecke</t>
  </si>
  <si>
    <t>Dieptereiniging sanitair inclusief demontage en vervanging van onderdelen</t>
  </si>
  <si>
    <t>Levering dameshygiëneboxen, vervanging elke 4 weken</t>
  </si>
  <si>
    <t>stuk per 4 weken</t>
  </si>
  <si>
    <t>Totaalbedrag van de handelingen</t>
  </si>
  <si>
    <t>Invulformulier staffelprijzen</t>
  </si>
  <si>
    <t>Vloeren</t>
  </si>
  <si>
    <t>Eenheid</t>
  </si>
  <si>
    <t>Prijs per eenheid incl. btw</t>
  </si>
  <si>
    <t>1 - 50</t>
  </si>
  <si>
    <t>51 - 100</t>
  </si>
  <si>
    <t>101 - 200</t>
  </si>
  <si>
    <t>201 - 300</t>
  </si>
  <si>
    <t>301 - 400</t>
  </si>
  <si>
    <t>401 - 500</t>
  </si>
  <si>
    <t>501 - 750</t>
  </si>
  <si>
    <t>751 -1.000</t>
  </si>
  <si>
    <t>&gt; 1.000</t>
  </si>
  <si>
    <t>Topstrippen conserveren (2-laags) linoleum - incl. verplaatsen meubilair</t>
  </si>
  <si>
    <t>m²</t>
  </si>
  <si>
    <t>Topstrippen conserveren (2-laags) linoleum - excl. uit- en inruimen</t>
  </si>
  <si>
    <t>Diepstrippen conserveren (2-laags) linoleum - excl. uit- en inruimen</t>
  </si>
  <si>
    <t>Sprayen linoleum (ook parket) incl. verplaatsen meubilair</t>
  </si>
  <si>
    <t>Sprayen linoleum (ook parket) excl. uit- en inruimen</t>
  </si>
  <si>
    <t>Diepte reinigen van tapijt - incl. verplaatsen meubilair</t>
  </si>
  <si>
    <t>Diepte reiniging van Flotex - excl. verplaatsen meubilair</t>
  </si>
  <si>
    <t>Schrobben - incl. verplaatsen meubilair</t>
  </si>
  <si>
    <t>Afroep</t>
  </si>
  <si>
    <t>Prijs per eenheid
incl. btw</t>
  </si>
  <si>
    <t>Bouwschoonmaak</t>
  </si>
  <si>
    <t>Opleveringsschoonmaak</t>
  </si>
  <si>
    <t>Inhuizingsschoonmaak</t>
  </si>
  <si>
    <t xml:space="preserve">Calamiteitenschoonmaak </t>
  </si>
  <si>
    <t>* ten tijde van (digitale) schouw bekijken bij locatie Molenstraat</t>
  </si>
  <si>
    <t>Proffesionele dieptereiniging keuken De Laarbeecke (ruimte 1.12) (inventaris: Vaatspoelmachine voorlader, 2x Magnetron,  4x Kooktafel 4-pits gas, 2x Kooktafel 4-pits inductie, 4x Onderbouwoven elektrisch, Warmkast elektrisch, Druksteamer Ifo kampri Combi, Vaatspoelmachine, doorvoermachine 1-korfs, Waterontharder volautomaat ext. Zoutvat, 2x Kooktafel 5-pits gas, Onderbouwoven Siemens, Onderbouwoven Atag, Afzuigkappen RVS)</t>
  </si>
  <si>
    <t>&gt;500</t>
  </si>
  <si>
    <r>
      <t xml:space="preserve">Dieptereiniging sanitair </t>
    </r>
    <r>
      <rPr>
        <b/>
        <sz val="11"/>
        <color theme="1"/>
        <rFont val="Calibri"/>
        <family val="2"/>
        <scheme val="minor"/>
      </rPr>
      <t>in</t>
    </r>
    <r>
      <rPr>
        <sz val="11"/>
        <color theme="1"/>
        <rFont val="Calibri"/>
        <family val="2"/>
        <scheme val="minor"/>
      </rPr>
      <t>clusief</t>
    </r>
    <r>
      <rPr>
        <b/>
        <sz val="11"/>
        <color theme="1"/>
        <rFont val="Calibri"/>
        <family val="2"/>
        <scheme val="minor"/>
      </rPr>
      <t xml:space="preserve"> </t>
    </r>
    <r>
      <rPr>
        <sz val="11"/>
        <color theme="1"/>
        <rFont val="Calibri"/>
        <family val="2"/>
        <scheme val="minor"/>
      </rPr>
      <t>demontage en vervanging van onderdelen</t>
    </r>
  </si>
  <si>
    <r>
      <t xml:space="preserve">Dieptereiniging sanitair </t>
    </r>
    <r>
      <rPr>
        <b/>
        <sz val="11"/>
        <color theme="1"/>
        <rFont val="Calibri"/>
        <family val="2"/>
        <scheme val="minor"/>
      </rPr>
      <t>ex</t>
    </r>
    <r>
      <rPr>
        <sz val="11"/>
        <color theme="1"/>
        <rFont val="Calibri"/>
        <family val="2"/>
        <scheme val="minor"/>
      </rPr>
      <t>clusief demontage en vervanging van onderdelen</t>
    </r>
  </si>
  <si>
    <t>Glasbewassing gevelglas enkelzijdig gemeten, enkelzijdig gewassen en per beurt</t>
  </si>
  <si>
    <t>Separatieglas enkelzijdig gemeten, dubbelzijdig gewassen en per beurt</t>
  </si>
  <si>
    <t>Graffitti verwijderen - stomen</t>
  </si>
  <si>
    <t>Graffitti verwijderen - reinigingsmiddel</t>
  </si>
  <si>
    <t>Graffitti verwijderen - stralen</t>
  </si>
  <si>
    <t>1-10</t>
  </si>
  <si>
    <t>11 - 20</t>
  </si>
  <si>
    <t>21 - 30</t>
  </si>
  <si>
    <t>31 - 40</t>
  </si>
  <si>
    <t>41 - 50</t>
  </si>
  <si>
    <t>51 - 60</t>
  </si>
  <si>
    <t>61 - 70</t>
  </si>
  <si>
    <t xml:space="preserve">71 - 80 </t>
  </si>
  <si>
    <t>&gt;80</t>
  </si>
  <si>
    <t xml:space="preserve">Bijlage 4a - Invulformulier afroepwerkzaamheden perceel 1 </t>
  </si>
  <si>
    <t xml:space="preserve">Bijlage 4a - Invulformulier staffelprijzen perceel 1 </t>
  </si>
  <si>
    <t>Alternatief kengetal</t>
  </si>
  <si>
    <t/>
  </si>
  <si>
    <t>Kengetal ma t/m vr</t>
  </si>
  <si>
    <t>Prestatienorm</t>
  </si>
  <si>
    <t>Stofwissen</t>
  </si>
  <si>
    <t>Bijtippen</t>
  </si>
  <si>
    <t>Stofzuigen</t>
  </si>
  <si>
    <t>Moppen</t>
  </si>
  <si>
    <t>Schrobben</t>
  </si>
  <si>
    <t>Sprayen</t>
  </si>
  <si>
    <t>Conserveren</t>
  </si>
  <si>
    <t>Papierbakken</t>
  </si>
  <si>
    <t>Afvalbakken</t>
  </si>
  <si>
    <t>Deuren</t>
  </si>
  <si>
    <t>Inventaris</t>
  </si>
  <si>
    <t>Weekbeurt</t>
  </si>
  <si>
    <t>Tussenbeurt</t>
  </si>
  <si>
    <t>Eindbeurt</t>
  </si>
  <si>
    <t>programmacode-ruimtesoort - vloersoort</t>
  </si>
  <si>
    <t>m2 fictief</t>
  </si>
  <si>
    <t>max frequentie</t>
  </si>
  <si>
    <t>gemiddeld all-in uurtarief (inclusief btw)</t>
  </si>
  <si>
    <t>LSLKA - Leslokaal - Linoleum</t>
  </si>
  <si>
    <t>LSLKB - Leslokaal - Tapijt</t>
  </si>
  <si>
    <t>LSLKC - Leslokaal - harde vloer (o.a. pvc, steen, etc.)</t>
  </si>
  <si>
    <t>CMPTA - Computerlokaal - Linoleum</t>
  </si>
  <si>
    <t>CMPTC - Leslokaal - harde vloer (o.a. pvc, steen, etc.)</t>
  </si>
  <si>
    <t>werkprogramma</t>
  </si>
  <si>
    <t>Wegingsprijs</t>
  </si>
  <si>
    <t>KNTRA- Kantoorruimte - Linoeleum</t>
  </si>
  <si>
    <t>KNTRB - kantoorruimte - tapijt</t>
  </si>
  <si>
    <t>KNTRC - kantoorruimte - harde vloer (o.a. pvc, steen etc.)</t>
  </si>
  <si>
    <t>KNTRD - kantoorruimte - flotex</t>
  </si>
  <si>
    <t>VRGDC - spreekkamer - harde vloer (o.a. pvc, steen, etc.)</t>
  </si>
  <si>
    <t>VRGDA -spreekkamer - Linoleum</t>
  </si>
  <si>
    <t>VRGDB - spreekkamer - tapijt</t>
  </si>
  <si>
    <t>* Het aantal m2, uren en wegingsprijs zijn richtlijnen en kunnen geen prijswijzigigngen aan worden verbonden indien er meer of minder dan bovenstaande richtlijn wordt afgenomen.</t>
  </si>
  <si>
    <t>Totaalbedrag</t>
  </si>
  <si>
    <t>totaal wegingsbedrag</t>
  </si>
  <si>
    <r>
      <t xml:space="preserve">Het in te vullen uurtarief dient gelijk te zijn aan het gemiddeld all-in uurtarief (inclusief btw) uit bijlage 3a Invulblad schoonmaakwerkzaamheden - perceel 1 in cel </t>
    </r>
    <r>
      <rPr>
        <b/>
        <sz val="11"/>
        <color rgb="FF000000"/>
        <rFont val="Calibri"/>
        <family val="2"/>
        <scheme val="minor"/>
      </rPr>
      <t>O9</t>
    </r>
  </si>
  <si>
    <t>Besparing</t>
  </si>
  <si>
    <t xml:space="preserve">De Laarbeecke </t>
  </si>
  <si>
    <t>Molenstraat</t>
  </si>
  <si>
    <t>Gasthuisstraat</t>
  </si>
  <si>
    <t>Deltaweg</t>
  </si>
  <si>
    <t>Besparing in euro's incl. btw</t>
  </si>
  <si>
    <t>Welke besparing gaat het opleveren als afval bij OGOB enkel via centrale verzamelpunten dient te worden afgevoerd.</t>
  </si>
  <si>
    <r>
      <t xml:space="preserve">Inschrijver dient bij zijn inschrijving tevens een volledig ingevuld </t>
    </r>
    <r>
      <rPr>
        <b/>
        <sz val="11"/>
        <rFont val="Calibri"/>
        <family val="2"/>
        <scheme val="minor"/>
      </rPr>
      <t xml:space="preserve">en door een bevoegd persoon namens zijn onderneming ondertekend </t>
    </r>
    <r>
      <rPr>
        <sz val="11"/>
        <rFont val="Calibri"/>
        <family val="2"/>
        <scheme val="minor"/>
      </rPr>
      <t xml:space="preserve">exemplaar van het </t>
    </r>
    <r>
      <rPr>
        <i/>
        <sz val="11"/>
        <rFont val="Calibri"/>
        <family val="2"/>
        <scheme val="minor"/>
      </rPr>
      <t>Inschrijfblad</t>
    </r>
    <r>
      <rPr>
        <sz val="11"/>
        <rFont val="Calibri"/>
        <family val="2"/>
        <scheme val="minor"/>
      </rPr>
      <t xml:space="preserve"> en het </t>
    </r>
    <r>
      <rPr>
        <i/>
        <sz val="11"/>
        <rFont val="Calibri"/>
        <family val="2"/>
        <scheme val="minor"/>
      </rPr>
      <t>Invulblad staffelprijzen</t>
    </r>
    <r>
      <rPr>
        <sz val="11"/>
        <rFont val="Calibri"/>
        <family val="2"/>
        <scheme val="minor"/>
      </rPr>
      <t xml:space="preserve"> uit dit Prijzenblad in PDF-format te uploaden in TenderNed.</t>
    </r>
  </si>
  <si>
    <t>Inschrijver dient bij zijn inschrijving een volledig ingevuld digitaal exemplaar in excel-format van dit Prijzenblad te uploaden in TenderNed.</t>
  </si>
  <si>
    <t>totaal</t>
  </si>
  <si>
    <t>Totaal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</si>
</sst>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 #,##0.00;[Red]&quot;€&quot;\ \-#,##0.00"/>
    <numFmt numFmtId="44" formatCode="_ &quot;€&quot;\ * #,##0.00_ ;_ &quot;€&quot;\ * \-#,##0.00_ ;_ &quot;€&quot;\ * &quot;-&quot;??_ ;_ @_ "/>
    <numFmt numFmtId="164" formatCode="_-&quot;€&quot;\ * #,##0.00_-;_-&quot;€&quot;\ * #,##0.00\-;_-&quot;€&quot;\ * &quot;-&quot;??_-;_-@_-"/>
    <numFmt numFmtId="165" formatCode="&quot;€&quot;\ #,##0.00"/>
    <numFmt numFmtId="166" formatCode="_-* #,##0.00_-;_-* #,##0.00\-;_-* &quot;-&quot;??_-;_-@_-"/>
    <numFmt numFmtId="167" formatCode="0.000"/>
    <numFmt numFmtId="168" formatCode="_ [$€-413]\ * #,##0.00_ ;_ [$€-413]\ * \-#,##0.00_ ;_ [$€-413]\ * &quot;-&quot;??_ ;_ @_ "/>
  </numFmts>
  <fonts count="33">
    <font>
      <sz val="8"/>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Verdana"/>
      <family val="2"/>
    </font>
    <font>
      <sz val="10"/>
      <name val="Arial"/>
      <family val="2"/>
    </font>
    <font>
      <b/>
      <sz val="11"/>
      <color theme="1"/>
      <name val="Calibri"/>
      <family val="2"/>
      <scheme val="minor"/>
    </font>
    <font>
      <sz val="9"/>
      <color theme="1"/>
      <name val="Calibri"/>
      <family val="2"/>
      <scheme val="minor"/>
    </font>
    <font>
      <sz val="9"/>
      <name val="Calibri"/>
      <family val="2"/>
      <scheme val="minor"/>
    </font>
    <font>
      <sz val="16"/>
      <color theme="1" tint="0.34998626667073579"/>
      <name val="Calibri Light"/>
      <family val="2"/>
    </font>
    <font>
      <sz val="11"/>
      <name val="Calibri"/>
      <family val="2"/>
      <scheme val="minor"/>
    </font>
    <font>
      <sz val="11"/>
      <color rgb="FF000000"/>
      <name val="Calibri"/>
      <family val="2"/>
      <scheme val="minor"/>
    </font>
    <font>
      <sz val="10"/>
      <color theme="1"/>
      <name val="Calibri"/>
      <family val="2"/>
      <scheme val="minor"/>
    </font>
    <font>
      <sz val="10"/>
      <color theme="1"/>
      <name val="Verdana"/>
      <family val="2"/>
    </font>
    <font>
      <b/>
      <sz val="15"/>
      <color theme="3"/>
      <name val="Calibri"/>
      <family val="2"/>
      <scheme val="minor"/>
    </font>
    <font>
      <sz val="20"/>
      <color theme="1"/>
      <name val="Calibri Light"/>
      <family val="2"/>
    </font>
    <font>
      <sz val="10"/>
      <name val="Helv"/>
    </font>
    <font>
      <sz val="10"/>
      <name val="MS Sans Serif"/>
      <family val="2"/>
    </font>
    <font>
      <sz val="10"/>
      <name val="Verdana"/>
      <family val="2"/>
    </font>
    <font>
      <b/>
      <sz val="15"/>
      <color rgb="FF3E5B63"/>
      <name val="Sans Light"/>
      <family val="2"/>
    </font>
    <font>
      <b/>
      <sz val="11"/>
      <name val="Calibri"/>
      <family val="2"/>
      <scheme val="minor"/>
    </font>
    <font>
      <i/>
      <sz val="11"/>
      <name val="Calibri"/>
      <family val="2"/>
      <scheme val="minor"/>
    </font>
    <font>
      <sz val="11"/>
      <color theme="0"/>
      <name val="Calibri"/>
      <family val="2"/>
      <scheme val="minor"/>
    </font>
    <font>
      <sz val="12"/>
      <color theme="1" tint="0.34998626667073579"/>
      <name val="Calibri Light"/>
      <family val="2"/>
    </font>
    <font>
      <sz val="11"/>
      <color theme="1"/>
      <name val="Calibri"/>
      <family val="2"/>
    </font>
    <font>
      <b/>
      <u val="singleAccounting"/>
      <sz val="11"/>
      <name val="Calibri"/>
      <family val="2"/>
      <scheme val="minor"/>
    </font>
    <font>
      <sz val="8"/>
      <color rgb="FFFF0000"/>
      <name val="Verdana"/>
      <family val="2"/>
    </font>
    <font>
      <sz val="11"/>
      <color rgb="FF000000"/>
      <name val="Calibri"/>
      <family val="2"/>
    </font>
    <font>
      <b/>
      <sz val="11"/>
      <color rgb="FF000000"/>
      <name val="Calibri"/>
      <family val="2"/>
      <scheme val="minor"/>
    </font>
    <font>
      <b/>
      <sz val="8"/>
      <color theme="1"/>
      <name val="Verdana"/>
      <family val="2"/>
    </font>
  </fonts>
  <fills count="9">
    <fill>
      <patternFill patternType="none"/>
    </fill>
    <fill>
      <patternFill patternType="gray125"/>
    </fill>
    <fill>
      <patternFill patternType="solid">
        <fgColor theme="0" tint="-0.14999847407452621"/>
        <bgColor indexed="64"/>
      </patternFill>
    </fill>
    <fill>
      <patternFill patternType="solid">
        <fgColor rgb="FFFF9900"/>
        <bgColor indexed="64"/>
      </patternFill>
    </fill>
    <fill>
      <patternFill patternType="solid">
        <fgColor rgb="FFFFFF99"/>
        <bgColor indexed="64"/>
      </patternFill>
    </fill>
    <fill>
      <patternFill patternType="solid">
        <fgColor theme="0"/>
        <bgColor indexed="64"/>
      </patternFill>
    </fill>
    <fill>
      <patternFill patternType="solid">
        <fgColor rgb="FF00B0F0"/>
        <bgColor indexed="64"/>
      </patternFill>
    </fill>
    <fill>
      <patternFill patternType="solid">
        <fgColor rgb="FF92D050"/>
        <bgColor indexed="64"/>
      </patternFill>
    </fill>
    <fill>
      <patternFill patternType="solid">
        <fgColor rgb="FFFFFFFF"/>
        <bgColor indexed="64"/>
      </patternFill>
    </fill>
  </fills>
  <borders count="20">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top/>
      <bottom style="thick">
        <color theme="4"/>
      </bottom>
      <diagonal/>
    </border>
    <border>
      <left/>
      <right/>
      <top/>
      <bottom style="medium">
        <color rgb="FF3E5B63"/>
      </bottom>
      <diagonal/>
    </border>
    <border>
      <left style="thin">
        <color theme="0"/>
      </left>
      <right/>
      <top style="thin">
        <color theme="0"/>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theme="0"/>
      </left>
      <right style="thin">
        <color theme="0"/>
      </right>
      <top/>
      <bottom style="thin">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thin">
        <color theme="0"/>
      </right>
      <top style="thin">
        <color auto="1"/>
      </top>
      <bottom style="thin">
        <color theme="0"/>
      </bottom>
      <diagonal/>
    </border>
  </borders>
  <cellStyleXfs count="10">
    <xf numFmtId="0" fontId="0" fillId="0" borderId="0"/>
    <xf numFmtId="164" fontId="8" fillId="0" borderId="0" applyFont="0" applyFill="0" applyBorder="0" applyAlignment="0" applyProtection="0"/>
    <xf numFmtId="0" fontId="17" fillId="0" borderId="5" applyNumberFormat="0" applyFill="0" applyAlignment="0" applyProtection="0"/>
    <xf numFmtId="0" fontId="19" fillId="0" borderId="0"/>
    <xf numFmtId="166" fontId="20" fillId="0" borderId="0" applyFont="0" applyFill="0" applyBorder="0" applyAlignment="0" applyProtection="0"/>
    <xf numFmtId="0" fontId="19" fillId="0" borderId="0"/>
    <xf numFmtId="0" fontId="20" fillId="0" borderId="0"/>
    <xf numFmtId="0" fontId="6" fillId="0" borderId="0"/>
    <xf numFmtId="164" fontId="5" fillId="0" borderId="0" applyFont="0" applyFill="0" applyBorder="0" applyAlignment="0" applyProtection="0"/>
    <xf numFmtId="0" fontId="8" fillId="0" borderId="0" applyNumberFormat="0" applyFont="0" applyFill="0" applyBorder="0" applyAlignment="0" applyProtection="0"/>
  </cellStyleXfs>
  <cellXfs count="166">
    <xf numFmtId="0" fontId="0" fillId="0" borderId="0" xfId="0"/>
    <xf numFmtId="0" fontId="7" fillId="0" borderId="1" xfId="0" applyFont="1" applyBorder="1"/>
    <xf numFmtId="0" fontId="0" fillId="0" borderId="1" xfId="0" applyBorder="1"/>
    <xf numFmtId="0" fontId="10" fillId="0" borderId="1" xfId="0" applyFont="1" applyBorder="1"/>
    <xf numFmtId="0" fontId="11" fillId="0" borderId="1" xfId="0" applyFont="1" applyBorder="1"/>
    <xf numFmtId="0" fontId="13" fillId="0" borderId="1" xfId="0" applyFont="1" applyBorder="1"/>
    <xf numFmtId="0" fontId="9" fillId="3" borderId="2" xfId="0" applyFont="1" applyFill="1" applyBorder="1" applyAlignment="1">
      <alignment vertical="center" wrapText="1"/>
    </xf>
    <xf numFmtId="0" fontId="14" fillId="0" borderId="2" xfId="0" applyFont="1" applyBorder="1" applyAlignment="1">
      <alignment vertical="center" wrapText="1"/>
    </xf>
    <xf numFmtId="0" fontId="14" fillId="0" borderId="2" xfId="0" applyFont="1" applyBorder="1" applyAlignment="1">
      <alignment horizontal="right" vertical="center" wrapText="1"/>
    </xf>
    <xf numFmtId="8" fontId="14" fillId="0" borderId="2" xfId="0" applyNumberFormat="1" applyFont="1" applyBorder="1" applyAlignment="1">
      <alignment horizontal="right" vertical="center" wrapText="1"/>
    </xf>
    <xf numFmtId="0" fontId="9" fillId="0" borderId="2" xfId="0" applyFont="1" applyBorder="1" applyAlignment="1">
      <alignment vertical="center" wrapText="1"/>
    </xf>
    <xf numFmtId="0" fontId="15" fillId="0" borderId="1" xfId="0" applyFont="1" applyBorder="1"/>
    <xf numFmtId="0" fontId="9" fillId="3" borderId="1" xfId="0" applyFont="1" applyFill="1" applyBorder="1" applyAlignment="1">
      <alignment vertical="center"/>
    </xf>
    <xf numFmtId="0" fontId="9" fillId="3" borderId="1" xfId="0" applyFont="1" applyFill="1" applyBorder="1" applyAlignment="1">
      <alignment horizontal="center" vertical="center"/>
    </xf>
    <xf numFmtId="0" fontId="14" fillId="0" borderId="1" xfId="0" applyFont="1" applyBorder="1" applyAlignment="1">
      <alignment vertical="center"/>
    </xf>
    <xf numFmtId="0" fontId="14" fillId="0" borderId="1" xfId="0" applyFont="1" applyBorder="1" applyAlignment="1">
      <alignment horizontal="center" vertical="center"/>
    </xf>
    <xf numFmtId="0" fontId="16" fillId="0" borderId="1" xfId="0" applyFont="1" applyBorder="1"/>
    <xf numFmtId="0" fontId="18" fillId="5" borderId="0" xfId="0" applyFont="1" applyFill="1"/>
    <xf numFmtId="0" fontId="0" fillId="5" borderId="0" xfId="0" applyFill="1"/>
    <xf numFmtId="0" fontId="15" fillId="5" borderId="0" xfId="0" applyFont="1" applyFill="1"/>
    <xf numFmtId="166" fontId="13" fillId="5" borderId="0" xfId="4" applyFont="1" applyFill="1" applyAlignment="1">
      <alignment horizontal="left"/>
    </xf>
    <xf numFmtId="167" fontId="13" fillId="5" borderId="0" xfId="5" applyNumberFormat="1" applyFont="1" applyFill="1" applyAlignment="1">
      <alignment horizontal="center"/>
    </xf>
    <xf numFmtId="3" fontId="13" fillId="5" borderId="0" xfId="5" applyNumberFormat="1" applyFont="1" applyFill="1" applyAlignment="1">
      <alignment horizontal="right"/>
    </xf>
    <xf numFmtId="0" fontId="13" fillId="5" borderId="0" xfId="5" applyFont="1" applyFill="1"/>
    <xf numFmtId="0" fontId="21" fillId="5" borderId="0" xfId="5" applyFont="1" applyFill="1"/>
    <xf numFmtId="0" fontId="21" fillId="5" borderId="0" xfId="6" applyFont="1" applyFill="1"/>
    <xf numFmtId="0" fontId="6" fillId="5" borderId="0" xfId="7" applyFill="1"/>
    <xf numFmtId="0" fontId="22" fillId="5" borderId="6" xfId="2" applyFont="1" applyFill="1" applyBorder="1" applyAlignment="1">
      <alignment vertical="top"/>
    </xf>
    <xf numFmtId="0" fontId="22" fillId="5" borderId="0" xfId="2" applyFont="1" applyFill="1" applyBorder="1" applyAlignment="1">
      <alignment vertical="top"/>
    </xf>
    <xf numFmtId="0" fontId="6" fillId="5" borderId="0" xfId="7" applyFill="1" applyAlignment="1">
      <alignment horizontal="right" vertical="top"/>
    </xf>
    <xf numFmtId="0" fontId="6" fillId="5" borderId="0" xfId="7" applyFill="1" applyAlignment="1">
      <alignment vertical="top" wrapText="1"/>
    </xf>
    <xf numFmtId="0" fontId="6" fillId="5" borderId="0" xfId="7" applyFill="1" applyAlignment="1">
      <alignment vertical="top"/>
    </xf>
    <xf numFmtId="0" fontId="12" fillId="0" borderId="1" xfId="0" applyFont="1" applyBorder="1"/>
    <xf numFmtId="44" fontId="14" fillId="0" borderId="2" xfId="0" applyNumberFormat="1" applyFont="1" applyBorder="1" applyAlignment="1">
      <alignment vertical="center" wrapText="1"/>
    </xf>
    <xf numFmtId="165" fontId="24" fillId="0" borderId="3" xfId="3" applyNumberFormat="1" applyFont="1" applyBorder="1" applyAlignment="1">
      <alignment horizontal="center" vertical="top" wrapText="1"/>
    </xf>
    <xf numFmtId="0" fontId="14" fillId="5" borderId="1" xfId="0" applyFont="1" applyFill="1" applyBorder="1" applyAlignment="1">
      <alignment horizontal="center" vertical="center"/>
    </xf>
    <xf numFmtId="0" fontId="14" fillId="5" borderId="4" xfId="0" applyFont="1" applyFill="1" applyBorder="1" applyAlignment="1">
      <alignment horizontal="center" vertical="center"/>
    </xf>
    <xf numFmtId="0" fontId="9" fillId="5" borderId="0" xfId="0" applyFont="1" applyFill="1" applyAlignment="1">
      <alignment horizontal="center" vertical="center" wrapText="1"/>
    </xf>
    <xf numFmtId="0" fontId="14" fillId="5" borderId="3" xfId="0" applyFont="1" applyFill="1" applyBorder="1" applyAlignment="1">
      <alignment horizontal="center" vertical="center"/>
    </xf>
    <xf numFmtId="0" fontId="9" fillId="5" borderId="9" xfId="0" applyFont="1" applyFill="1" applyBorder="1" applyAlignment="1">
      <alignment horizontal="center" vertical="center" wrapText="1"/>
    </xf>
    <xf numFmtId="2" fontId="26" fillId="0" borderId="0" xfId="3" applyNumberFormat="1" applyFont="1"/>
    <xf numFmtId="0" fontId="24" fillId="5" borderId="0" xfId="3" applyFont="1" applyFill="1" applyAlignment="1">
      <alignment horizontal="left" vertical="top" wrapText="1"/>
    </xf>
    <xf numFmtId="0" fontId="6" fillId="0" borderId="0" xfId="7"/>
    <xf numFmtId="0" fontId="13" fillId="5" borderId="0" xfId="3" applyFont="1" applyFill="1" applyAlignment="1">
      <alignment horizontal="left" vertical="top" wrapText="1"/>
    </xf>
    <xf numFmtId="2" fontId="26" fillId="5" borderId="0" xfId="3" applyNumberFormat="1" applyFont="1" applyFill="1"/>
    <xf numFmtId="0" fontId="9" fillId="5" borderId="0" xfId="7" applyFont="1" applyFill="1"/>
    <xf numFmtId="0" fontId="9" fillId="5" borderId="0" xfId="7" applyFont="1" applyFill="1" applyAlignment="1">
      <alignment wrapText="1"/>
    </xf>
    <xf numFmtId="165" fontId="9" fillId="2" borderId="2" xfId="0" applyNumberFormat="1" applyFont="1" applyFill="1" applyBorder="1" applyAlignment="1">
      <alignment vertical="center" wrapText="1"/>
    </xf>
    <xf numFmtId="164" fontId="27" fillId="5" borderId="0" xfId="8" applyFont="1" applyFill="1" applyAlignment="1">
      <alignment horizontal="center" wrapText="1"/>
    </xf>
    <xf numFmtId="168" fontId="25" fillId="5" borderId="0" xfId="7" applyNumberFormat="1" applyFont="1" applyFill="1"/>
    <xf numFmtId="168" fontId="28" fillId="7" borderId="0" xfId="7" applyNumberFormat="1" applyFont="1" applyFill="1"/>
    <xf numFmtId="0" fontId="13" fillId="5" borderId="0" xfId="7" applyFont="1" applyFill="1" applyAlignment="1">
      <alignment vertical="top" wrapText="1"/>
    </xf>
    <xf numFmtId="0" fontId="13" fillId="5" borderId="0" xfId="7" applyFont="1" applyFill="1" applyAlignment="1">
      <alignment horizontal="right" vertical="top"/>
    </xf>
    <xf numFmtId="0" fontId="7" fillId="5" borderId="0" xfId="0" applyFont="1" applyFill="1"/>
    <xf numFmtId="0" fontId="13" fillId="0" borderId="0" xfId="7" applyFont="1" applyAlignment="1">
      <alignment vertical="top" wrapText="1"/>
    </xf>
    <xf numFmtId="0" fontId="0" fillId="8" borderId="1" xfId="0" applyFill="1" applyBorder="1"/>
    <xf numFmtId="0" fontId="29" fillId="0" borderId="1" xfId="0" applyFont="1" applyBorder="1"/>
    <xf numFmtId="0" fontId="14" fillId="0" borderId="1" xfId="0" applyFont="1" applyBorder="1" applyAlignment="1">
      <alignment horizontal="left" vertical="center"/>
    </xf>
    <xf numFmtId="165" fontId="24" fillId="0" borderId="3" xfId="3" applyNumberFormat="1" applyFont="1" applyBorder="1" applyAlignment="1">
      <alignment vertical="top"/>
    </xf>
    <xf numFmtId="165" fontId="24" fillId="8" borderId="3" xfId="3" applyNumberFormat="1" applyFont="1" applyFill="1" applyBorder="1" applyAlignment="1">
      <alignment horizontal="left" vertical="top"/>
    </xf>
    <xf numFmtId="0" fontId="14" fillId="8" borderId="1" xfId="0" applyFont="1" applyFill="1" applyBorder="1" applyAlignment="1">
      <alignment horizontal="left" vertical="center"/>
    </xf>
    <xf numFmtId="0" fontId="14" fillId="8" borderId="1" xfId="0" applyFont="1" applyFill="1" applyBorder="1" applyAlignment="1">
      <alignment horizontal="center" vertical="center"/>
    </xf>
    <xf numFmtId="0" fontId="24" fillId="4" borderId="0" xfId="3" applyFont="1" applyFill="1" applyAlignment="1" applyProtection="1">
      <alignment horizontal="left" vertical="top" wrapText="1"/>
      <protection locked="0"/>
    </xf>
    <xf numFmtId="0" fontId="14" fillId="4" borderId="1" xfId="0" applyFont="1" applyFill="1" applyBorder="1" applyAlignment="1" applyProtection="1">
      <alignment horizontal="center" vertical="center"/>
      <protection locked="0"/>
    </xf>
    <xf numFmtId="0" fontId="24" fillId="4" borderId="0" xfId="3" applyFont="1" applyFill="1" applyAlignment="1" applyProtection="1">
      <alignment vertical="top" wrapText="1"/>
      <protection locked="0"/>
    </xf>
    <xf numFmtId="0" fontId="9" fillId="3" borderId="10" xfId="0" applyFont="1" applyFill="1" applyBorder="1" applyAlignment="1">
      <alignment horizontal="center" vertical="center"/>
    </xf>
    <xf numFmtId="0" fontId="9" fillId="3" borderId="11" xfId="0" applyFont="1" applyFill="1" applyBorder="1" applyAlignment="1">
      <alignment horizontal="center" vertical="center"/>
    </xf>
    <xf numFmtId="0" fontId="4" fillId="0" borderId="1" xfId="0" applyFont="1" applyBorder="1"/>
    <xf numFmtId="0" fontId="4" fillId="5" borderId="0" xfId="7" applyFont="1" applyFill="1"/>
    <xf numFmtId="0" fontId="4" fillId="5" borderId="0" xfId="7" applyFont="1" applyFill="1" applyAlignment="1">
      <alignment horizontal="right" vertical="top"/>
    </xf>
    <xf numFmtId="0" fontId="4" fillId="5" borderId="0" xfId="7" applyFont="1" applyFill="1" applyAlignment="1">
      <alignment vertical="top" wrapText="1"/>
    </xf>
    <xf numFmtId="0" fontId="4" fillId="0" borderId="4" xfId="0" applyFont="1" applyBorder="1"/>
    <xf numFmtId="0" fontId="4" fillId="0" borderId="3" xfId="0" applyFont="1" applyBorder="1"/>
    <xf numFmtId="49" fontId="4" fillId="3" borderId="1" xfId="0" applyNumberFormat="1" applyFont="1" applyFill="1" applyBorder="1" applyAlignment="1">
      <alignment horizontal="center" vertical="center"/>
    </xf>
    <xf numFmtId="0" fontId="4" fillId="3" borderId="1" xfId="0" applyFont="1" applyFill="1" applyBorder="1" applyAlignment="1">
      <alignment horizontal="center" vertical="center"/>
    </xf>
    <xf numFmtId="0" fontId="4" fillId="2" borderId="1" xfId="0" applyFont="1" applyFill="1" applyBorder="1" applyAlignment="1">
      <alignment vertical="center"/>
    </xf>
    <xf numFmtId="0" fontId="4" fillId="2" borderId="1" xfId="0" applyFont="1" applyFill="1" applyBorder="1" applyAlignment="1">
      <alignment horizontal="center" vertical="center"/>
    </xf>
    <xf numFmtId="0" fontId="4" fillId="8" borderId="1" xfId="0" applyFont="1" applyFill="1" applyBorder="1"/>
    <xf numFmtId="0" fontId="30" fillId="0" borderId="1" xfId="0" applyFont="1" applyBorder="1" applyAlignment="1">
      <alignment vertical="center" wrapText="1"/>
    </xf>
    <xf numFmtId="0" fontId="4" fillId="0" borderId="1" xfId="0" applyFont="1" applyBorder="1" applyAlignment="1">
      <alignment horizontal="center" vertical="center"/>
    </xf>
    <xf numFmtId="0" fontId="4" fillId="5" borderId="1" xfId="0" applyFont="1" applyFill="1" applyBorder="1" applyAlignment="1">
      <alignment vertical="center"/>
    </xf>
    <xf numFmtId="0" fontId="4" fillId="5" borderId="1" xfId="0" applyFont="1" applyFill="1" applyBorder="1" applyAlignment="1">
      <alignment horizontal="center" vertical="center"/>
    </xf>
    <xf numFmtId="0" fontId="4" fillId="0" borderId="1" xfId="0" applyFont="1" applyBorder="1" applyAlignment="1">
      <alignment vertical="center"/>
    </xf>
    <xf numFmtId="0" fontId="3" fillId="2" borderId="1" xfId="0" applyFont="1" applyFill="1" applyBorder="1" applyAlignment="1">
      <alignment vertical="center"/>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14" fillId="0" borderId="1" xfId="0" applyFont="1" applyBorder="1" applyAlignment="1" applyProtection="1">
      <alignment horizontal="center" vertical="center"/>
      <protection locked="0"/>
    </xf>
    <xf numFmtId="0" fontId="3" fillId="5" borderId="1" xfId="0" applyFont="1" applyFill="1" applyBorder="1" applyAlignment="1">
      <alignment vertical="center"/>
    </xf>
    <xf numFmtId="0" fontId="3" fillId="0" borderId="1" xfId="0" applyFont="1" applyBorder="1" applyAlignment="1">
      <alignment vertical="center"/>
    </xf>
    <xf numFmtId="165" fontId="14" fillId="4" borderId="1" xfId="0" applyNumberFormat="1" applyFont="1" applyFill="1" applyBorder="1" applyAlignment="1" applyProtection="1">
      <alignment horizontal="center" vertical="center"/>
      <protection locked="0"/>
    </xf>
    <xf numFmtId="165" fontId="14" fillId="0" borderId="1" xfId="0" applyNumberFormat="1" applyFont="1" applyBorder="1" applyAlignment="1" applyProtection="1">
      <alignment horizontal="center" vertical="center"/>
      <protection locked="0"/>
    </xf>
    <xf numFmtId="0" fontId="3" fillId="5" borderId="0" xfId="0" applyFont="1" applyFill="1" applyAlignment="1">
      <alignment vertical="center"/>
    </xf>
    <xf numFmtId="0" fontId="14" fillId="5" borderId="1" xfId="0" applyFont="1" applyFill="1" applyBorder="1" applyAlignment="1" applyProtection="1">
      <alignment horizontal="center" vertical="center"/>
      <protection locked="0"/>
    </xf>
    <xf numFmtId="165" fontId="9" fillId="5" borderId="0" xfId="0" applyNumberFormat="1" applyFont="1" applyFill="1" applyAlignment="1">
      <alignment vertical="center" wrapText="1"/>
    </xf>
    <xf numFmtId="0" fontId="9" fillId="5" borderId="0" xfId="0" applyFont="1" applyFill="1" applyAlignment="1">
      <alignment vertical="center" wrapText="1"/>
    </xf>
    <xf numFmtId="0" fontId="4" fillId="5" borderId="1" xfId="0" applyFont="1" applyFill="1" applyBorder="1"/>
    <xf numFmtId="0" fontId="14" fillId="5" borderId="3" xfId="0" applyFont="1" applyFill="1" applyBorder="1" applyAlignment="1" applyProtection="1">
      <alignment horizontal="center" vertical="center"/>
      <protection locked="0"/>
    </xf>
    <xf numFmtId="0" fontId="14" fillId="5" borderId="4" xfId="0" applyFont="1" applyFill="1" applyBorder="1" applyAlignment="1" applyProtection="1">
      <alignment horizontal="center" vertical="center"/>
      <protection locked="0"/>
    </xf>
    <xf numFmtId="0" fontId="14" fillId="0" borderId="15" xfId="0" applyFont="1" applyBorder="1" applyAlignment="1">
      <alignment horizontal="center" vertical="center"/>
    </xf>
    <xf numFmtId="0" fontId="14" fillId="0" borderId="10" xfId="0" applyFont="1" applyBorder="1" applyAlignment="1" applyProtection="1">
      <alignment horizontal="center" vertical="center"/>
      <protection locked="0"/>
    </xf>
    <xf numFmtId="165" fontId="31" fillId="4" borderId="1" xfId="0" applyNumberFormat="1" applyFont="1" applyFill="1" applyBorder="1" applyAlignment="1" applyProtection="1">
      <alignment horizontal="center" vertical="center"/>
      <protection locked="0"/>
    </xf>
    <xf numFmtId="0" fontId="14" fillId="5" borderId="0" xfId="0" applyFont="1" applyFill="1" applyAlignment="1">
      <alignment vertical="center" wrapText="1"/>
    </xf>
    <xf numFmtId="0" fontId="0" fillId="5" borderId="0" xfId="0" applyFill="1" applyAlignment="1">
      <alignment vertical="center" wrapText="1"/>
    </xf>
    <xf numFmtId="8" fontId="14" fillId="5" borderId="0" xfId="0" applyNumberFormat="1" applyFont="1" applyFill="1" applyAlignment="1">
      <alignment horizontal="right" vertical="center" wrapText="1"/>
    </xf>
    <xf numFmtId="8" fontId="31" fillId="7" borderId="12" xfId="0" applyNumberFormat="1" applyFont="1" applyFill="1" applyBorder="1" applyAlignment="1">
      <alignment horizontal="right" vertical="center" wrapText="1"/>
    </xf>
    <xf numFmtId="0" fontId="32" fillId="3" borderId="2" xfId="0" applyFont="1" applyFill="1" applyBorder="1" applyAlignment="1">
      <alignment vertical="center" wrapText="1"/>
    </xf>
    <xf numFmtId="0" fontId="2" fillId="0" borderId="2" xfId="0" applyFont="1" applyBorder="1" applyAlignment="1">
      <alignment vertical="center" wrapText="1"/>
    </xf>
    <xf numFmtId="1" fontId="14" fillId="2" borderId="1" xfId="0" applyNumberFormat="1" applyFont="1" applyFill="1" applyBorder="1" applyAlignment="1">
      <alignment horizontal="center" vertical="center"/>
    </xf>
    <xf numFmtId="0" fontId="14" fillId="2" borderId="1" xfId="0" applyFont="1" applyFill="1" applyBorder="1" applyAlignment="1">
      <alignment horizontal="center" vertical="center"/>
    </xf>
    <xf numFmtId="165" fontId="14" fillId="2" borderId="1" xfId="0" applyNumberFormat="1" applyFont="1" applyFill="1" applyBorder="1" applyAlignment="1">
      <alignment horizontal="center" vertical="center"/>
    </xf>
    <xf numFmtId="1" fontId="14" fillId="0" borderId="1" xfId="0" applyNumberFormat="1" applyFont="1" applyBorder="1" applyAlignment="1">
      <alignment horizontal="center" vertical="center"/>
    </xf>
    <xf numFmtId="165" fontId="14" fillId="0" borderId="1" xfId="0" applyNumberFormat="1" applyFont="1" applyBorder="1" applyAlignment="1">
      <alignment horizontal="center" vertical="center"/>
    </xf>
    <xf numFmtId="1" fontId="14" fillId="5" borderId="1" xfId="0" applyNumberFormat="1" applyFont="1" applyFill="1" applyBorder="1" applyAlignment="1">
      <alignment horizontal="center" vertical="center"/>
    </xf>
    <xf numFmtId="165" fontId="14" fillId="5" borderId="1" xfId="0" applyNumberFormat="1" applyFont="1" applyFill="1" applyBorder="1" applyAlignment="1">
      <alignment horizontal="center" vertical="center"/>
    </xf>
    <xf numFmtId="0" fontId="1" fillId="2" borderId="1" xfId="0" applyFont="1" applyFill="1" applyBorder="1" applyAlignment="1">
      <alignment vertical="center"/>
    </xf>
    <xf numFmtId="0" fontId="1" fillId="3" borderId="1" xfId="0" applyFont="1" applyFill="1" applyBorder="1" applyAlignment="1">
      <alignment vertical="center" wrapText="1"/>
    </xf>
    <xf numFmtId="0" fontId="1" fillId="5" borderId="1" xfId="0" applyFont="1" applyFill="1" applyBorder="1" applyAlignment="1">
      <alignment vertical="center"/>
    </xf>
    <xf numFmtId="0" fontId="9" fillId="3" borderId="1" xfId="0" applyFont="1" applyFill="1" applyBorder="1" applyAlignment="1">
      <alignment horizontal="center" vertical="center" wrapText="1"/>
    </xf>
    <xf numFmtId="49" fontId="4" fillId="0" borderId="1" xfId="0" applyNumberFormat="1" applyFont="1" applyBorder="1" applyAlignment="1">
      <alignment horizontal="center" vertical="center"/>
    </xf>
    <xf numFmtId="0" fontId="9" fillId="6" borderId="0" xfId="7" applyFont="1" applyFill="1" applyAlignment="1">
      <alignment horizontal="center"/>
    </xf>
    <xf numFmtId="0" fontId="23" fillId="6" borderId="0" xfId="7" applyFont="1" applyFill="1" applyAlignment="1">
      <alignment horizontal="center"/>
    </xf>
    <xf numFmtId="0" fontId="6" fillId="0" borderId="0" xfId="7" applyAlignment="1">
      <alignment horizontal="left" vertical="top" wrapText="1"/>
    </xf>
    <xf numFmtId="0" fontId="24" fillId="4" borderId="0" xfId="3" applyFont="1" applyFill="1" applyAlignment="1" applyProtection="1">
      <alignment horizontal="left" vertical="top" wrapText="1"/>
      <protection locked="0"/>
    </xf>
    <xf numFmtId="166" fontId="13" fillId="0" borderId="0" xfId="4" applyFont="1" applyFill="1" applyAlignment="1">
      <alignment horizontal="left"/>
    </xf>
    <xf numFmtId="0" fontId="24" fillId="5" borderId="0" xfId="3" applyFont="1" applyFill="1" applyAlignment="1">
      <alignment horizontal="left" vertical="top" wrapText="1"/>
    </xf>
    <xf numFmtId="0" fontId="13" fillId="6" borderId="0" xfId="7" applyFont="1" applyFill="1" applyAlignment="1">
      <alignment horizontal="center" vertical="center" wrapText="1"/>
    </xf>
    <xf numFmtId="0" fontId="6" fillId="4" borderId="0" xfId="7" applyFill="1" applyAlignment="1">
      <alignment horizontal="center"/>
    </xf>
    <xf numFmtId="168" fontId="13" fillId="7" borderId="0" xfId="7" applyNumberFormat="1" applyFont="1" applyFill="1" applyAlignment="1">
      <alignment horizontal="center"/>
    </xf>
    <xf numFmtId="164" fontId="30" fillId="5" borderId="0" xfId="8" quotePrefix="1" applyFont="1" applyFill="1" applyAlignment="1">
      <alignment horizontal="left" wrapText="1"/>
    </xf>
    <xf numFmtId="164" fontId="30" fillId="5" borderId="0" xfId="8" applyFont="1" applyFill="1" applyAlignment="1">
      <alignment horizontal="left" wrapText="1"/>
    </xf>
    <xf numFmtId="0" fontId="14" fillId="0" borderId="13" xfId="0" applyFont="1" applyBorder="1" applyAlignment="1">
      <alignment vertical="center" wrapText="1"/>
    </xf>
    <xf numFmtId="0" fontId="0" fillId="0" borderId="14" xfId="0" applyBorder="1" applyAlignment="1">
      <alignment vertical="center" wrapText="1"/>
    </xf>
    <xf numFmtId="0" fontId="0" fillId="0" borderId="12" xfId="0" applyBorder="1" applyAlignment="1">
      <alignment vertical="center" wrapText="1"/>
    </xf>
    <xf numFmtId="0" fontId="9" fillId="0" borderId="13" xfId="0" applyFont="1" applyBorder="1" applyAlignment="1">
      <alignment vertical="center" wrapText="1"/>
    </xf>
    <xf numFmtId="0" fontId="31" fillId="5" borderId="13" xfId="0" applyFont="1" applyFill="1" applyBorder="1" applyAlignment="1">
      <alignment vertical="center" wrapText="1"/>
    </xf>
    <xf numFmtId="0" fontId="32" fillId="0" borderId="14" xfId="0" applyFont="1" applyBorder="1" applyAlignment="1">
      <alignment vertical="center" wrapText="1"/>
    </xf>
    <xf numFmtId="0" fontId="32" fillId="0" borderId="12" xfId="0" applyFont="1" applyBorder="1" applyAlignment="1">
      <alignment vertical="center" wrapText="1"/>
    </xf>
    <xf numFmtId="0" fontId="9" fillId="3" borderId="13" xfId="0" applyFont="1" applyFill="1" applyBorder="1" applyAlignment="1">
      <alignment vertical="center" wrapText="1"/>
    </xf>
    <xf numFmtId="0" fontId="0" fillId="3" borderId="14" xfId="0" applyFill="1" applyBorder="1" applyAlignment="1">
      <alignment vertical="center" wrapText="1"/>
    </xf>
    <xf numFmtId="0" fontId="9" fillId="3" borderId="10" xfId="0" applyFont="1" applyFill="1" applyBorder="1" applyAlignment="1">
      <alignment horizontal="center" vertical="center"/>
    </xf>
    <xf numFmtId="0" fontId="0" fillId="0" borderId="11" xfId="0" applyBorder="1" applyAlignment="1">
      <alignment horizontal="center" vertical="center"/>
    </xf>
    <xf numFmtId="0" fontId="0" fillId="0" borderId="3" xfId="0" applyBorder="1" applyAlignment="1">
      <alignment horizontal="center" vertical="center"/>
    </xf>
    <xf numFmtId="0" fontId="14" fillId="0" borderId="16" xfId="0" applyFont="1"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9" fillId="3" borderId="10" xfId="0" applyFont="1" applyFill="1" applyBorder="1" applyAlignment="1">
      <alignment vertical="center"/>
    </xf>
    <xf numFmtId="0" fontId="0" fillId="0" borderId="3" xfId="0" applyBorder="1" applyAlignment="1">
      <alignment vertical="center"/>
    </xf>
    <xf numFmtId="0" fontId="9" fillId="3" borderId="11" xfId="0" applyFont="1" applyFill="1" applyBorder="1" applyAlignment="1">
      <alignment horizontal="center" vertical="center"/>
    </xf>
    <xf numFmtId="0" fontId="0" fillId="0" borderId="11" xfId="0" applyBorder="1"/>
    <xf numFmtId="0" fontId="0" fillId="0" borderId="3" xfId="0" applyBorder="1"/>
    <xf numFmtId="0" fontId="9" fillId="3" borderId="7" xfId="0" applyFont="1" applyFill="1" applyBorder="1" applyAlignment="1">
      <alignment horizontal="center" vertical="center" wrapText="1"/>
    </xf>
    <xf numFmtId="0" fontId="0" fillId="0" borderId="8" xfId="0" applyBorder="1" applyAlignment="1">
      <alignment horizontal="center" vertical="center" wrapText="1"/>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5" borderId="0" xfId="0" applyFont="1" applyFill="1" applyBorder="1" applyAlignment="1">
      <alignment vertical="center" wrapText="1"/>
    </xf>
    <xf numFmtId="165" fontId="9" fillId="5" borderId="0" xfId="0" applyNumberFormat="1" applyFont="1" applyFill="1" applyBorder="1" applyAlignment="1">
      <alignment vertical="center" wrapText="1"/>
    </xf>
    <xf numFmtId="0" fontId="1" fillId="5" borderId="4" xfId="0" applyFont="1" applyFill="1" applyBorder="1" applyAlignment="1">
      <alignment vertical="center"/>
    </xf>
    <xf numFmtId="165" fontId="14" fillId="4" borderId="4" xfId="0" applyNumberFormat="1" applyFont="1" applyFill="1" applyBorder="1" applyAlignment="1" applyProtection="1">
      <alignment horizontal="center" vertical="center"/>
      <protection locked="0"/>
    </xf>
    <xf numFmtId="0" fontId="9" fillId="2" borderId="19" xfId="0" applyFont="1" applyFill="1" applyBorder="1" applyAlignment="1">
      <alignment vertical="center"/>
    </xf>
    <xf numFmtId="165" fontId="31" fillId="2" borderId="19" xfId="0" applyNumberFormat="1" applyFont="1" applyFill="1" applyBorder="1" applyAlignment="1" applyProtection="1">
      <alignment horizontal="center" vertical="center"/>
      <protection locked="0"/>
    </xf>
    <xf numFmtId="0" fontId="9" fillId="3" borderId="2" xfId="0" applyFont="1" applyFill="1" applyBorder="1" applyAlignment="1">
      <alignment vertical="center"/>
    </xf>
    <xf numFmtId="0" fontId="0" fillId="0" borderId="2" xfId="0" applyBorder="1" applyAlignment="1">
      <alignment vertical="center"/>
    </xf>
    <xf numFmtId="0" fontId="1" fillId="3" borderId="2" xfId="0" applyFont="1" applyFill="1" applyBorder="1" applyAlignment="1">
      <alignment vertical="center" wrapText="1"/>
    </xf>
    <xf numFmtId="0" fontId="0" fillId="0" borderId="2" xfId="0" applyBorder="1" applyAlignment="1">
      <alignment vertical="center" wrapText="1"/>
    </xf>
    <xf numFmtId="0" fontId="9" fillId="3" borderId="2" xfId="0" applyFont="1" applyFill="1" applyBorder="1" applyAlignment="1">
      <alignment horizontal="center" vertical="center" wrapText="1"/>
    </xf>
    <xf numFmtId="0" fontId="9" fillId="5" borderId="2" xfId="0" applyFont="1" applyFill="1" applyBorder="1" applyAlignment="1">
      <alignment vertical="center" wrapText="1"/>
    </xf>
  </cellXfs>
  <cellStyles count="10">
    <cellStyle name="Euro" xfId="1" xr:uid="{00000000-0005-0000-0000-000000000000}"/>
    <cellStyle name="Komma 3" xfId="4" xr:uid="{54A0B042-6C2C-4774-86C8-7045C4AE0ED8}"/>
    <cellStyle name="Kop 1" xfId="2" builtinId="16"/>
    <cellStyle name="Normal" xfId="9" xr:uid="{4F892EFF-AD10-4740-8106-4D9C021099A5}"/>
    <cellStyle name="Normal_CALCULATIEBLAD.XLS" xfId="3" xr:uid="{85C6966F-F7C7-4B02-A465-C94F3F8BB900}"/>
    <cellStyle name="Standaard" xfId="0" builtinId="0"/>
    <cellStyle name="Standaard 2" xfId="7" xr:uid="{08B29F9B-5380-4E5A-AA5A-81E185220357}"/>
    <cellStyle name="Standaard 2 2" xfId="6" xr:uid="{5362E966-8EF1-4044-B94F-146DF2FACB09}"/>
    <cellStyle name="Standaard_Blad1" xfId="5" xr:uid="{343DBE9B-3519-4F82-AADB-F5197B5153D5}"/>
    <cellStyle name="Valuta 2" xfId="8" xr:uid="{FA8CD91C-E2BC-4EE5-B3B9-F9038C616EF8}"/>
  </cellStyles>
  <dxfs count="0"/>
  <tableStyles count="0" defaultTableStyle="TableStyleMedium2" defaultPivotStyle="PivotStyleLight16"/>
  <colors>
    <mruColors>
      <color rgb="FFFF9900"/>
      <color rgb="FFFFFF99"/>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238125</xdr:rowOff>
    </xdr:from>
    <xdr:to>
      <xdr:col>1</xdr:col>
      <xdr:colOff>2298010</xdr:colOff>
      <xdr:row>2</xdr:row>
      <xdr:rowOff>55669</xdr:rowOff>
    </xdr:to>
    <xdr:pic>
      <xdr:nvPicPr>
        <xdr:cNvPr id="2" name="Afbeelding 1">
          <a:extLst>
            <a:ext uri="{FF2B5EF4-FFF2-40B4-BE49-F238E27FC236}">
              <a16:creationId xmlns:a16="http://schemas.microsoft.com/office/drawing/2014/main" id="{0390FC5E-EB31-4CFD-BD86-99F1AE4737F0}"/>
            </a:ext>
          </a:extLst>
        </xdr:cNvPr>
        <xdr:cNvPicPr>
          <a:picLocks noChangeAspect="1"/>
        </xdr:cNvPicPr>
      </xdr:nvPicPr>
      <xdr:blipFill>
        <a:blip xmlns:r="http://schemas.openxmlformats.org/officeDocument/2006/relationships" r:embed="rId1"/>
        <a:stretch>
          <a:fillRect/>
        </a:stretch>
      </xdr:blipFill>
      <xdr:spPr>
        <a:xfrm>
          <a:off x="228600" y="238125"/>
          <a:ext cx="2292295" cy="493819"/>
        </a:xfrm>
        <a:prstGeom prst="rect">
          <a:avLst/>
        </a:prstGeom>
      </xdr:spPr>
    </xdr:pic>
    <xdr:clientData/>
  </xdr:twoCellAnchor>
  <xdr:twoCellAnchor editAs="oneCell">
    <xdr:from>
      <xdr:col>1</xdr:col>
      <xdr:colOff>3505200</xdr:colOff>
      <xdr:row>0</xdr:row>
      <xdr:rowOff>131445</xdr:rowOff>
    </xdr:from>
    <xdr:to>
      <xdr:col>2</xdr:col>
      <xdr:colOff>209375</xdr:colOff>
      <xdr:row>2</xdr:row>
      <xdr:rowOff>192466</xdr:rowOff>
    </xdr:to>
    <xdr:pic>
      <xdr:nvPicPr>
        <xdr:cNvPr id="4" name="Afbeelding 3">
          <a:extLst>
            <a:ext uri="{FF2B5EF4-FFF2-40B4-BE49-F238E27FC236}">
              <a16:creationId xmlns:a16="http://schemas.microsoft.com/office/drawing/2014/main" id="{CE60C1EC-5E83-632C-52F8-BCA3AFCB51A8}"/>
            </a:ext>
          </a:extLst>
        </xdr:cNvPr>
        <xdr:cNvPicPr>
          <a:picLocks noChangeAspect="1"/>
        </xdr:cNvPicPr>
      </xdr:nvPicPr>
      <xdr:blipFill>
        <a:blip xmlns:r="http://schemas.openxmlformats.org/officeDocument/2006/relationships" r:embed="rId2"/>
        <a:stretch>
          <a:fillRect/>
        </a:stretch>
      </xdr:blipFill>
      <xdr:spPr>
        <a:xfrm>
          <a:off x="3714750" y="131445"/>
          <a:ext cx="2371550" cy="7087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171450</xdr:colOff>
      <xdr:row>0</xdr:row>
      <xdr:rowOff>180975</xdr:rowOff>
    </xdr:from>
    <xdr:to>
      <xdr:col>0</xdr:col>
      <xdr:colOff>2463745</xdr:colOff>
      <xdr:row>2</xdr:row>
      <xdr:rowOff>8044</xdr:rowOff>
    </xdr:to>
    <xdr:pic>
      <xdr:nvPicPr>
        <xdr:cNvPr id="3" name="Afbeelding 2">
          <a:extLst>
            <a:ext uri="{FF2B5EF4-FFF2-40B4-BE49-F238E27FC236}">
              <a16:creationId xmlns:a16="http://schemas.microsoft.com/office/drawing/2014/main" id="{A3F62F19-C72C-40E2-A5CC-7B4656EC0212}"/>
            </a:ext>
          </a:extLst>
        </xdr:cNvPr>
        <xdr:cNvPicPr>
          <a:picLocks noChangeAspect="1"/>
        </xdr:cNvPicPr>
      </xdr:nvPicPr>
      <xdr:blipFill>
        <a:blip xmlns:r="http://schemas.openxmlformats.org/officeDocument/2006/relationships" r:embed="rId1"/>
        <a:stretch>
          <a:fillRect/>
        </a:stretch>
      </xdr:blipFill>
      <xdr:spPr>
        <a:xfrm>
          <a:off x="171450" y="180975"/>
          <a:ext cx="2292295" cy="493819"/>
        </a:xfrm>
        <a:prstGeom prst="rect">
          <a:avLst/>
        </a:prstGeom>
      </xdr:spPr>
    </xdr:pic>
    <xdr:clientData/>
  </xdr:twoCellAnchor>
  <xdr:twoCellAnchor editAs="oneCell">
    <xdr:from>
      <xdr:col>1</xdr:col>
      <xdr:colOff>704850</xdr:colOff>
      <xdr:row>0</xdr:row>
      <xdr:rowOff>28575</xdr:rowOff>
    </xdr:from>
    <xdr:to>
      <xdr:col>4</xdr:col>
      <xdr:colOff>335105</xdr:colOff>
      <xdr:row>2</xdr:row>
      <xdr:rowOff>85786</xdr:rowOff>
    </xdr:to>
    <xdr:pic>
      <xdr:nvPicPr>
        <xdr:cNvPr id="4" name="Afbeelding 3">
          <a:extLst>
            <a:ext uri="{FF2B5EF4-FFF2-40B4-BE49-F238E27FC236}">
              <a16:creationId xmlns:a16="http://schemas.microsoft.com/office/drawing/2014/main" id="{8B41414A-2B57-0EAF-ADA9-28CAE9258F8F}"/>
            </a:ext>
          </a:extLst>
        </xdr:cNvPr>
        <xdr:cNvPicPr>
          <a:picLocks noChangeAspect="1"/>
        </xdr:cNvPicPr>
      </xdr:nvPicPr>
      <xdr:blipFill>
        <a:blip xmlns:r="http://schemas.openxmlformats.org/officeDocument/2006/relationships" r:embed="rId2"/>
        <a:stretch>
          <a:fillRect/>
        </a:stretch>
      </xdr:blipFill>
      <xdr:spPr>
        <a:xfrm>
          <a:off x="3467100" y="28575"/>
          <a:ext cx="2373455" cy="7049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238125</xdr:colOff>
      <xdr:row>1</xdr:row>
      <xdr:rowOff>47625</xdr:rowOff>
    </xdr:from>
    <xdr:to>
      <xdr:col>0</xdr:col>
      <xdr:colOff>2530420</xdr:colOff>
      <xdr:row>4</xdr:row>
      <xdr:rowOff>55669</xdr:rowOff>
    </xdr:to>
    <xdr:pic>
      <xdr:nvPicPr>
        <xdr:cNvPr id="2" name="Afbeelding 1">
          <a:extLst>
            <a:ext uri="{FF2B5EF4-FFF2-40B4-BE49-F238E27FC236}">
              <a16:creationId xmlns:a16="http://schemas.microsoft.com/office/drawing/2014/main" id="{C684D70C-FD2A-4D23-ABDC-737CA51781BE}"/>
            </a:ext>
          </a:extLst>
        </xdr:cNvPr>
        <xdr:cNvPicPr>
          <a:picLocks noChangeAspect="1"/>
        </xdr:cNvPicPr>
      </xdr:nvPicPr>
      <xdr:blipFill>
        <a:blip xmlns:r="http://schemas.openxmlformats.org/officeDocument/2006/relationships" r:embed="rId1"/>
        <a:stretch>
          <a:fillRect/>
        </a:stretch>
      </xdr:blipFill>
      <xdr:spPr>
        <a:xfrm>
          <a:off x="238125" y="209550"/>
          <a:ext cx="2292295" cy="493819"/>
        </a:xfrm>
        <a:prstGeom prst="rect">
          <a:avLst/>
        </a:prstGeom>
      </xdr:spPr>
    </xdr:pic>
    <xdr:clientData/>
  </xdr:twoCellAnchor>
  <xdr:twoCellAnchor editAs="oneCell">
    <xdr:from>
      <xdr:col>2</xdr:col>
      <xdr:colOff>533400</xdr:colOff>
      <xdr:row>1</xdr:row>
      <xdr:rowOff>0</xdr:rowOff>
    </xdr:from>
    <xdr:to>
      <xdr:col>5</xdr:col>
      <xdr:colOff>283670</xdr:colOff>
      <xdr:row>5</xdr:row>
      <xdr:rowOff>57211</xdr:rowOff>
    </xdr:to>
    <xdr:pic>
      <xdr:nvPicPr>
        <xdr:cNvPr id="5" name="Afbeelding 4">
          <a:extLst>
            <a:ext uri="{FF2B5EF4-FFF2-40B4-BE49-F238E27FC236}">
              <a16:creationId xmlns:a16="http://schemas.microsoft.com/office/drawing/2014/main" id="{ED48B049-F620-8FA4-DCF2-96E77154A8AC}"/>
            </a:ext>
          </a:extLst>
        </xdr:cNvPr>
        <xdr:cNvPicPr>
          <a:picLocks noChangeAspect="1"/>
        </xdr:cNvPicPr>
      </xdr:nvPicPr>
      <xdr:blipFill>
        <a:blip xmlns:r="http://schemas.openxmlformats.org/officeDocument/2006/relationships" r:embed="rId2"/>
        <a:stretch>
          <a:fillRect/>
        </a:stretch>
      </xdr:blipFill>
      <xdr:spPr>
        <a:xfrm>
          <a:off x="5267325" y="161925"/>
          <a:ext cx="2369645" cy="70491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257175</xdr:colOff>
      <xdr:row>1</xdr:row>
      <xdr:rowOff>28575</xdr:rowOff>
    </xdr:from>
    <xdr:to>
      <xdr:col>0</xdr:col>
      <xdr:colOff>2549470</xdr:colOff>
      <xdr:row>4</xdr:row>
      <xdr:rowOff>36619</xdr:rowOff>
    </xdr:to>
    <xdr:pic>
      <xdr:nvPicPr>
        <xdr:cNvPr id="2" name="Afbeelding 1">
          <a:extLst>
            <a:ext uri="{FF2B5EF4-FFF2-40B4-BE49-F238E27FC236}">
              <a16:creationId xmlns:a16="http://schemas.microsoft.com/office/drawing/2014/main" id="{302C8C97-5124-4F4D-8CF3-62F699A32F8F}"/>
            </a:ext>
          </a:extLst>
        </xdr:cNvPr>
        <xdr:cNvPicPr>
          <a:picLocks noChangeAspect="1"/>
        </xdr:cNvPicPr>
      </xdr:nvPicPr>
      <xdr:blipFill>
        <a:blip xmlns:r="http://schemas.openxmlformats.org/officeDocument/2006/relationships" r:embed="rId1"/>
        <a:stretch>
          <a:fillRect/>
        </a:stretch>
      </xdr:blipFill>
      <xdr:spPr>
        <a:xfrm>
          <a:off x="257175" y="190500"/>
          <a:ext cx="2292295" cy="493819"/>
        </a:xfrm>
        <a:prstGeom prst="rect">
          <a:avLst/>
        </a:prstGeom>
      </xdr:spPr>
    </xdr:pic>
    <xdr:clientData/>
  </xdr:twoCellAnchor>
  <xdr:twoCellAnchor>
    <xdr:from>
      <xdr:col>2</xdr:col>
      <xdr:colOff>904875</xdr:colOff>
      <xdr:row>58</xdr:row>
      <xdr:rowOff>542925</xdr:rowOff>
    </xdr:from>
    <xdr:to>
      <xdr:col>3</xdr:col>
      <xdr:colOff>571500</xdr:colOff>
      <xdr:row>58</xdr:row>
      <xdr:rowOff>542925</xdr:rowOff>
    </xdr:to>
    <xdr:cxnSp macro="">
      <xdr:nvCxnSpPr>
        <xdr:cNvPr id="5" name="Rechte verbindingslijn met pijl 4">
          <a:extLst>
            <a:ext uri="{FF2B5EF4-FFF2-40B4-BE49-F238E27FC236}">
              <a16:creationId xmlns:a16="http://schemas.microsoft.com/office/drawing/2014/main" id="{7B2C46B6-8316-4795-B574-2EF0089F4AFE}"/>
            </a:ext>
          </a:extLst>
        </xdr:cNvPr>
        <xdr:cNvCxnSpPr/>
      </xdr:nvCxnSpPr>
      <xdr:spPr>
        <a:xfrm>
          <a:off x="7019925" y="10429875"/>
          <a:ext cx="771525" cy="0"/>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7</xdr:col>
      <xdr:colOff>133350</xdr:colOff>
      <xdr:row>1</xdr:row>
      <xdr:rowOff>85725</xdr:rowOff>
    </xdr:from>
    <xdr:to>
      <xdr:col>10</xdr:col>
      <xdr:colOff>477980</xdr:colOff>
      <xdr:row>5</xdr:row>
      <xdr:rowOff>135316</xdr:rowOff>
    </xdr:to>
    <xdr:pic>
      <xdr:nvPicPr>
        <xdr:cNvPr id="6" name="Afbeelding 5">
          <a:extLst>
            <a:ext uri="{FF2B5EF4-FFF2-40B4-BE49-F238E27FC236}">
              <a16:creationId xmlns:a16="http://schemas.microsoft.com/office/drawing/2014/main" id="{F452810D-3F1A-9294-76D6-FF3D7B8EC10D}"/>
            </a:ext>
          </a:extLst>
        </xdr:cNvPr>
        <xdr:cNvPicPr>
          <a:picLocks noChangeAspect="1"/>
        </xdr:cNvPicPr>
      </xdr:nvPicPr>
      <xdr:blipFill>
        <a:blip xmlns:r="http://schemas.openxmlformats.org/officeDocument/2006/relationships" r:embed="rId2"/>
        <a:stretch>
          <a:fillRect/>
        </a:stretch>
      </xdr:blipFill>
      <xdr:spPr>
        <a:xfrm>
          <a:off x="9820275" y="247650"/>
          <a:ext cx="2373455" cy="70491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9603F-87C9-46DA-A7A0-6495A0665C3D}">
  <dimension ref="A1:O29"/>
  <sheetViews>
    <sheetView workbookViewId="0">
      <selection activeCell="N16" sqref="N16"/>
    </sheetView>
  </sheetViews>
  <sheetFormatPr defaultColWidth="9.125" defaultRowHeight="14.4"/>
  <cols>
    <col min="1" max="1" width="3.375" style="26" customWidth="1"/>
    <col min="2" max="2" width="92.75" style="26" customWidth="1"/>
    <col min="3" max="16384" width="9.125" style="26"/>
  </cols>
  <sheetData>
    <row r="1" spans="1:15" s="19" customFormat="1" ht="25.8">
      <c r="A1" s="17"/>
      <c r="B1" s="18"/>
      <c r="C1" s="18"/>
      <c r="D1" s="18"/>
      <c r="E1" s="18"/>
      <c r="F1" s="18"/>
      <c r="G1" s="18"/>
    </row>
    <row r="2" spans="1:15" s="19" customFormat="1" ht="25.8">
      <c r="A2" s="17"/>
      <c r="B2"/>
      <c r="C2" s="18"/>
      <c r="D2" s="18"/>
      <c r="E2" s="18"/>
      <c r="F2" s="18"/>
      <c r="G2" s="18"/>
    </row>
    <row r="3" spans="1:15" s="19" customFormat="1" ht="25.8">
      <c r="A3" s="17"/>
      <c r="B3" s="18"/>
      <c r="C3" s="18"/>
      <c r="D3" s="18"/>
      <c r="E3" s="18"/>
      <c r="F3" s="18"/>
      <c r="G3" s="18"/>
    </row>
    <row r="4" spans="1:15" s="19" customFormat="1" ht="21">
      <c r="A4" s="32" t="s">
        <v>113</v>
      </c>
      <c r="B4" s="4"/>
      <c r="C4" s="4"/>
      <c r="D4" s="4"/>
      <c r="E4" s="3"/>
      <c r="F4" s="18"/>
      <c r="G4" s="18"/>
    </row>
    <row r="5" spans="1:15">
      <c r="A5" s="5"/>
      <c r="B5" s="5"/>
      <c r="C5" s="5"/>
      <c r="D5" s="5"/>
      <c r="E5" s="67"/>
      <c r="F5" s="20"/>
      <c r="G5" s="21"/>
      <c r="H5" s="22"/>
      <c r="I5" s="23"/>
      <c r="J5" s="23"/>
      <c r="K5" s="23"/>
      <c r="L5" s="23"/>
      <c r="M5" s="23"/>
      <c r="N5" s="24"/>
      <c r="O5" s="25"/>
    </row>
    <row r="6" spans="1:15" ht="19.8" thickBot="1">
      <c r="A6" s="27" t="s">
        <v>0</v>
      </c>
      <c r="B6" s="27"/>
      <c r="C6" s="28"/>
      <c r="D6" s="28"/>
      <c r="E6" s="28"/>
      <c r="F6" s="25"/>
    </row>
    <row r="7" spans="1:15" ht="19.2">
      <c r="A7" s="28"/>
      <c r="B7" s="28"/>
      <c r="C7" s="28"/>
      <c r="D7" s="28"/>
      <c r="E7" s="28"/>
      <c r="F7" s="25"/>
    </row>
    <row r="8" spans="1:15">
      <c r="A8" s="119" t="s">
        <v>1</v>
      </c>
      <c r="B8" s="119"/>
    </row>
    <row r="9" spans="1:15">
      <c r="A9" s="120" t="s">
        <v>2</v>
      </c>
      <c r="B9" s="120"/>
    </row>
    <row r="11" spans="1:15" ht="15.75" customHeight="1">
      <c r="A11" s="29" t="s">
        <v>3</v>
      </c>
      <c r="B11" s="30" t="s">
        <v>4</v>
      </c>
    </row>
    <row r="12" spans="1:15" ht="28.8">
      <c r="A12" s="29" t="s">
        <v>5</v>
      </c>
      <c r="B12" s="51" t="s">
        <v>6</v>
      </c>
    </row>
    <row r="13" spans="1:15" ht="72">
      <c r="A13" s="29" t="s">
        <v>7</v>
      </c>
      <c r="B13" s="51" t="s">
        <v>8</v>
      </c>
      <c r="D13" s="68"/>
    </row>
    <row r="14" spans="1:15" ht="28.8">
      <c r="A14" s="29" t="s">
        <v>9</v>
      </c>
      <c r="B14" s="51" t="s">
        <v>10</v>
      </c>
    </row>
    <row r="15" spans="1:15" ht="43.2">
      <c r="A15" s="29" t="s">
        <v>11</v>
      </c>
      <c r="B15" s="51" t="s">
        <v>12</v>
      </c>
    </row>
    <row r="16" spans="1:15" ht="28.8">
      <c r="A16" s="29" t="s">
        <v>13</v>
      </c>
      <c r="B16" s="51" t="s">
        <v>14</v>
      </c>
    </row>
    <row r="17" spans="1:4">
      <c r="A17" s="29" t="s">
        <v>15</v>
      </c>
      <c r="B17" s="54" t="s">
        <v>16</v>
      </c>
    </row>
    <row r="18" spans="1:4" ht="43.2">
      <c r="A18" s="52" t="s">
        <v>17</v>
      </c>
      <c r="B18" s="51" t="s">
        <v>18</v>
      </c>
    </row>
    <row r="19" spans="1:4" ht="28.8">
      <c r="A19" s="52" t="s">
        <v>19</v>
      </c>
      <c r="B19" s="51" t="s">
        <v>163</v>
      </c>
      <c r="D19" s="68"/>
    </row>
    <row r="20" spans="1:4" ht="43.2">
      <c r="A20" s="52" t="s">
        <v>20</v>
      </c>
      <c r="B20" s="51" t="s">
        <v>162</v>
      </c>
      <c r="D20" s="68"/>
    </row>
    <row r="21" spans="1:4" ht="28.8">
      <c r="A21" s="69" t="s">
        <v>21</v>
      </c>
      <c r="B21" s="70" t="s">
        <v>22</v>
      </c>
    </row>
    <row r="22" spans="1:4">
      <c r="A22" s="29"/>
      <c r="B22" s="30"/>
    </row>
    <row r="23" spans="1:4">
      <c r="A23" s="29"/>
      <c r="B23" s="30"/>
    </row>
    <row r="24" spans="1:4">
      <c r="A24" s="29"/>
      <c r="B24" s="30"/>
    </row>
    <row r="25" spans="1:4">
      <c r="A25" s="31"/>
      <c r="B25" s="30"/>
    </row>
    <row r="26" spans="1:4">
      <c r="A26" s="31"/>
      <c r="B26" s="30"/>
    </row>
    <row r="27" spans="1:4">
      <c r="A27" s="31"/>
      <c r="B27" s="30"/>
    </row>
    <row r="28" spans="1:4">
      <c r="B28" s="30"/>
    </row>
    <row r="29" spans="1:4">
      <c r="B29" s="30"/>
    </row>
  </sheetData>
  <sheetProtection algorithmName="SHA-512" hashValue="WBhQlaXlXadFS2hGQVSkUoVN2u24mfrQ0gQYNjSH57ELn/4ulZKZTJ4KAuHIx0Nw1GEDASza2GlrirpJNqZb6g==" saltValue="3rhHeEbjbyOZigvimanjXA==" spinCount="100000" sheet="1" objects="1" scenarios="1"/>
  <mergeCells count="2">
    <mergeCell ref="A8:B8"/>
    <mergeCell ref="A9:B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2B6DC-B44B-4812-A8E9-A086C4CFFFED}">
  <dimension ref="A1:J32"/>
  <sheetViews>
    <sheetView topLeftCell="A4" workbookViewId="0">
      <selection activeCell="B17" sqref="B17:D18"/>
    </sheetView>
  </sheetViews>
  <sheetFormatPr defaultColWidth="9.125" defaultRowHeight="10.199999999999999"/>
  <cols>
    <col min="1" max="1" width="45.25" style="18" customWidth="1"/>
    <col min="2" max="2" width="15.625" style="18" customWidth="1"/>
    <col min="3" max="3" width="11.375" style="18" customWidth="1"/>
    <col min="4" max="4" width="18" style="18" customWidth="1"/>
    <col min="5" max="16384" width="9.125" style="18"/>
  </cols>
  <sheetData>
    <row r="1" spans="1:9" ht="25.8">
      <c r="A1" s="17"/>
    </row>
    <row r="2" spans="1:9" ht="25.8">
      <c r="A2" s="17"/>
    </row>
    <row r="3" spans="1:9" ht="25.8">
      <c r="A3" s="17"/>
    </row>
    <row r="4" spans="1:9" ht="21">
      <c r="A4" s="32" t="s">
        <v>113</v>
      </c>
      <c r="B4" s="4"/>
      <c r="C4" s="4"/>
      <c r="D4" s="4"/>
      <c r="E4" s="3"/>
    </row>
    <row r="5" spans="1:9" ht="14.4">
      <c r="A5" s="5"/>
      <c r="B5" s="5"/>
      <c r="C5" s="5"/>
      <c r="D5" s="5"/>
      <c r="E5" s="67"/>
      <c r="F5" s="20"/>
      <c r="G5" s="21"/>
    </row>
    <row r="6" spans="1:9" ht="19.8" thickBot="1">
      <c r="A6" s="27" t="s">
        <v>23</v>
      </c>
      <c r="B6" s="27"/>
      <c r="C6" s="28"/>
      <c r="D6" s="28"/>
      <c r="E6" s="28"/>
      <c r="F6" s="25"/>
      <c r="G6" s="26"/>
    </row>
    <row r="7" spans="1:9" ht="14.4">
      <c r="A7" s="26" t="s">
        <v>24</v>
      </c>
      <c r="B7" s="123" t="s">
        <v>25</v>
      </c>
      <c r="C7" s="123"/>
      <c r="D7" s="123"/>
    </row>
    <row r="8" spans="1:9" ht="14.4">
      <c r="A8" s="26" t="s">
        <v>26</v>
      </c>
      <c r="B8" s="124" t="str">
        <f>IF(A26="naam inschrijver invullen","&lt;&lt;vul de naam in op het inschrijfblad&gt;&gt;",A26)</f>
        <v>&lt;&lt;vul de naam in op het inschrijfblad&gt;&gt;</v>
      </c>
      <c r="C8" s="124"/>
      <c r="D8" s="124"/>
    </row>
    <row r="9" spans="1:9" ht="14.4">
      <c r="A9" s="26"/>
      <c r="B9" s="43"/>
      <c r="C9" s="41"/>
      <c r="D9" s="41"/>
    </row>
    <row r="10" spans="1:9" ht="14.4">
      <c r="A10" s="125" t="s">
        <v>27</v>
      </c>
      <c r="B10" s="125"/>
      <c r="C10" s="125"/>
      <c r="D10" s="125"/>
    </row>
    <row r="11" spans="1:9" ht="14.4">
      <c r="A11" s="126" t="s">
        <v>28</v>
      </c>
      <c r="B11" s="126"/>
      <c r="C11" s="126"/>
      <c r="D11" s="126"/>
    </row>
    <row r="12" spans="1:9" ht="14.4">
      <c r="A12" s="127" t="s">
        <v>29</v>
      </c>
      <c r="B12" s="127"/>
      <c r="C12" s="127"/>
      <c r="D12" s="127"/>
    </row>
    <row r="13" spans="1:9" ht="14.4">
      <c r="A13" s="26"/>
      <c r="B13" s="26"/>
      <c r="C13" s="26"/>
      <c r="D13" s="26"/>
    </row>
    <row r="14" spans="1:9" ht="15.6">
      <c r="A14" s="44" t="s">
        <v>30</v>
      </c>
      <c r="B14" s="26"/>
      <c r="C14" s="26"/>
      <c r="D14" s="26"/>
    </row>
    <row r="15" spans="1:9" ht="14.4">
      <c r="A15" s="45" t="s">
        <v>31</v>
      </c>
      <c r="B15" s="45" t="s">
        <v>32</v>
      </c>
      <c r="C15" s="46"/>
      <c r="D15" s="26"/>
    </row>
    <row r="16" spans="1:9" ht="16.2">
      <c r="A16" s="42" t="s">
        <v>33</v>
      </c>
      <c r="B16" s="50">
        <f>Werkzaamheden!E52</f>
        <v>0</v>
      </c>
      <c r="C16" s="49"/>
      <c r="D16" s="49"/>
      <c r="H16"/>
      <c r="I16"/>
    </row>
    <row r="17" spans="1:10" ht="14.4">
      <c r="A17" s="26"/>
      <c r="B17" s="128"/>
      <c r="C17" s="129"/>
      <c r="D17" s="129"/>
      <c r="F17" s="53"/>
      <c r="G17" s="53"/>
      <c r="H17" s="53"/>
      <c r="I17" s="53"/>
      <c r="J17" s="53"/>
    </row>
    <row r="18" spans="1:10" ht="26.25" customHeight="1">
      <c r="A18" s="26"/>
      <c r="B18" s="129"/>
      <c r="C18" s="129"/>
      <c r="D18" s="129"/>
    </row>
    <row r="19" spans="1:10" ht="14.4">
      <c r="A19" s="26"/>
      <c r="B19" s="48"/>
      <c r="C19" s="48"/>
      <c r="D19" s="48"/>
    </row>
    <row r="20" spans="1:10" ht="14.4">
      <c r="A20" s="121" t="s">
        <v>34</v>
      </c>
      <c r="B20" s="121"/>
      <c r="C20" s="121"/>
      <c r="D20" s="121"/>
    </row>
    <row r="21" spans="1:10" ht="14.4">
      <c r="A21" s="26"/>
      <c r="B21" s="26"/>
      <c r="C21" s="26"/>
      <c r="D21" s="26"/>
    </row>
    <row r="22" spans="1:10" ht="15.6">
      <c r="A22" s="44" t="s">
        <v>35</v>
      </c>
      <c r="B22" s="26"/>
      <c r="C22" s="26"/>
      <c r="D22" s="26"/>
    </row>
    <row r="23" spans="1:10" ht="14.4">
      <c r="A23" s="26"/>
      <c r="B23" s="26"/>
      <c r="C23" s="26"/>
      <c r="D23" s="26"/>
    </row>
    <row r="24" spans="1:10" ht="14.4">
      <c r="A24" s="62" t="s">
        <v>36</v>
      </c>
      <c r="B24" s="26"/>
      <c r="C24" s="26"/>
      <c r="D24" s="26"/>
    </row>
    <row r="25" spans="1:10" ht="14.4">
      <c r="A25" s="62" t="s">
        <v>37</v>
      </c>
      <c r="B25" s="26"/>
      <c r="C25" s="26"/>
      <c r="D25" s="26"/>
    </row>
    <row r="26" spans="1:10" ht="14.4">
      <c r="A26" s="62" t="s">
        <v>38</v>
      </c>
      <c r="B26" s="26"/>
      <c r="C26" s="26"/>
      <c r="D26" s="26"/>
    </row>
    <row r="27" spans="1:10" ht="14.4">
      <c r="A27" s="62" t="s">
        <v>39</v>
      </c>
      <c r="B27" s="26"/>
      <c r="C27" s="26"/>
      <c r="D27" s="26"/>
    </row>
    <row r="28" spans="1:10" ht="14.4">
      <c r="A28" s="30"/>
      <c r="B28" s="26"/>
      <c r="C28" s="26"/>
      <c r="D28" s="26"/>
    </row>
    <row r="29" spans="1:10" ht="14.4">
      <c r="A29" s="30" t="s">
        <v>40</v>
      </c>
      <c r="B29" s="26"/>
      <c r="C29" s="26"/>
      <c r="D29" s="26"/>
    </row>
    <row r="30" spans="1:10" ht="60.75" customHeight="1">
      <c r="A30" s="122"/>
      <c r="B30" s="122"/>
      <c r="C30" s="122"/>
      <c r="D30" s="42"/>
    </row>
    <row r="31" spans="1:10" ht="14.4">
      <c r="A31" s="26"/>
      <c r="B31" s="26"/>
      <c r="C31" s="26"/>
      <c r="D31" s="26"/>
    </row>
    <row r="32" spans="1:10" ht="14.4">
      <c r="A32" s="26"/>
      <c r="B32" s="26"/>
      <c r="C32" s="26"/>
      <c r="D32" s="26"/>
    </row>
  </sheetData>
  <sheetProtection algorithmName="SHA-512" hashValue="oaPoYH8hZ+Q0bDZfia/a2DdQ9OmPZkVYGuwnV92539zmltI3oU2nw0tdZ7YJ2qk9He4Dm6bkstoWvx1Ywlv9/A==" saltValue="f0RS8d53P70pXQ5k1zWZDA==" spinCount="100000" sheet="1" objects="1" scenarios="1"/>
  <mergeCells count="8">
    <mergeCell ref="A20:D20"/>
    <mergeCell ref="A30:C30"/>
    <mergeCell ref="B7:D7"/>
    <mergeCell ref="B8:D8"/>
    <mergeCell ref="A10:D10"/>
    <mergeCell ref="A11:D11"/>
    <mergeCell ref="A12:D12"/>
    <mergeCell ref="B17:D1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63"/>
  <sheetViews>
    <sheetView topLeftCell="A22" workbookViewId="0">
      <selection activeCell="A30" sqref="A30:D30"/>
    </sheetView>
  </sheetViews>
  <sheetFormatPr defaultColWidth="9.125" defaultRowHeight="10.199999999999999"/>
  <cols>
    <col min="1" max="1" width="66.75" style="2" customWidth="1"/>
    <col min="2" max="2" width="10.875" style="2" customWidth="1"/>
    <col min="3" max="3" width="16" style="2" customWidth="1"/>
    <col min="4" max="4" width="13.125" style="2" customWidth="1"/>
    <col min="5" max="5" width="13.875" style="2" bestFit="1" customWidth="1"/>
    <col min="6" max="9" width="10.75" style="2" customWidth="1"/>
    <col min="10" max="16384" width="9.125" style="2"/>
  </cols>
  <sheetData>
    <row r="1" spans="1:8" ht="12.75" customHeight="1">
      <c r="A1" s="11"/>
      <c r="B1" s="3"/>
      <c r="C1" s="3"/>
      <c r="D1" s="3"/>
      <c r="E1" s="3"/>
      <c r="F1" s="3"/>
      <c r="G1" s="3"/>
      <c r="H1" s="3"/>
    </row>
    <row r="2" spans="1:8" ht="12.75" customHeight="1">
      <c r="A2" s="3"/>
      <c r="B2" s="3"/>
      <c r="C2" s="3"/>
      <c r="D2" s="3"/>
      <c r="E2" s="3"/>
      <c r="F2" s="3"/>
      <c r="G2" s="3"/>
      <c r="H2" s="3"/>
    </row>
    <row r="3" spans="1:8" ht="12.75" customHeight="1">
      <c r="A3" s="3"/>
      <c r="B3" s="3"/>
      <c r="C3" s="3"/>
      <c r="D3" s="3"/>
      <c r="E3" s="3"/>
      <c r="F3" s="3"/>
      <c r="G3" s="3"/>
      <c r="H3" s="3"/>
    </row>
    <row r="4" spans="1:8" ht="12.75" customHeight="1">
      <c r="A4" s="3"/>
      <c r="B4" s="3"/>
      <c r="C4" s="3"/>
      <c r="D4" s="3"/>
      <c r="E4" s="3"/>
      <c r="F4" s="3"/>
      <c r="G4" s="3"/>
      <c r="H4" s="3"/>
    </row>
    <row r="5" spans="1:8" ht="12.75" customHeight="1">
      <c r="A5" s="3"/>
      <c r="B5" s="3"/>
      <c r="C5" s="3"/>
      <c r="D5" s="3"/>
      <c r="E5" s="3"/>
      <c r="F5" s="3"/>
      <c r="G5" s="3"/>
      <c r="H5" s="3"/>
    </row>
    <row r="6" spans="1:8" ht="12.75" customHeight="1">
      <c r="A6" s="3"/>
      <c r="B6" s="3"/>
      <c r="C6" s="3"/>
      <c r="D6" s="3"/>
      <c r="E6" s="3"/>
      <c r="F6" s="3"/>
      <c r="G6" s="3"/>
      <c r="H6" s="3"/>
    </row>
    <row r="7" spans="1:8" ht="12.75" customHeight="1">
      <c r="A7" s="3"/>
      <c r="B7" s="3"/>
      <c r="C7" s="3"/>
      <c r="D7" s="3"/>
      <c r="E7" s="3"/>
      <c r="F7" s="3"/>
      <c r="G7" s="3"/>
      <c r="H7" s="3"/>
    </row>
    <row r="8" spans="1:8" ht="21">
      <c r="A8" s="32" t="s">
        <v>113</v>
      </c>
      <c r="B8" s="4"/>
      <c r="C8" s="4"/>
      <c r="D8" s="4"/>
      <c r="E8" s="3"/>
      <c r="F8" s="3"/>
      <c r="G8" s="3"/>
      <c r="H8" s="3"/>
    </row>
    <row r="9" spans="1:8" ht="12.75" customHeight="1">
      <c r="A9" s="5" t="s">
        <v>41</v>
      </c>
      <c r="B9" s="5"/>
      <c r="C9" s="5"/>
      <c r="D9" s="5"/>
      <c r="E9" s="67"/>
      <c r="F9" s="67"/>
      <c r="G9" s="67"/>
      <c r="H9" s="67"/>
    </row>
    <row r="10" spans="1:8" ht="12.75" customHeight="1">
      <c r="A10" s="71"/>
      <c r="B10" s="71"/>
      <c r="C10" s="71"/>
      <c r="D10" s="71"/>
      <c r="E10" s="71"/>
      <c r="F10" s="67"/>
      <c r="G10" s="67"/>
      <c r="H10" s="67"/>
    </row>
    <row r="11" spans="1:8" ht="43.2">
      <c r="A11" s="6" t="s">
        <v>42</v>
      </c>
      <c r="B11" s="6" t="s">
        <v>43</v>
      </c>
      <c r="C11" s="6" t="s">
        <v>44</v>
      </c>
      <c r="D11" s="6" t="s">
        <v>45</v>
      </c>
      <c r="E11" s="6" t="s">
        <v>46</v>
      </c>
      <c r="F11" s="72"/>
      <c r="G11" s="67"/>
      <c r="H11" s="67"/>
    </row>
    <row r="12" spans="1:8" ht="14.4">
      <c r="A12" s="7" t="s">
        <v>47</v>
      </c>
      <c r="B12" s="8">
        <v>500</v>
      </c>
      <c r="C12" s="8" t="s">
        <v>48</v>
      </c>
      <c r="D12" s="33">
        <f>'Invulblad Staffelprijzen'!H13</f>
        <v>0</v>
      </c>
      <c r="E12" s="9">
        <f>B12*D12</f>
        <v>0</v>
      </c>
      <c r="F12" s="72"/>
      <c r="G12" s="67"/>
      <c r="H12" s="67"/>
    </row>
    <row r="13" spans="1:8" ht="14.25" customHeight="1">
      <c r="A13" s="7" t="s">
        <v>49</v>
      </c>
      <c r="B13" s="8">
        <v>500</v>
      </c>
      <c r="C13" s="8" t="s">
        <v>48</v>
      </c>
      <c r="D13" s="33">
        <f>'Invulblad Staffelprijzen'!H15</f>
        <v>0</v>
      </c>
      <c r="E13" s="9">
        <f t="shared" ref="E13" si="0">B13*D13</f>
        <v>0</v>
      </c>
      <c r="F13" s="72"/>
      <c r="G13" s="67"/>
      <c r="H13" s="67"/>
    </row>
    <row r="14" spans="1:8" ht="14.4">
      <c r="A14" s="7" t="s">
        <v>50</v>
      </c>
      <c r="B14" s="8">
        <v>500</v>
      </c>
      <c r="C14" s="8" t="s">
        <v>48</v>
      </c>
      <c r="D14" s="33">
        <f>'Invulblad Staffelprijzen'!H17</f>
        <v>0</v>
      </c>
      <c r="E14" s="9">
        <f t="shared" ref="E14:E23" si="1">B14*D14</f>
        <v>0</v>
      </c>
      <c r="F14" s="72"/>
      <c r="G14" s="67"/>
      <c r="H14" s="67"/>
    </row>
    <row r="15" spans="1:8" ht="14.4">
      <c r="A15" s="7" t="s">
        <v>51</v>
      </c>
      <c r="B15" s="8">
        <v>200</v>
      </c>
      <c r="C15" s="8" t="s">
        <v>48</v>
      </c>
      <c r="D15" s="33">
        <f>'Invulblad Staffelprijzen'!E20</f>
        <v>0</v>
      </c>
      <c r="E15" s="9">
        <f t="shared" si="1"/>
        <v>0</v>
      </c>
      <c r="F15" s="72"/>
      <c r="G15" s="67"/>
      <c r="H15" s="67"/>
    </row>
    <row r="16" spans="1:8" ht="14.4">
      <c r="A16" s="7" t="s">
        <v>52</v>
      </c>
      <c r="B16" s="8">
        <v>100</v>
      </c>
      <c r="C16" s="8" t="s">
        <v>48</v>
      </c>
      <c r="D16" s="33">
        <f>'Invulblad Staffelprijzen'!D21</f>
        <v>0</v>
      </c>
      <c r="E16" s="9">
        <f t="shared" si="1"/>
        <v>0</v>
      </c>
      <c r="F16" s="72"/>
      <c r="G16" s="67"/>
      <c r="H16" s="67"/>
    </row>
    <row r="17" spans="1:8" ht="14.4">
      <c r="A17" s="7" t="s">
        <v>53</v>
      </c>
      <c r="B17" s="8">
        <v>400</v>
      </c>
      <c r="C17" s="8" t="s">
        <v>48</v>
      </c>
      <c r="D17" s="33">
        <f>'Invulblad Staffelprijzen'!G24</f>
        <v>0</v>
      </c>
      <c r="E17" s="9">
        <f t="shared" si="1"/>
        <v>0</v>
      </c>
      <c r="F17" s="72"/>
      <c r="G17" s="67"/>
      <c r="H17" s="67"/>
    </row>
    <row r="18" spans="1:8" ht="14.4">
      <c r="A18" s="7" t="s">
        <v>54</v>
      </c>
      <c r="B18" s="8">
        <v>100</v>
      </c>
      <c r="C18" s="8" t="s">
        <v>48</v>
      </c>
      <c r="D18" s="33">
        <f>'Invulblad Staffelprijzen'!D41</f>
        <v>0</v>
      </c>
      <c r="E18" s="9">
        <f t="shared" si="1"/>
        <v>0</v>
      </c>
      <c r="F18" s="72"/>
      <c r="G18" s="67"/>
      <c r="H18" s="67"/>
    </row>
    <row r="19" spans="1:8" ht="14.4">
      <c r="A19" s="7" t="s">
        <v>55</v>
      </c>
      <c r="B19" s="8">
        <v>100</v>
      </c>
      <c r="C19" s="8" t="s">
        <v>48</v>
      </c>
      <c r="D19" s="33">
        <f>'Invulblad Staffelprijzen'!D42</f>
        <v>0</v>
      </c>
      <c r="E19" s="9">
        <f t="shared" si="1"/>
        <v>0</v>
      </c>
      <c r="F19" s="72"/>
      <c r="G19" s="67"/>
      <c r="H19" s="67"/>
    </row>
    <row r="20" spans="1:8" ht="14.4">
      <c r="A20" s="7" t="s">
        <v>56</v>
      </c>
      <c r="B20" s="8">
        <v>50</v>
      </c>
      <c r="C20" s="8" t="s">
        <v>57</v>
      </c>
      <c r="D20" s="33">
        <f>'Invulblad Staffelprijzen'!C31</f>
        <v>0</v>
      </c>
      <c r="E20" s="9">
        <f t="shared" si="1"/>
        <v>0</v>
      </c>
      <c r="F20" s="72"/>
      <c r="G20" s="67"/>
      <c r="H20" s="67"/>
    </row>
    <row r="21" spans="1:8" ht="14.4">
      <c r="A21" s="7" t="s">
        <v>58</v>
      </c>
      <c r="B21" s="8">
        <v>10</v>
      </c>
      <c r="C21" s="8" t="s">
        <v>57</v>
      </c>
      <c r="D21" s="33">
        <f>'Invulblad Staffelprijzen'!C32</f>
        <v>0</v>
      </c>
      <c r="E21" s="9">
        <f t="shared" si="1"/>
        <v>0</v>
      </c>
      <c r="F21" s="72"/>
      <c r="G21" s="67"/>
      <c r="H21" s="67"/>
    </row>
    <row r="22" spans="1:8" ht="14.4">
      <c r="A22" s="7" t="s">
        <v>59</v>
      </c>
      <c r="B22" s="8">
        <v>200</v>
      </c>
      <c r="C22" s="8" t="s">
        <v>60</v>
      </c>
      <c r="D22" s="33">
        <f>'Invulblad Staffelprijzen'!C34</f>
        <v>0</v>
      </c>
      <c r="E22" s="9">
        <f t="shared" si="1"/>
        <v>0</v>
      </c>
      <c r="F22" s="72"/>
      <c r="G22" s="67"/>
      <c r="H22" s="67"/>
    </row>
    <row r="23" spans="1:8" ht="14.4">
      <c r="A23" s="7" t="s">
        <v>61</v>
      </c>
      <c r="B23" s="8">
        <v>1</v>
      </c>
      <c r="C23" s="8" t="s">
        <v>60</v>
      </c>
      <c r="D23" s="33">
        <f>'Invulblad Staffelprijzen'!C35</f>
        <v>0</v>
      </c>
      <c r="E23" s="9">
        <f t="shared" si="1"/>
        <v>0</v>
      </c>
      <c r="F23" s="72"/>
      <c r="G23" s="67"/>
      <c r="H23" s="67"/>
    </row>
    <row r="24" spans="1:8" ht="28.8">
      <c r="A24" s="7" t="s">
        <v>62</v>
      </c>
      <c r="B24" s="8">
        <v>100</v>
      </c>
      <c r="C24" s="8" t="s">
        <v>48</v>
      </c>
      <c r="D24" s="33">
        <f>'Invulblad Staffelprijzen'!D39</f>
        <v>0</v>
      </c>
      <c r="E24" s="9">
        <f>B24*D24</f>
        <v>0</v>
      </c>
      <c r="F24" s="72"/>
      <c r="G24" s="67"/>
      <c r="H24" s="67"/>
    </row>
    <row r="25" spans="1:8" ht="28.8">
      <c r="A25" s="7" t="s">
        <v>63</v>
      </c>
      <c r="B25" s="8">
        <v>40</v>
      </c>
      <c r="C25" s="8" t="s">
        <v>64</v>
      </c>
      <c r="D25" s="33">
        <f>'Invulblad Staffelprijzen'!F49</f>
        <v>0</v>
      </c>
      <c r="E25" s="9">
        <f>B25*D25</f>
        <v>0</v>
      </c>
      <c r="F25" s="72"/>
      <c r="G25" s="67"/>
      <c r="H25" s="67"/>
    </row>
    <row r="26" spans="1:8" ht="14.4">
      <c r="A26" s="10" t="s">
        <v>65</v>
      </c>
      <c r="B26" s="10"/>
      <c r="C26" s="10"/>
      <c r="D26" s="10"/>
      <c r="E26" s="47">
        <f>SUM(E12:E25)</f>
        <v>0</v>
      </c>
      <c r="F26" s="67"/>
      <c r="G26" s="67"/>
      <c r="H26" s="67"/>
    </row>
    <row r="27" spans="1:8" ht="14.4">
      <c r="A27" s="154"/>
      <c r="B27" s="154"/>
      <c r="C27" s="154"/>
      <c r="D27" s="154"/>
      <c r="E27" s="155"/>
      <c r="F27" s="67"/>
      <c r="G27" s="67"/>
      <c r="H27" s="67"/>
    </row>
    <row r="28" spans="1:8" ht="14.4">
      <c r="A28" s="160" t="s">
        <v>155</v>
      </c>
      <c r="B28" s="161"/>
      <c r="C28" s="161"/>
      <c r="D28" s="161"/>
      <c r="E28" s="161"/>
      <c r="F28" s="72"/>
      <c r="G28" s="67"/>
      <c r="H28" s="67"/>
    </row>
    <row r="29" spans="1:8" ht="43.2">
      <c r="A29" s="162" t="s">
        <v>161</v>
      </c>
      <c r="B29" s="163"/>
      <c r="C29" s="163"/>
      <c r="D29" s="163"/>
      <c r="E29" s="164" t="s">
        <v>160</v>
      </c>
      <c r="F29" s="72"/>
      <c r="G29" s="67"/>
      <c r="H29" s="67"/>
    </row>
    <row r="30" spans="1:8" ht="14.4">
      <c r="A30" s="165" t="s">
        <v>165</v>
      </c>
      <c r="B30" s="163"/>
      <c r="C30" s="163"/>
      <c r="D30" s="163"/>
      <c r="E30" s="47">
        <f>'Invulblad Staffelprijzen'!B57</f>
        <v>0</v>
      </c>
      <c r="F30" s="72"/>
      <c r="G30" s="67"/>
      <c r="H30" s="67"/>
    </row>
    <row r="31" spans="1:8" ht="14.4">
      <c r="A31" s="94"/>
      <c r="B31" s="94"/>
      <c r="C31" s="94"/>
      <c r="D31" s="94"/>
      <c r="E31" s="93"/>
      <c r="F31" s="67"/>
      <c r="G31" s="67"/>
      <c r="H31" s="67"/>
    </row>
    <row r="32" spans="1:8" ht="20.399999999999999">
      <c r="A32" s="137" t="s">
        <v>115</v>
      </c>
      <c r="B32" s="138"/>
      <c r="C32" s="138"/>
      <c r="D32" s="105" t="s">
        <v>135</v>
      </c>
      <c r="E32" s="6" t="s">
        <v>143</v>
      </c>
      <c r="F32" s="67"/>
      <c r="G32" s="67"/>
      <c r="H32" s="67"/>
    </row>
    <row r="33" spans="1:8" ht="14.4">
      <c r="A33" s="130" t="str">
        <f>'Invulblad Staffelprijzen'!A63</f>
        <v>LSLKA - Leslokaal - Linoleum</v>
      </c>
      <c r="B33" s="131"/>
      <c r="C33" s="132"/>
      <c r="D33" s="106">
        <f>'Invulblad Staffelprijzen'!B63</f>
        <v>100</v>
      </c>
      <c r="E33" s="9">
        <f>'Invulblad Staffelprijzen'!G63</f>
        <v>0</v>
      </c>
      <c r="F33" s="67"/>
      <c r="G33" s="67"/>
      <c r="H33" s="67"/>
    </row>
    <row r="34" spans="1:8" ht="14.4">
      <c r="A34" s="130" t="str">
        <f>'Invulblad Staffelprijzen'!A64</f>
        <v>LSLKB - Leslokaal - Tapijt</v>
      </c>
      <c r="B34" s="131"/>
      <c r="C34" s="132"/>
      <c r="D34" s="106">
        <f>'Invulblad Staffelprijzen'!B64</f>
        <v>100</v>
      </c>
      <c r="E34" s="9">
        <f>'Invulblad Staffelprijzen'!G64</f>
        <v>0</v>
      </c>
      <c r="F34" s="67"/>
      <c r="G34" s="67"/>
      <c r="H34" s="67"/>
    </row>
    <row r="35" spans="1:8" ht="14.4">
      <c r="A35" s="130" t="str">
        <f>'Invulblad Staffelprijzen'!A65</f>
        <v>LSLKC - Leslokaal - harde vloer (o.a. pvc, steen, etc.)</v>
      </c>
      <c r="B35" s="131"/>
      <c r="C35" s="132"/>
      <c r="D35" s="106">
        <f>'Invulblad Staffelprijzen'!B65</f>
        <v>100</v>
      </c>
      <c r="E35" s="9">
        <f>'Invulblad Staffelprijzen'!G65</f>
        <v>0</v>
      </c>
      <c r="F35" s="67"/>
      <c r="G35" s="67"/>
      <c r="H35" s="67"/>
    </row>
    <row r="36" spans="1:8" ht="14.4">
      <c r="A36" s="130" t="str">
        <f>'Invulblad Staffelprijzen'!A66</f>
        <v>CMPTA - Computerlokaal - Linoleum</v>
      </c>
      <c r="B36" s="131"/>
      <c r="C36" s="132"/>
      <c r="D36" s="106">
        <f>'Invulblad Staffelprijzen'!B66</f>
        <v>100</v>
      </c>
      <c r="E36" s="9">
        <f>'Invulblad Staffelprijzen'!G66</f>
        <v>0</v>
      </c>
      <c r="F36" s="67"/>
      <c r="G36" s="67"/>
      <c r="H36" s="67"/>
    </row>
    <row r="37" spans="1:8" ht="14.4">
      <c r="A37" s="130" t="str">
        <f>'Invulblad Staffelprijzen'!A67</f>
        <v>CMPTC - Leslokaal - harde vloer (o.a. pvc, steen, etc.)</v>
      </c>
      <c r="B37" s="131"/>
      <c r="C37" s="132"/>
      <c r="D37" s="106">
        <f>'Invulblad Staffelprijzen'!B67</f>
        <v>100</v>
      </c>
      <c r="E37" s="9">
        <f>'Invulblad Staffelprijzen'!G67</f>
        <v>0</v>
      </c>
      <c r="F37" s="67"/>
      <c r="G37" s="67"/>
      <c r="H37" s="67"/>
    </row>
    <row r="38" spans="1:8" ht="14.4">
      <c r="A38" s="130" t="str">
        <f>'Invulblad Staffelprijzen'!A68</f>
        <v>LSLKA - Leslokaal - Linoleum</v>
      </c>
      <c r="B38" s="131"/>
      <c r="C38" s="132"/>
      <c r="D38" s="106">
        <f>'Invulblad Staffelprijzen'!B68</f>
        <v>40</v>
      </c>
      <c r="E38" s="9">
        <f>'Invulblad Staffelprijzen'!G68</f>
        <v>0</v>
      </c>
      <c r="F38" s="67"/>
      <c r="G38" s="67"/>
      <c r="H38" s="67"/>
    </row>
    <row r="39" spans="1:8" ht="14.4">
      <c r="A39" s="130" t="str">
        <f>'Invulblad Staffelprijzen'!A69</f>
        <v>LSLKB - Leslokaal - Tapijt</v>
      </c>
      <c r="B39" s="131"/>
      <c r="C39" s="132"/>
      <c r="D39" s="106">
        <f>'Invulblad Staffelprijzen'!B69</f>
        <v>40</v>
      </c>
      <c r="E39" s="9">
        <f>'Invulblad Staffelprijzen'!G69</f>
        <v>0</v>
      </c>
      <c r="F39" s="67"/>
      <c r="G39" s="67"/>
      <c r="H39" s="67"/>
    </row>
    <row r="40" spans="1:8" ht="14.4">
      <c r="A40" s="130" t="str">
        <f>'Invulblad Staffelprijzen'!A70</f>
        <v>LSLKC - Leslokaal - harde vloer (o.a. pvc, steen, etc.)</v>
      </c>
      <c r="B40" s="131"/>
      <c r="C40" s="132"/>
      <c r="D40" s="106">
        <f>'Invulblad Staffelprijzen'!B70</f>
        <v>40</v>
      </c>
      <c r="E40" s="9">
        <f>'Invulblad Staffelprijzen'!G70</f>
        <v>0</v>
      </c>
      <c r="F40" s="67"/>
      <c r="G40" s="67"/>
      <c r="H40" s="67"/>
    </row>
    <row r="41" spans="1:8" ht="14.4">
      <c r="A41" s="130" t="str">
        <f>'Invulblad Staffelprijzen'!A71</f>
        <v>CMPTA - Computerlokaal - Linoleum</v>
      </c>
      <c r="B41" s="131"/>
      <c r="C41" s="132"/>
      <c r="D41" s="106">
        <f>'Invulblad Staffelprijzen'!B71</f>
        <v>40</v>
      </c>
      <c r="E41" s="9">
        <f>'Invulblad Staffelprijzen'!G71</f>
        <v>0</v>
      </c>
      <c r="F41" s="67"/>
      <c r="G41" s="67"/>
      <c r="H41" s="67"/>
    </row>
    <row r="42" spans="1:8" ht="14.4">
      <c r="A42" s="130" t="str">
        <f>'Invulblad Staffelprijzen'!A72</f>
        <v>CMPTC - Leslokaal - harde vloer (o.a. pvc, steen, etc.)</v>
      </c>
      <c r="B42" s="131"/>
      <c r="C42" s="132"/>
      <c r="D42" s="106">
        <f>'Invulblad Staffelprijzen'!B72</f>
        <v>40</v>
      </c>
      <c r="E42" s="9">
        <f>'Invulblad Staffelprijzen'!G72</f>
        <v>0</v>
      </c>
      <c r="F42" s="67"/>
      <c r="G42" s="67"/>
      <c r="H42" s="67"/>
    </row>
    <row r="43" spans="1:8" ht="14.4">
      <c r="A43" s="130" t="str">
        <f>'Invulblad Staffelprijzen'!A73</f>
        <v>KNTRA- Kantoorruimte - Linoeleum</v>
      </c>
      <c r="B43" s="131"/>
      <c r="C43" s="132"/>
      <c r="D43" s="106">
        <f>'Invulblad Staffelprijzen'!B73</f>
        <v>40</v>
      </c>
      <c r="E43" s="9">
        <f>'Invulblad Staffelprijzen'!G73</f>
        <v>0</v>
      </c>
      <c r="F43" s="67"/>
      <c r="G43" s="67"/>
      <c r="H43" s="67"/>
    </row>
    <row r="44" spans="1:8" ht="14.4">
      <c r="A44" s="130" t="str">
        <f>'Invulblad Staffelprijzen'!A74</f>
        <v>KNTRB - kantoorruimte - tapijt</v>
      </c>
      <c r="B44" s="131"/>
      <c r="C44" s="132"/>
      <c r="D44" s="106">
        <f>'Invulblad Staffelprijzen'!B74</f>
        <v>40</v>
      </c>
      <c r="E44" s="9">
        <f>'Invulblad Staffelprijzen'!G74</f>
        <v>0</v>
      </c>
      <c r="F44" s="67"/>
      <c r="G44" s="67"/>
      <c r="H44" s="67"/>
    </row>
    <row r="45" spans="1:8" ht="14.4">
      <c r="A45" s="130" t="str">
        <f>'Invulblad Staffelprijzen'!A75</f>
        <v>KNTRC - kantoorruimte - harde vloer (o.a. pvc, steen etc.)</v>
      </c>
      <c r="B45" s="131"/>
      <c r="C45" s="132"/>
      <c r="D45" s="106">
        <f>'Invulblad Staffelprijzen'!B75</f>
        <v>40</v>
      </c>
      <c r="E45" s="9">
        <f>'Invulblad Staffelprijzen'!G75</f>
        <v>0</v>
      </c>
      <c r="F45" s="67"/>
      <c r="G45" s="67"/>
      <c r="H45" s="67"/>
    </row>
    <row r="46" spans="1:8" ht="14.4">
      <c r="A46" s="130" t="str">
        <f>'Invulblad Staffelprijzen'!A76</f>
        <v>KNTRD - kantoorruimte - flotex</v>
      </c>
      <c r="B46" s="131"/>
      <c r="C46" s="132"/>
      <c r="D46" s="106">
        <f>'Invulblad Staffelprijzen'!B76</f>
        <v>40</v>
      </c>
      <c r="E46" s="9">
        <f>'Invulblad Staffelprijzen'!G76</f>
        <v>0</v>
      </c>
      <c r="F46" s="67"/>
      <c r="G46" s="67"/>
      <c r="H46" s="67"/>
    </row>
    <row r="47" spans="1:8" ht="14.4">
      <c r="A47" s="130" t="str">
        <f>'Invulblad Staffelprijzen'!A77</f>
        <v>VRGDA -spreekkamer - Linoleum</v>
      </c>
      <c r="B47" s="131"/>
      <c r="C47" s="132"/>
      <c r="D47" s="106">
        <f>'Invulblad Staffelprijzen'!B77</f>
        <v>40</v>
      </c>
      <c r="E47" s="9">
        <f>'Invulblad Staffelprijzen'!G77</f>
        <v>0</v>
      </c>
      <c r="F47" s="67"/>
      <c r="G47" s="67"/>
      <c r="H47" s="67"/>
    </row>
    <row r="48" spans="1:8" ht="14.4">
      <c r="A48" s="130" t="str">
        <f>'Invulblad Staffelprijzen'!A78</f>
        <v>VRGDB - spreekkamer - tapijt</v>
      </c>
      <c r="B48" s="131"/>
      <c r="C48" s="132"/>
      <c r="D48" s="106">
        <f>'Invulblad Staffelprijzen'!B78</f>
        <v>40</v>
      </c>
      <c r="E48" s="9">
        <f>'Invulblad Staffelprijzen'!G78</f>
        <v>0</v>
      </c>
      <c r="F48" s="67"/>
      <c r="G48" s="67"/>
      <c r="H48" s="67"/>
    </row>
    <row r="49" spans="1:8" ht="14.4">
      <c r="A49" s="130" t="str">
        <f>'Invulblad Staffelprijzen'!A79</f>
        <v>VRGDC - spreekkamer - harde vloer (o.a. pvc, steen, etc.)</v>
      </c>
      <c r="B49" s="131"/>
      <c r="C49" s="132"/>
      <c r="D49" s="106">
        <f>'Invulblad Staffelprijzen'!B79</f>
        <v>40</v>
      </c>
      <c r="E49" s="9">
        <f>'Invulblad Staffelprijzen'!G79</f>
        <v>0</v>
      </c>
      <c r="F49" s="67"/>
      <c r="G49" s="67"/>
      <c r="H49" s="67"/>
    </row>
    <row r="50" spans="1:8" ht="14.4">
      <c r="A50" s="133" t="s">
        <v>152</v>
      </c>
      <c r="B50" s="131"/>
      <c r="C50" s="131"/>
      <c r="D50" s="132"/>
      <c r="E50" s="47">
        <f>SUM(E33:E49)</f>
        <v>0</v>
      </c>
      <c r="F50" s="67"/>
      <c r="G50" s="67"/>
      <c r="H50" s="67"/>
    </row>
    <row r="51" spans="1:8" ht="14.4">
      <c r="A51" s="101"/>
      <c r="B51" s="102"/>
      <c r="C51" s="102"/>
      <c r="D51" s="102"/>
      <c r="E51" s="103"/>
      <c r="F51" s="67"/>
      <c r="G51" s="67"/>
      <c r="H51" s="67"/>
    </row>
    <row r="52" spans="1:8" ht="14.4">
      <c r="A52" s="134" t="s">
        <v>153</v>
      </c>
      <c r="B52" s="135"/>
      <c r="C52" s="135"/>
      <c r="D52" s="136"/>
      <c r="E52" s="104">
        <f>E26-E30+E50</f>
        <v>0</v>
      </c>
      <c r="F52" s="72"/>
      <c r="G52" s="67"/>
      <c r="H52" s="67"/>
    </row>
    <row r="53" spans="1:8" ht="14.4">
      <c r="A53" s="101"/>
      <c r="B53" s="102"/>
      <c r="C53" s="102"/>
      <c r="D53" s="102"/>
      <c r="E53" s="103"/>
      <c r="F53" s="67"/>
      <c r="G53" s="67"/>
      <c r="H53" s="67"/>
    </row>
    <row r="54" spans="1:8" ht="14.4">
      <c r="A54" s="95"/>
      <c r="B54" s="95"/>
      <c r="C54" s="95"/>
      <c r="D54" s="95"/>
      <c r="E54" s="95"/>
      <c r="F54" s="67"/>
      <c r="G54" s="67"/>
      <c r="H54" s="67"/>
    </row>
    <row r="55" spans="1:8" s="16" customFormat="1" ht="13.8">
      <c r="A55" s="11" t="s">
        <v>151</v>
      </c>
      <c r="B55" s="11"/>
      <c r="C55" s="11"/>
      <c r="D55" s="11"/>
      <c r="E55" s="11"/>
      <c r="F55" s="11"/>
      <c r="G55" s="11"/>
      <c r="H55" s="11"/>
    </row>
    <row r="56" spans="1:8" ht="14.4">
      <c r="A56" s="67"/>
      <c r="B56" s="67"/>
      <c r="C56" s="67"/>
      <c r="D56" s="67"/>
      <c r="E56" s="67"/>
      <c r="F56" s="67"/>
      <c r="G56" s="67"/>
      <c r="H56" s="67"/>
    </row>
    <row r="57" spans="1:8" ht="14.4">
      <c r="A57" s="67"/>
      <c r="B57" s="67"/>
      <c r="C57" s="67"/>
      <c r="D57" s="67"/>
      <c r="E57" s="67"/>
      <c r="F57" s="67"/>
      <c r="G57" s="67"/>
      <c r="H57" s="67"/>
    </row>
    <row r="58" spans="1:8" ht="14.4">
      <c r="A58" s="67"/>
      <c r="B58" s="67"/>
      <c r="C58" s="67"/>
      <c r="D58" s="67"/>
      <c r="E58" s="67"/>
      <c r="F58" s="67"/>
      <c r="G58" s="67"/>
      <c r="H58" s="67"/>
    </row>
    <row r="59" spans="1:8" ht="14.4">
      <c r="A59" s="67"/>
      <c r="B59" s="67"/>
      <c r="C59" s="67"/>
      <c r="D59" s="67"/>
      <c r="E59" s="67"/>
      <c r="F59" s="67"/>
      <c r="G59" s="67"/>
      <c r="H59" s="67"/>
    </row>
    <row r="60" spans="1:8" ht="14.4">
      <c r="A60" s="67"/>
      <c r="B60" s="67"/>
      <c r="C60" s="67"/>
      <c r="D60" s="67"/>
      <c r="E60" s="67"/>
      <c r="F60" s="67"/>
      <c r="G60" s="67"/>
      <c r="H60" s="67"/>
    </row>
    <row r="61" spans="1:8" ht="14.4">
      <c r="A61" s="67"/>
      <c r="B61" s="67"/>
      <c r="C61" s="67"/>
      <c r="D61" s="67"/>
      <c r="E61" s="67"/>
      <c r="F61" s="67"/>
      <c r="G61" s="67"/>
      <c r="H61" s="67"/>
    </row>
    <row r="62" spans="1:8" ht="14.4">
      <c r="A62" s="67"/>
      <c r="B62" s="67"/>
      <c r="C62" s="67"/>
      <c r="D62" s="67"/>
      <c r="E62" s="67"/>
      <c r="F62" s="67"/>
      <c r="G62" s="67"/>
      <c r="H62" s="67"/>
    </row>
    <row r="63" spans="1:8" ht="14.4">
      <c r="A63" s="67"/>
      <c r="B63" s="67"/>
      <c r="C63" s="67"/>
      <c r="D63" s="67"/>
      <c r="E63" s="67"/>
      <c r="F63" s="67"/>
      <c r="G63" s="67"/>
      <c r="H63" s="67"/>
    </row>
  </sheetData>
  <sheetProtection algorithmName="SHA-512" hashValue="ArVwPTN94BHne22F0vmuXmlBpwCfK/xWljpBi4UWTJPV+pyFASec5CEA88g9EjqC1ngS3yDdXP29KB/7oPtgww==" saltValue="0eUfNU7Iofx0qN4uRQBoLQ==" spinCount="100000" sheet="1" objects="1" scenarios="1"/>
  <mergeCells count="23">
    <mergeCell ref="A28:E28"/>
    <mergeCell ref="A29:D29"/>
    <mergeCell ref="A30:D30"/>
    <mergeCell ref="A32:C32"/>
    <mergeCell ref="A33:C33"/>
    <mergeCell ref="A34:C34"/>
    <mergeCell ref="A35:C35"/>
    <mergeCell ref="A36:C36"/>
    <mergeCell ref="A37:C37"/>
    <mergeCell ref="A38:C38"/>
    <mergeCell ref="A50:D50"/>
    <mergeCell ref="A52:D52"/>
    <mergeCell ref="A39:C39"/>
    <mergeCell ref="A40:C40"/>
    <mergeCell ref="A41:C41"/>
    <mergeCell ref="A47:C47"/>
    <mergeCell ref="A48:C48"/>
    <mergeCell ref="A49:C49"/>
    <mergeCell ref="A42:C42"/>
    <mergeCell ref="A43:C43"/>
    <mergeCell ref="A44:C44"/>
    <mergeCell ref="A45:C45"/>
    <mergeCell ref="A46:C46"/>
  </mergeCells>
  <pageMargins left="0.7" right="0.7" top="0.75" bottom="0.75" header="0.3" footer="0.3"/>
  <pageSetup paperSize="9" scale="7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89"/>
  <sheetViews>
    <sheetView tabSelected="1" topLeftCell="A35" workbookViewId="0">
      <selection activeCell="E21" sqref="E21"/>
    </sheetView>
  </sheetViews>
  <sheetFormatPr defaultColWidth="9.125" defaultRowHeight="10.199999999999999"/>
  <cols>
    <col min="1" max="1" width="74.75" style="2" bestFit="1" customWidth="1"/>
    <col min="2" max="2" width="17" style="2" bestFit="1" customWidth="1"/>
    <col min="3" max="3" width="16.625" style="2" bestFit="1" customWidth="1"/>
    <col min="4" max="4" width="10.75" style="2" customWidth="1"/>
    <col min="5" max="5" width="16.75" style="2" bestFit="1" customWidth="1"/>
    <col min="6" max="6" width="10.75" style="2" customWidth="1"/>
    <col min="7" max="7" width="12.375" style="2" bestFit="1" customWidth="1"/>
    <col min="8" max="8" width="10.75" style="2" customWidth="1"/>
    <col min="9" max="9" width="11.75" style="2" bestFit="1" customWidth="1"/>
    <col min="10" max="10" width="10.875" style="2" bestFit="1" customWidth="1"/>
    <col min="11" max="11" width="11.375" style="2" bestFit="1" customWidth="1"/>
    <col min="12" max="12" width="10.375" style="2" bestFit="1" customWidth="1"/>
    <col min="13" max="13" width="11.375" style="2" bestFit="1" customWidth="1"/>
    <col min="14" max="14" width="12.25" style="2" bestFit="1" customWidth="1"/>
    <col min="15" max="15" width="13.25" style="2" bestFit="1" customWidth="1"/>
    <col min="16" max="16" width="14.5" style="2" bestFit="1" customWidth="1"/>
    <col min="17" max="17" width="13.125" style="2" bestFit="1" customWidth="1"/>
    <col min="18" max="18" width="9.875" style="2" bestFit="1" customWidth="1"/>
    <col min="19" max="19" width="11" style="2" bestFit="1" customWidth="1"/>
    <col min="20" max="20" width="12" style="2" bestFit="1" customWidth="1"/>
    <col min="21" max="21" width="13.125" style="2" bestFit="1" customWidth="1"/>
    <col min="22" max="22" width="9.5" style="2" customWidth="1"/>
    <col min="23" max="16384" width="9.125" style="2"/>
  </cols>
  <sheetData>
    <row r="1" spans="1:11" ht="12.75" customHeight="1">
      <c r="A1" s="11"/>
    </row>
    <row r="2" spans="1:11" ht="12.75" customHeight="1"/>
    <row r="3" spans="1:11" ht="12.75" customHeight="1"/>
    <row r="4" spans="1:11" ht="12.75" customHeight="1"/>
    <row r="5" spans="1:11" ht="12.75" customHeight="1"/>
    <row r="6" spans="1:11" ht="12.75" customHeight="1"/>
    <row r="7" spans="1:11" ht="12.75" customHeight="1"/>
    <row r="8" spans="1:11" ht="21">
      <c r="A8" s="32" t="s">
        <v>114</v>
      </c>
      <c r="B8" s="1"/>
      <c r="C8" s="1"/>
    </row>
    <row r="9" spans="1:11" ht="12.75" customHeight="1">
      <c r="A9" s="5" t="s">
        <v>66</v>
      </c>
      <c r="B9" s="1"/>
      <c r="C9" s="5"/>
    </row>
    <row r="10" spans="1:11" ht="12.75" customHeight="1">
      <c r="A10" s="67"/>
      <c r="B10" s="67"/>
      <c r="C10" s="67"/>
      <c r="D10" s="67"/>
      <c r="E10" s="67"/>
      <c r="F10" s="67"/>
      <c r="G10" s="67"/>
      <c r="H10" s="67"/>
      <c r="I10" s="67"/>
      <c r="J10" s="67"/>
      <c r="K10" s="67"/>
    </row>
    <row r="11" spans="1:11" ht="12.75" customHeight="1">
      <c r="A11" s="12" t="s">
        <v>67</v>
      </c>
      <c r="B11" s="13" t="s">
        <v>68</v>
      </c>
      <c r="C11" s="139" t="s">
        <v>69</v>
      </c>
      <c r="D11" s="147"/>
      <c r="E11" s="147"/>
      <c r="F11" s="147"/>
      <c r="G11" s="147"/>
      <c r="H11" s="147"/>
      <c r="I11" s="148"/>
      <c r="J11" s="148"/>
      <c r="K11" s="148"/>
    </row>
    <row r="12" spans="1:11" ht="12.75" customHeight="1">
      <c r="A12" s="12"/>
      <c r="B12" s="13"/>
      <c r="C12" s="73" t="s">
        <v>70</v>
      </c>
      <c r="D12" s="74" t="s">
        <v>71</v>
      </c>
      <c r="E12" s="74" t="s">
        <v>72</v>
      </c>
      <c r="F12" s="74" t="s">
        <v>73</v>
      </c>
      <c r="G12" s="74" t="s">
        <v>74</v>
      </c>
      <c r="H12" s="74" t="s">
        <v>75</v>
      </c>
      <c r="I12" s="74" t="s">
        <v>76</v>
      </c>
      <c r="J12" s="74" t="s">
        <v>77</v>
      </c>
      <c r="K12" s="74" t="s">
        <v>78</v>
      </c>
    </row>
    <row r="13" spans="1:11" ht="12.75" customHeight="1">
      <c r="A13" s="75" t="s">
        <v>79</v>
      </c>
      <c r="B13" s="76" t="s">
        <v>80</v>
      </c>
      <c r="C13" s="89"/>
      <c r="D13" s="89"/>
      <c r="E13" s="89"/>
      <c r="F13" s="89"/>
      <c r="G13" s="89"/>
      <c r="H13" s="89"/>
      <c r="I13" s="89"/>
      <c r="J13" s="89"/>
      <c r="K13" s="89"/>
    </row>
    <row r="14" spans="1:11" ht="12.75" customHeight="1">
      <c r="A14" s="14" t="s">
        <v>81</v>
      </c>
      <c r="B14" s="15" t="s">
        <v>80</v>
      </c>
      <c r="C14" s="89"/>
      <c r="D14" s="89"/>
      <c r="E14" s="89"/>
      <c r="F14" s="89"/>
      <c r="G14" s="89"/>
      <c r="H14" s="89"/>
      <c r="I14" s="89"/>
      <c r="J14" s="89"/>
      <c r="K14" s="89"/>
    </row>
    <row r="15" spans="1:11" ht="12.75" customHeight="1">
      <c r="A15" s="75" t="s">
        <v>49</v>
      </c>
      <c r="B15" s="76" t="s">
        <v>80</v>
      </c>
      <c r="C15" s="89"/>
      <c r="D15" s="89"/>
      <c r="E15" s="89"/>
      <c r="F15" s="89"/>
      <c r="G15" s="89"/>
      <c r="H15" s="89"/>
      <c r="I15" s="89"/>
      <c r="J15" s="89"/>
      <c r="K15" s="89"/>
    </row>
    <row r="16" spans="1:11" ht="12.75" customHeight="1">
      <c r="A16" s="14" t="s">
        <v>82</v>
      </c>
      <c r="B16" s="15" t="s">
        <v>80</v>
      </c>
      <c r="C16" s="89"/>
      <c r="D16" s="89"/>
      <c r="E16" s="89"/>
      <c r="F16" s="89"/>
      <c r="G16" s="89"/>
      <c r="H16" s="89"/>
      <c r="I16" s="89"/>
      <c r="J16" s="89"/>
      <c r="K16" s="89"/>
    </row>
    <row r="17" spans="1:11" ht="12.75" customHeight="1">
      <c r="A17" s="75" t="s">
        <v>83</v>
      </c>
      <c r="B17" s="76" t="s">
        <v>80</v>
      </c>
      <c r="C17" s="89"/>
      <c r="D17" s="89"/>
      <c r="E17" s="89"/>
      <c r="F17" s="89"/>
      <c r="G17" s="89"/>
      <c r="H17" s="89"/>
      <c r="I17" s="89"/>
      <c r="J17" s="89"/>
      <c r="K17" s="89"/>
    </row>
    <row r="18" spans="1:11" ht="12.75" customHeight="1">
      <c r="A18" s="14" t="s">
        <v>84</v>
      </c>
      <c r="B18" s="15" t="s">
        <v>80</v>
      </c>
      <c r="C18" s="89"/>
      <c r="D18" s="89"/>
      <c r="E18" s="89"/>
      <c r="F18" s="89"/>
      <c r="G18" s="89"/>
      <c r="H18" s="89"/>
      <c r="I18" s="89"/>
      <c r="J18" s="89"/>
      <c r="K18" s="89"/>
    </row>
    <row r="19" spans="1:11" ht="12.75" customHeight="1">
      <c r="A19" s="75" t="s">
        <v>85</v>
      </c>
      <c r="B19" s="76" t="s">
        <v>80</v>
      </c>
      <c r="C19" s="89"/>
      <c r="D19" s="89"/>
      <c r="E19" s="89"/>
      <c r="F19" s="89"/>
      <c r="G19" s="89"/>
      <c r="H19" s="89"/>
      <c r="I19" s="89"/>
      <c r="J19" s="89"/>
      <c r="K19" s="89"/>
    </row>
    <row r="20" spans="1:11" ht="12.75" customHeight="1">
      <c r="A20" s="14" t="s">
        <v>51</v>
      </c>
      <c r="B20" s="15" t="s">
        <v>80</v>
      </c>
      <c r="C20" s="89"/>
      <c r="D20" s="89"/>
      <c r="E20" s="89"/>
      <c r="F20" s="89"/>
      <c r="G20" s="89"/>
      <c r="H20" s="89"/>
      <c r="I20" s="89"/>
      <c r="J20" s="89"/>
      <c r="K20" s="89"/>
    </row>
    <row r="21" spans="1:11" ht="12.75" customHeight="1">
      <c r="A21" s="75" t="s">
        <v>52</v>
      </c>
      <c r="B21" s="76" t="s">
        <v>80</v>
      </c>
      <c r="C21" s="89"/>
      <c r="D21" s="89"/>
      <c r="E21" s="89"/>
      <c r="F21" s="89"/>
      <c r="G21" s="89"/>
      <c r="H21" s="89"/>
      <c r="I21" s="89"/>
      <c r="J21" s="89"/>
      <c r="K21" s="89"/>
    </row>
    <row r="22" spans="1:11" ht="12.75" customHeight="1">
      <c r="A22" s="14" t="s">
        <v>86</v>
      </c>
      <c r="B22" s="15" t="s">
        <v>80</v>
      </c>
      <c r="C22" s="89"/>
      <c r="D22" s="89"/>
      <c r="E22" s="89"/>
      <c r="F22" s="89"/>
      <c r="G22" s="89"/>
      <c r="H22" s="89"/>
      <c r="I22" s="89"/>
      <c r="J22" s="89"/>
      <c r="K22" s="89"/>
    </row>
    <row r="23" spans="1:11" ht="12.75" customHeight="1">
      <c r="A23" s="75" t="s">
        <v>87</v>
      </c>
      <c r="B23" s="76" t="s">
        <v>80</v>
      </c>
      <c r="C23" s="89"/>
      <c r="D23" s="89"/>
      <c r="E23" s="89"/>
      <c r="F23" s="89"/>
      <c r="G23" s="89"/>
      <c r="H23" s="89"/>
      <c r="I23" s="89"/>
      <c r="J23" s="89"/>
      <c r="K23" s="89"/>
    </row>
    <row r="24" spans="1:11" ht="12.75" customHeight="1">
      <c r="A24" s="14" t="s">
        <v>53</v>
      </c>
      <c r="B24" s="15" t="s">
        <v>80</v>
      </c>
      <c r="C24" s="89"/>
      <c r="D24" s="89"/>
      <c r="E24" s="89"/>
      <c r="F24" s="89"/>
      <c r="G24" s="89"/>
      <c r="H24" s="89"/>
      <c r="I24" s="89"/>
      <c r="J24" s="89"/>
      <c r="K24" s="89"/>
    </row>
    <row r="25" spans="1:11" ht="12.75" customHeight="1">
      <c r="A25" s="14"/>
      <c r="B25" s="15"/>
      <c r="C25" s="15"/>
      <c r="D25" s="36"/>
      <c r="E25" s="35"/>
      <c r="F25" s="15"/>
      <c r="G25" s="15"/>
      <c r="H25" s="15"/>
      <c r="I25" s="67"/>
      <c r="J25" s="67"/>
      <c r="K25" s="67"/>
    </row>
    <row r="26" spans="1:11" ht="12.75" customHeight="1">
      <c r="A26" s="12" t="s">
        <v>88</v>
      </c>
      <c r="B26" s="13" t="s">
        <v>68</v>
      </c>
      <c r="C26" s="150" t="s">
        <v>89</v>
      </c>
      <c r="D26" s="37"/>
      <c r="E26" s="38"/>
      <c r="F26" s="15"/>
      <c r="G26" s="15"/>
      <c r="H26" s="15"/>
      <c r="I26" s="67"/>
      <c r="J26" s="67"/>
      <c r="K26" s="67"/>
    </row>
    <row r="27" spans="1:11" ht="12.75" customHeight="1">
      <c r="A27" s="12"/>
      <c r="B27" s="13"/>
      <c r="C27" s="151"/>
      <c r="D27" s="39"/>
      <c r="E27" s="35"/>
      <c r="F27" s="15"/>
      <c r="G27" s="15"/>
      <c r="H27" s="15"/>
      <c r="I27" s="67"/>
      <c r="J27" s="67"/>
      <c r="K27" s="67"/>
    </row>
    <row r="28" spans="1:11" ht="12.75" customHeight="1">
      <c r="A28" s="75" t="s">
        <v>90</v>
      </c>
      <c r="B28" s="76" t="s">
        <v>57</v>
      </c>
      <c r="C28" s="89"/>
      <c r="D28" s="34"/>
      <c r="E28" s="15"/>
      <c r="F28" s="15"/>
      <c r="G28" s="15"/>
      <c r="H28" s="15"/>
      <c r="I28" s="67"/>
      <c r="J28" s="67"/>
      <c r="K28" s="67"/>
    </row>
    <row r="29" spans="1:11" ht="12.75" customHeight="1">
      <c r="A29" s="14" t="s">
        <v>91</v>
      </c>
      <c r="B29" s="15" t="s">
        <v>57</v>
      </c>
      <c r="C29" s="89"/>
      <c r="D29" s="34"/>
      <c r="E29" s="15"/>
      <c r="F29" s="15"/>
      <c r="G29" s="15"/>
      <c r="H29" s="15"/>
      <c r="I29" s="67"/>
      <c r="J29" s="67"/>
      <c r="K29" s="67"/>
    </row>
    <row r="30" spans="1:11" ht="12.75" customHeight="1">
      <c r="A30" s="75" t="s">
        <v>92</v>
      </c>
      <c r="B30" s="76" t="s">
        <v>57</v>
      </c>
      <c r="C30" s="89"/>
      <c r="D30" s="34"/>
      <c r="E30" s="15"/>
      <c r="F30" s="15"/>
      <c r="G30" s="15"/>
      <c r="H30" s="15"/>
      <c r="I30" s="67"/>
      <c r="J30" s="67"/>
      <c r="K30" s="67"/>
    </row>
    <row r="31" spans="1:11" ht="12.75" customHeight="1">
      <c r="A31" s="14" t="s">
        <v>56</v>
      </c>
      <c r="B31" s="15" t="s">
        <v>57</v>
      </c>
      <c r="C31" s="89"/>
      <c r="D31" s="34"/>
      <c r="E31" s="15"/>
      <c r="F31" s="15"/>
      <c r="G31" s="15"/>
      <c r="H31" s="15"/>
      <c r="I31" s="67"/>
      <c r="J31" s="67"/>
      <c r="K31" s="67"/>
    </row>
    <row r="32" spans="1:11" ht="12.75" customHeight="1">
      <c r="A32" s="75" t="s">
        <v>58</v>
      </c>
      <c r="B32" s="76" t="s">
        <v>57</v>
      </c>
      <c r="C32" s="89"/>
      <c r="D32" s="34"/>
      <c r="E32" s="15"/>
      <c r="F32" s="15"/>
      <c r="G32" s="15"/>
      <c r="H32" s="15"/>
      <c r="I32" s="67"/>
      <c r="J32" s="67"/>
      <c r="K32" s="67"/>
    </row>
    <row r="33" spans="1:19" ht="12.75" customHeight="1">
      <c r="A33" s="14" t="s">
        <v>93</v>
      </c>
      <c r="B33" s="15" t="s">
        <v>57</v>
      </c>
      <c r="C33" s="89"/>
      <c r="D33" s="34"/>
      <c r="E33" s="15"/>
      <c r="F33" s="15"/>
      <c r="G33" s="15"/>
      <c r="H33" s="15"/>
      <c r="I33" s="67"/>
      <c r="J33" s="67"/>
      <c r="K33" s="67"/>
    </row>
    <row r="34" spans="1:19" ht="12.75" customHeight="1">
      <c r="A34" s="75" t="s">
        <v>59</v>
      </c>
      <c r="B34" s="76" t="s">
        <v>60</v>
      </c>
      <c r="C34" s="89"/>
      <c r="D34" s="58" t="s">
        <v>94</v>
      </c>
      <c r="E34" s="57"/>
      <c r="F34" s="15"/>
      <c r="G34" s="15"/>
      <c r="H34" s="15"/>
      <c r="I34" s="77"/>
      <c r="J34" s="77"/>
      <c r="K34" s="77"/>
      <c r="L34" s="55"/>
      <c r="M34" s="55"/>
      <c r="N34" s="55"/>
      <c r="O34" s="55"/>
      <c r="P34" s="55"/>
      <c r="Q34" s="55"/>
      <c r="R34" s="55"/>
      <c r="S34" s="55"/>
    </row>
    <row r="35" spans="1:19" ht="99" customHeight="1">
      <c r="A35" s="78" t="s">
        <v>95</v>
      </c>
      <c r="B35" s="79" t="s">
        <v>60</v>
      </c>
      <c r="C35" s="89"/>
      <c r="D35" s="59"/>
      <c r="E35" s="60"/>
      <c r="F35" s="61"/>
      <c r="G35" s="61"/>
      <c r="H35" s="61"/>
      <c r="I35" s="67"/>
      <c r="J35" s="67"/>
      <c r="K35" s="67"/>
    </row>
    <row r="36" spans="1:19" ht="12.75" customHeight="1">
      <c r="A36" s="14"/>
      <c r="B36" s="15"/>
      <c r="C36" s="15"/>
      <c r="D36" s="15"/>
      <c r="E36" s="15"/>
      <c r="F36" s="15"/>
      <c r="G36" s="15"/>
      <c r="H36" s="15"/>
      <c r="I36" s="67"/>
      <c r="J36" s="67"/>
      <c r="K36" s="67"/>
    </row>
    <row r="37" spans="1:19" ht="12.75" customHeight="1">
      <c r="A37" s="12" t="s">
        <v>88</v>
      </c>
      <c r="B37" s="13" t="s">
        <v>68</v>
      </c>
      <c r="C37" s="139" t="s">
        <v>69</v>
      </c>
      <c r="D37" s="147"/>
      <c r="E37" s="147"/>
      <c r="F37" s="147"/>
      <c r="G37" s="147"/>
      <c r="H37" s="147"/>
      <c r="I37" s="149"/>
      <c r="J37" s="67"/>
      <c r="K37" s="67"/>
    </row>
    <row r="38" spans="1:19" ht="12.75" customHeight="1">
      <c r="A38" s="12"/>
      <c r="B38" s="13"/>
      <c r="C38" s="73" t="s">
        <v>70</v>
      </c>
      <c r="D38" s="74" t="s">
        <v>71</v>
      </c>
      <c r="E38" s="74" t="s">
        <v>72</v>
      </c>
      <c r="F38" s="74" t="s">
        <v>73</v>
      </c>
      <c r="G38" s="74" t="s">
        <v>74</v>
      </c>
      <c r="H38" s="74" t="s">
        <v>75</v>
      </c>
      <c r="I38" s="74" t="s">
        <v>96</v>
      </c>
      <c r="J38" s="67"/>
      <c r="K38" s="67"/>
    </row>
    <row r="39" spans="1:19" ht="12.75" customHeight="1">
      <c r="A39" s="75" t="s">
        <v>97</v>
      </c>
      <c r="B39" s="76" t="s">
        <v>80</v>
      </c>
      <c r="C39" s="89"/>
      <c r="D39" s="89"/>
      <c r="E39" s="89"/>
      <c r="F39" s="89"/>
      <c r="G39" s="89"/>
      <c r="H39" s="89"/>
      <c r="I39" s="89"/>
      <c r="J39" s="67"/>
      <c r="K39" s="67"/>
    </row>
    <row r="40" spans="1:19" ht="14.4">
      <c r="A40" s="80" t="s">
        <v>98</v>
      </c>
      <c r="B40" s="81" t="s">
        <v>80</v>
      </c>
      <c r="C40" s="89"/>
      <c r="D40" s="89"/>
      <c r="E40" s="89"/>
      <c r="F40" s="89"/>
      <c r="G40" s="89"/>
      <c r="H40" s="89"/>
      <c r="I40" s="89"/>
      <c r="J40" s="67"/>
      <c r="K40" s="67"/>
    </row>
    <row r="41" spans="1:19" ht="14.4">
      <c r="A41" s="75" t="s">
        <v>99</v>
      </c>
      <c r="B41" s="76" t="s">
        <v>80</v>
      </c>
      <c r="C41" s="89"/>
      <c r="D41" s="89"/>
      <c r="E41" s="89"/>
      <c r="F41" s="89"/>
      <c r="G41" s="89"/>
      <c r="H41" s="89"/>
      <c r="I41" s="89"/>
      <c r="J41" s="67"/>
      <c r="K41" s="67"/>
    </row>
    <row r="42" spans="1:19" ht="14.4">
      <c r="A42" s="14" t="s">
        <v>100</v>
      </c>
      <c r="B42" s="15" t="s">
        <v>80</v>
      </c>
      <c r="C42" s="89"/>
      <c r="D42" s="89"/>
      <c r="E42" s="89"/>
      <c r="F42" s="89"/>
      <c r="G42" s="89"/>
      <c r="H42" s="89"/>
      <c r="I42" s="89"/>
      <c r="J42" s="67"/>
      <c r="K42" s="67"/>
    </row>
    <row r="43" spans="1:19" ht="14.4">
      <c r="A43" s="75" t="s">
        <v>101</v>
      </c>
      <c r="B43" s="76" t="s">
        <v>80</v>
      </c>
      <c r="C43" s="89"/>
      <c r="D43" s="89"/>
      <c r="E43" s="89"/>
      <c r="F43" s="89"/>
      <c r="G43" s="89"/>
      <c r="H43" s="89"/>
      <c r="I43" s="89"/>
      <c r="J43" s="67"/>
      <c r="K43" s="77"/>
      <c r="L43" s="55"/>
      <c r="M43" s="55"/>
      <c r="N43" s="55"/>
      <c r="O43" s="55"/>
    </row>
    <row r="44" spans="1:19" ht="14.4">
      <c r="A44" s="82" t="s">
        <v>102</v>
      </c>
      <c r="B44" s="15" t="s">
        <v>80</v>
      </c>
      <c r="C44" s="89"/>
      <c r="D44" s="89"/>
      <c r="E44" s="89"/>
      <c r="F44" s="89"/>
      <c r="G44" s="89"/>
      <c r="H44" s="89"/>
      <c r="I44" s="89"/>
      <c r="J44" s="67"/>
      <c r="K44" s="77"/>
      <c r="L44" s="55"/>
      <c r="M44" s="55"/>
      <c r="N44" s="55"/>
      <c r="O44" s="55"/>
    </row>
    <row r="45" spans="1:19" ht="14.4">
      <c r="A45" s="75" t="s">
        <v>103</v>
      </c>
      <c r="B45" s="76" t="s">
        <v>80</v>
      </c>
      <c r="C45" s="89"/>
      <c r="D45" s="89"/>
      <c r="E45" s="89"/>
      <c r="F45" s="89"/>
      <c r="G45" s="89"/>
      <c r="H45" s="89"/>
      <c r="I45" s="89"/>
      <c r="J45" s="67"/>
      <c r="K45" s="77"/>
      <c r="L45" s="55"/>
      <c r="M45" s="55"/>
      <c r="N45" s="55"/>
      <c r="O45" s="55"/>
    </row>
    <row r="46" spans="1:19" ht="14.4">
      <c r="A46" s="14"/>
      <c r="B46" s="15"/>
      <c r="C46" s="15"/>
      <c r="D46" s="15"/>
      <c r="E46" s="15"/>
      <c r="F46" s="15"/>
      <c r="G46" s="15"/>
      <c r="H46" s="15"/>
      <c r="I46" s="15"/>
      <c r="J46" s="67"/>
      <c r="K46" s="67"/>
    </row>
    <row r="47" spans="1:19" ht="14.4">
      <c r="A47" s="12" t="s">
        <v>88</v>
      </c>
      <c r="B47" s="13" t="s">
        <v>68</v>
      </c>
      <c r="C47" s="139" t="s">
        <v>69</v>
      </c>
      <c r="D47" s="147"/>
      <c r="E47" s="147"/>
      <c r="F47" s="147"/>
      <c r="G47" s="147"/>
      <c r="H47" s="147"/>
      <c r="I47" s="148"/>
      <c r="J47" s="148"/>
      <c r="K47" s="149"/>
    </row>
    <row r="48" spans="1:19" ht="14.4">
      <c r="A48" s="12"/>
      <c r="B48" s="13"/>
      <c r="C48" s="73" t="s">
        <v>104</v>
      </c>
      <c r="D48" s="73" t="s">
        <v>105</v>
      </c>
      <c r="E48" s="74" t="s">
        <v>106</v>
      </c>
      <c r="F48" s="74" t="s">
        <v>107</v>
      </c>
      <c r="G48" s="74" t="s">
        <v>108</v>
      </c>
      <c r="H48" s="74" t="s">
        <v>109</v>
      </c>
      <c r="I48" s="74" t="s">
        <v>110</v>
      </c>
      <c r="J48" s="74" t="s">
        <v>111</v>
      </c>
      <c r="K48" s="74" t="s">
        <v>112</v>
      </c>
    </row>
    <row r="49" spans="1:22" ht="14.4">
      <c r="A49" s="75" t="s">
        <v>63</v>
      </c>
      <c r="B49" s="76" t="s">
        <v>64</v>
      </c>
      <c r="C49" s="89"/>
      <c r="D49" s="89"/>
      <c r="E49" s="89"/>
      <c r="F49" s="89"/>
      <c r="G49" s="89"/>
      <c r="H49" s="89"/>
      <c r="I49" s="89"/>
      <c r="J49" s="89"/>
      <c r="K49" s="89"/>
      <c r="O49" s="56"/>
      <c r="P49" s="56"/>
      <c r="Q49" s="56"/>
      <c r="R49" s="56"/>
    </row>
    <row r="50" spans="1:22" ht="14.4">
      <c r="A50" s="80"/>
      <c r="B50" s="81"/>
      <c r="C50" s="92"/>
      <c r="D50" s="92"/>
      <c r="E50" s="92"/>
      <c r="F50" s="92"/>
      <c r="G50" s="92"/>
      <c r="H50" s="92"/>
      <c r="I50" s="92"/>
      <c r="J50" s="92"/>
      <c r="K50" s="92"/>
      <c r="O50" s="56"/>
      <c r="P50" s="56"/>
      <c r="Q50" s="56"/>
      <c r="R50" s="56"/>
    </row>
    <row r="51" spans="1:22" ht="14.4">
      <c r="A51" s="12" t="s">
        <v>155</v>
      </c>
      <c r="B51" s="13"/>
      <c r="C51" s="152"/>
      <c r="D51" s="153"/>
      <c r="E51" s="153"/>
      <c r="F51" s="153"/>
      <c r="G51" s="153"/>
      <c r="H51" s="153"/>
      <c r="I51" s="148"/>
      <c r="J51" s="148"/>
      <c r="K51" s="149"/>
      <c r="O51" s="56"/>
      <c r="P51" s="56"/>
      <c r="Q51" s="56"/>
      <c r="R51" s="56"/>
    </row>
    <row r="52" spans="1:22" ht="28.8">
      <c r="A52" s="115" t="s">
        <v>161</v>
      </c>
      <c r="B52" s="117" t="s">
        <v>160</v>
      </c>
      <c r="C52" s="118"/>
      <c r="D52" s="118"/>
      <c r="E52" s="79"/>
      <c r="F52" s="79"/>
      <c r="G52" s="79"/>
      <c r="H52" s="79"/>
      <c r="I52" s="79"/>
      <c r="J52" s="79"/>
      <c r="K52" s="79"/>
      <c r="O52" s="56"/>
      <c r="P52" s="56"/>
      <c r="Q52" s="56"/>
      <c r="R52" s="56"/>
    </row>
    <row r="53" spans="1:22" ht="14.4">
      <c r="A53" s="114" t="s">
        <v>156</v>
      </c>
      <c r="B53" s="89"/>
      <c r="C53" s="111"/>
      <c r="D53" s="111"/>
      <c r="E53" s="111"/>
      <c r="F53" s="111"/>
      <c r="G53" s="111"/>
      <c r="H53" s="111"/>
      <c r="I53" s="111"/>
      <c r="J53" s="111"/>
      <c r="K53" s="111"/>
      <c r="O53" s="56"/>
      <c r="P53" s="56"/>
      <c r="Q53" s="56"/>
      <c r="R53" s="56"/>
    </row>
    <row r="54" spans="1:22" ht="14.4">
      <c r="A54" s="116" t="s">
        <v>157</v>
      </c>
      <c r="B54" s="89"/>
      <c r="C54" s="35"/>
      <c r="D54" s="35"/>
      <c r="E54" s="35"/>
      <c r="F54" s="35"/>
      <c r="G54" s="35"/>
      <c r="H54" s="35"/>
      <c r="I54" s="35"/>
      <c r="J54" s="35"/>
      <c r="K54" s="35"/>
      <c r="O54" s="56"/>
      <c r="P54" s="56"/>
      <c r="Q54" s="56"/>
      <c r="R54" s="56"/>
    </row>
    <row r="55" spans="1:22" ht="14.4">
      <c r="A55" s="114" t="s">
        <v>159</v>
      </c>
      <c r="B55" s="89"/>
      <c r="C55" s="35"/>
      <c r="D55" s="35"/>
      <c r="E55" s="35"/>
      <c r="F55" s="35"/>
      <c r="G55" s="35"/>
      <c r="H55" s="35"/>
      <c r="I55" s="35"/>
      <c r="J55" s="35"/>
      <c r="K55" s="35"/>
      <c r="O55" s="56"/>
      <c r="P55" s="56"/>
      <c r="Q55" s="56"/>
      <c r="R55" s="56"/>
    </row>
    <row r="56" spans="1:22" ht="14.4">
      <c r="A56" s="156" t="s">
        <v>158</v>
      </c>
      <c r="B56" s="157"/>
      <c r="C56" s="35"/>
      <c r="D56" s="35"/>
      <c r="E56" s="35"/>
      <c r="F56" s="35"/>
      <c r="G56" s="35"/>
      <c r="H56" s="35"/>
      <c r="I56" s="35"/>
      <c r="J56" s="35"/>
      <c r="K56" s="35"/>
      <c r="O56" s="56"/>
      <c r="P56" s="56"/>
      <c r="Q56" s="56"/>
      <c r="R56" s="56"/>
    </row>
    <row r="57" spans="1:22" ht="14.4">
      <c r="A57" s="158" t="s">
        <v>164</v>
      </c>
      <c r="B57" s="159">
        <f>SUM(B53:B56)</f>
        <v>0</v>
      </c>
      <c r="C57" s="35"/>
      <c r="D57" s="35"/>
      <c r="E57" s="36"/>
      <c r="F57" s="36"/>
      <c r="G57" s="36"/>
      <c r="H57" s="35"/>
      <c r="I57" s="35"/>
      <c r="J57" s="35"/>
      <c r="K57" s="35"/>
      <c r="O57" s="56"/>
      <c r="P57" s="56"/>
      <c r="Q57" s="56"/>
      <c r="R57" s="56"/>
    </row>
    <row r="58" spans="1:22" ht="15" thickBot="1">
      <c r="A58" s="80"/>
      <c r="B58" s="81"/>
      <c r="C58" s="92"/>
      <c r="D58" s="92"/>
      <c r="E58" s="97"/>
      <c r="F58" s="97"/>
      <c r="G58" s="97"/>
      <c r="H58" s="92"/>
      <c r="I58" s="92"/>
      <c r="J58" s="92"/>
      <c r="K58" s="92"/>
      <c r="O58" s="56"/>
      <c r="P58" s="56"/>
      <c r="Q58" s="56"/>
      <c r="R58" s="56"/>
    </row>
    <row r="59" spans="1:22" ht="84.75" customHeight="1" thickBot="1">
      <c r="A59" s="145" t="s">
        <v>136</v>
      </c>
      <c r="B59" s="146"/>
      <c r="C59" s="100"/>
      <c r="D59" s="99"/>
      <c r="E59" s="142" t="s">
        <v>154</v>
      </c>
      <c r="F59" s="143"/>
      <c r="G59" s="144"/>
      <c r="H59" s="96"/>
      <c r="I59" s="92"/>
      <c r="J59" s="92"/>
      <c r="K59" s="92"/>
      <c r="O59" s="56"/>
      <c r="P59" s="56"/>
      <c r="Q59" s="56"/>
      <c r="R59" s="56"/>
    </row>
    <row r="60" spans="1:22" ht="14.4">
      <c r="A60" s="14"/>
      <c r="B60" s="15"/>
      <c r="C60" s="15"/>
      <c r="D60" s="15"/>
      <c r="E60" s="98"/>
      <c r="F60" s="98"/>
      <c r="G60" s="98"/>
      <c r="H60" s="15"/>
      <c r="I60" s="15"/>
      <c r="J60" s="67"/>
      <c r="K60" s="67"/>
    </row>
    <row r="61" spans="1:22" ht="14.4">
      <c r="A61" s="12" t="s">
        <v>115</v>
      </c>
      <c r="B61" s="13"/>
      <c r="C61" s="65"/>
      <c r="D61" s="66"/>
      <c r="E61" s="66"/>
      <c r="F61" s="66"/>
      <c r="G61" s="66"/>
      <c r="I61" s="139" t="s">
        <v>142</v>
      </c>
      <c r="J61" s="140"/>
      <c r="K61" s="140"/>
      <c r="L61" s="140"/>
      <c r="M61" s="140"/>
      <c r="N61" s="140"/>
      <c r="O61" s="140"/>
      <c r="P61" s="140"/>
      <c r="Q61" s="140"/>
      <c r="R61" s="140"/>
      <c r="S61" s="140"/>
      <c r="T61" s="140"/>
      <c r="U61" s="140"/>
      <c r="V61" s="141"/>
    </row>
    <row r="62" spans="1:22" ht="43.2">
      <c r="A62" s="12" t="s">
        <v>133</v>
      </c>
      <c r="B62" s="13" t="s">
        <v>135</v>
      </c>
      <c r="C62" s="85" t="s">
        <v>136</v>
      </c>
      <c r="D62" s="85" t="s">
        <v>117</v>
      </c>
      <c r="E62" s="85" t="s">
        <v>118</v>
      </c>
      <c r="F62" s="74" t="s">
        <v>134</v>
      </c>
      <c r="G62" s="84" t="s">
        <v>143</v>
      </c>
      <c r="I62" s="74" t="s">
        <v>119</v>
      </c>
      <c r="J62" s="74" t="s">
        <v>120</v>
      </c>
      <c r="K62" s="74" t="s">
        <v>121</v>
      </c>
      <c r="L62" s="74" t="s">
        <v>122</v>
      </c>
      <c r="M62" s="74" t="s">
        <v>123</v>
      </c>
      <c r="N62" s="74" t="s">
        <v>124</v>
      </c>
      <c r="O62" s="74" t="s">
        <v>125</v>
      </c>
      <c r="P62" s="74" t="s">
        <v>126</v>
      </c>
      <c r="Q62" s="74" t="s">
        <v>127</v>
      </c>
      <c r="R62" s="74" t="s">
        <v>128</v>
      </c>
      <c r="S62" s="74" t="s">
        <v>129</v>
      </c>
      <c r="T62" s="74" t="s">
        <v>130</v>
      </c>
      <c r="U62" s="74" t="s">
        <v>131</v>
      </c>
      <c r="V62" s="74" t="s">
        <v>132</v>
      </c>
    </row>
    <row r="63" spans="1:22" ht="14.4">
      <c r="A63" s="83" t="s">
        <v>137</v>
      </c>
      <c r="B63" s="76">
        <v>100</v>
      </c>
      <c r="C63" s="109">
        <f>$C$59</f>
        <v>0</v>
      </c>
      <c r="D63" s="63"/>
      <c r="E63" s="107" t="e">
        <f t="shared" ref="E63:E79" si="0">B63/D63</f>
        <v>#DIV/0!</v>
      </c>
      <c r="F63" s="108">
        <v>57</v>
      </c>
      <c r="G63" s="109">
        <f>(F63*D63)*C63</f>
        <v>0</v>
      </c>
      <c r="I63" s="108">
        <v>100</v>
      </c>
      <c r="J63" s="108" t="s">
        <v>116</v>
      </c>
      <c r="K63" s="108" t="s">
        <v>116</v>
      </c>
      <c r="L63" s="108">
        <v>4</v>
      </c>
      <c r="M63" s="108" t="s">
        <v>116</v>
      </c>
      <c r="N63" s="108" t="s">
        <v>116</v>
      </c>
      <c r="O63" s="108" t="s">
        <v>116</v>
      </c>
      <c r="P63" s="108" t="s">
        <v>116</v>
      </c>
      <c r="Q63" s="108">
        <v>100</v>
      </c>
      <c r="R63" s="108">
        <v>100</v>
      </c>
      <c r="S63" s="108">
        <v>100</v>
      </c>
      <c r="T63" s="108">
        <v>40</v>
      </c>
      <c r="U63" s="108">
        <v>3</v>
      </c>
      <c r="V63" s="108">
        <v>1</v>
      </c>
    </row>
    <row r="64" spans="1:22" ht="14.4">
      <c r="A64" s="87" t="s">
        <v>138</v>
      </c>
      <c r="B64" s="81">
        <v>100</v>
      </c>
      <c r="C64" s="113">
        <f>$C$59</f>
        <v>0</v>
      </c>
      <c r="D64" s="63"/>
      <c r="E64" s="110" t="e">
        <f t="shared" si="0"/>
        <v>#DIV/0!</v>
      </c>
      <c r="F64" s="15">
        <v>57</v>
      </c>
      <c r="G64" s="111">
        <f>(F64*D64)*C64</f>
        <v>0</v>
      </c>
      <c r="I64" s="15" t="s">
        <v>116</v>
      </c>
      <c r="J64" s="15">
        <v>60</v>
      </c>
      <c r="K64" s="15">
        <v>40</v>
      </c>
      <c r="L64" s="15"/>
      <c r="M64" s="15" t="s">
        <v>116</v>
      </c>
      <c r="N64" s="15" t="s">
        <v>116</v>
      </c>
      <c r="O64" s="15" t="s">
        <v>116</v>
      </c>
      <c r="P64" s="15" t="s">
        <v>116</v>
      </c>
      <c r="Q64" s="15">
        <v>100</v>
      </c>
      <c r="R64" s="15">
        <v>100</v>
      </c>
      <c r="S64" s="15">
        <v>100</v>
      </c>
      <c r="T64" s="15">
        <v>40</v>
      </c>
      <c r="U64" s="15">
        <v>3</v>
      </c>
      <c r="V64" s="15">
        <v>1</v>
      </c>
    </row>
    <row r="65" spans="1:22" ht="14.4">
      <c r="A65" s="83" t="s">
        <v>139</v>
      </c>
      <c r="B65" s="76">
        <v>100</v>
      </c>
      <c r="C65" s="109">
        <f t="shared" ref="C65:C79" si="1">$C$59</f>
        <v>0</v>
      </c>
      <c r="D65" s="63"/>
      <c r="E65" s="107" t="e">
        <f t="shared" si="0"/>
        <v>#DIV/0!</v>
      </c>
      <c r="F65" s="108">
        <v>57</v>
      </c>
      <c r="G65" s="109">
        <f t="shared" ref="G65:G67" si="2">(F65*D65)*C65</f>
        <v>0</v>
      </c>
      <c r="I65" s="108">
        <v>100</v>
      </c>
      <c r="J65" s="108" t="s">
        <v>116</v>
      </c>
      <c r="K65" s="108" t="s">
        <v>116</v>
      </c>
      <c r="L65" s="108">
        <v>4</v>
      </c>
      <c r="M65" s="108" t="s">
        <v>116</v>
      </c>
      <c r="N65" s="108" t="s">
        <v>116</v>
      </c>
      <c r="O65" s="108" t="s">
        <v>116</v>
      </c>
      <c r="P65" s="108" t="s">
        <v>116</v>
      </c>
      <c r="Q65" s="108">
        <v>100</v>
      </c>
      <c r="R65" s="108">
        <v>100</v>
      </c>
      <c r="S65" s="108">
        <v>100</v>
      </c>
      <c r="T65" s="108">
        <v>40</v>
      </c>
      <c r="U65" s="108">
        <v>3</v>
      </c>
      <c r="V65" s="108">
        <v>1</v>
      </c>
    </row>
    <row r="66" spans="1:22" ht="14.4">
      <c r="A66" s="88" t="s">
        <v>140</v>
      </c>
      <c r="B66" s="79">
        <v>100</v>
      </c>
      <c r="C66" s="113">
        <f t="shared" si="1"/>
        <v>0</v>
      </c>
      <c r="D66" s="63"/>
      <c r="E66" s="110" t="e">
        <f t="shared" si="0"/>
        <v>#DIV/0!</v>
      </c>
      <c r="F66" s="15">
        <v>57</v>
      </c>
      <c r="G66" s="111">
        <f t="shared" si="2"/>
        <v>0</v>
      </c>
      <c r="I66" s="15">
        <v>100</v>
      </c>
      <c r="J66" s="15" t="s">
        <v>116</v>
      </c>
      <c r="K66" s="15" t="s">
        <v>116</v>
      </c>
      <c r="L66" s="15">
        <v>4</v>
      </c>
      <c r="M66" s="15" t="s">
        <v>116</v>
      </c>
      <c r="N66" s="15" t="s">
        <v>116</v>
      </c>
      <c r="O66" s="15" t="s">
        <v>116</v>
      </c>
      <c r="P66" s="15" t="s">
        <v>116</v>
      </c>
      <c r="Q66" s="15">
        <v>100</v>
      </c>
      <c r="R66" s="15">
        <v>100</v>
      </c>
      <c r="S66" s="15">
        <v>100</v>
      </c>
      <c r="T66" s="15">
        <v>40</v>
      </c>
      <c r="U66" s="15">
        <v>3</v>
      </c>
      <c r="V66" s="15">
        <v>1</v>
      </c>
    </row>
    <row r="67" spans="1:22" ht="14.4">
      <c r="A67" s="83" t="s">
        <v>141</v>
      </c>
      <c r="B67" s="76">
        <v>100</v>
      </c>
      <c r="C67" s="109">
        <f t="shared" si="1"/>
        <v>0</v>
      </c>
      <c r="D67" s="63"/>
      <c r="E67" s="107" t="e">
        <f t="shared" si="0"/>
        <v>#DIV/0!</v>
      </c>
      <c r="F67" s="108">
        <v>57</v>
      </c>
      <c r="G67" s="109">
        <f t="shared" si="2"/>
        <v>0</v>
      </c>
      <c r="I67" s="108">
        <v>100</v>
      </c>
      <c r="J67" s="108" t="s">
        <v>116</v>
      </c>
      <c r="K67" s="108" t="s">
        <v>116</v>
      </c>
      <c r="L67" s="108">
        <v>4</v>
      </c>
      <c r="M67" s="108" t="s">
        <v>116</v>
      </c>
      <c r="N67" s="108" t="s">
        <v>116</v>
      </c>
      <c r="O67" s="108" t="s">
        <v>116</v>
      </c>
      <c r="P67" s="108" t="s">
        <v>116</v>
      </c>
      <c r="Q67" s="108">
        <v>100</v>
      </c>
      <c r="R67" s="108">
        <v>100</v>
      </c>
      <c r="S67" s="108">
        <v>100</v>
      </c>
      <c r="T67" s="108">
        <v>40</v>
      </c>
      <c r="U67" s="108">
        <v>3</v>
      </c>
      <c r="V67" s="108">
        <v>1</v>
      </c>
    </row>
    <row r="68" spans="1:22" ht="14.4">
      <c r="A68" s="87" t="s">
        <v>137</v>
      </c>
      <c r="B68" s="81">
        <v>40</v>
      </c>
      <c r="C68" s="113">
        <f t="shared" si="1"/>
        <v>0</v>
      </c>
      <c r="D68" s="63"/>
      <c r="E68" s="112" t="e">
        <f t="shared" si="0"/>
        <v>#DIV/0!</v>
      </c>
      <c r="F68" s="35">
        <v>57</v>
      </c>
      <c r="G68" s="113">
        <f>(F68*D68)*C68</f>
        <v>0</v>
      </c>
      <c r="I68" s="35">
        <v>40</v>
      </c>
      <c r="J68" s="35" t="s">
        <v>116</v>
      </c>
      <c r="K68" s="35" t="s">
        <v>116</v>
      </c>
      <c r="L68" s="35">
        <v>4</v>
      </c>
      <c r="M68" s="35" t="s">
        <v>116</v>
      </c>
      <c r="N68" s="35" t="s">
        <v>116</v>
      </c>
      <c r="O68" s="35" t="s">
        <v>116</v>
      </c>
      <c r="P68" s="35" t="s">
        <v>116</v>
      </c>
      <c r="Q68" s="35">
        <v>40</v>
      </c>
      <c r="R68" s="35">
        <v>40</v>
      </c>
      <c r="S68" s="35">
        <v>40</v>
      </c>
      <c r="T68" s="35">
        <v>40</v>
      </c>
      <c r="U68" s="35">
        <v>3</v>
      </c>
      <c r="V68" s="35">
        <v>1</v>
      </c>
    </row>
    <row r="69" spans="1:22" ht="14.4">
      <c r="A69" s="83" t="s">
        <v>138</v>
      </c>
      <c r="B69" s="76">
        <v>40</v>
      </c>
      <c r="C69" s="109">
        <f t="shared" si="1"/>
        <v>0</v>
      </c>
      <c r="D69" s="63"/>
      <c r="E69" s="107" t="e">
        <f t="shared" si="0"/>
        <v>#DIV/0!</v>
      </c>
      <c r="F69" s="108">
        <v>57</v>
      </c>
      <c r="G69" s="109">
        <f>(F69*D69)*C69</f>
        <v>0</v>
      </c>
      <c r="I69" s="108" t="s">
        <v>116</v>
      </c>
      <c r="J69" s="108"/>
      <c r="K69" s="108">
        <v>40</v>
      </c>
      <c r="L69" s="108"/>
      <c r="M69" s="108" t="s">
        <v>116</v>
      </c>
      <c r="N69" s="108" t="s">
        <v>116</v>
      </c>
      <c r="O69" s="108" t="s">
        <v>116</v>
      </c>
      <c r="P69" s="108" t="s">
        <v>116</v>
      </c>
      <c r="Q69" s="108">
        <v>40</v>
      </c>
      <c r="R69" s="108">
        <v>40</v>
      </c>
      <c r="S69" s="108">
        <v>40</v>
      </c>
      <c r="T69" s="108">
        <v>40</v>
      </c>
      <c r="U69" s="108">
        <v>3</v>
      </c>
      <c r="V69" s="108">
        <v>1</v>
      </c>
    </row>
    <row r="70" spans="1:22" ht="14.4">
      <c r="A70" s="87" t="s">
        <v>139</v>
      </c>
      <c r="B70" s="81">
        <v>40</v>
      </c>
      <c r="C70" s="113">
        <f t="shared" si="1"/>
        <v>0</v>
      </c>
      <c r="D70" s="63"/>
      <c r="E70" s="112" t="e">
        <f t="shared" si="0"/>
        <v>#DIV/0!</v>
      </c>
      <c r="F70" s="35">
        <v>57</v>
      </c>
      <c r="G70" s="113">
        <f t="shared" ref="G70:G72" si="3">(F70*D70)*C70</f>
        <v>0</v>
      </c>
      <c r="I70" s="35">
        <v>40</v>
      </c>
      <c r="J70" s="35" t="s">
        <v>116</v>
      </c>
      <c r="K70" s="35" t="s">
        <v>116</v>
      </c>
      <c r="L70" s="35">
        <v>4</v>
      </c>
      <c r="M70" s="35" t="s">
        <v>116</v>
      </c>
      <c r="N70" s="35" t="s">
        <v>116</v>
      </c>
      <c r="O70" s="35" t="s">
        <v>116</v>
      </c>
      <c r="P70" s="35" t="s">
        <v>116</v>
      </c>
      <c r="Q70" s="35">
        <v>40</v>
      </c>
      <c r="R70" s="35">
        <v>40</v>
      </c>
      <c r="S70" s="35">
        <v>40</v>
      </c>
      <c r="T70" s="35">
        <v>40</v>
      </c>
      <c r="U70" s="35">
        <v>3</v>
      </c>
      <c r="V70" s="35">
        <v>1</v>
      </c>
    </row>
    <row r="71" spans="1:22" ht="14.4">
      <c r="A71" s="83" t="s">
        <v>140</v>
      </c>
      <c r="B71" s="76">
        <v>40</v>
      </c>
      <c r="C71" s="109">
        <f t="shared" si="1"/>
        <v>0</v>
      </c>
      <c r="D71" s="63"/>
      <c r="E71" s="107" t="e">
        <f t="shared" si="0"/>
        <v>#DIV/0!</v>
      </c>
      <c r="F71" s="108">
        <v>57</v>
      </c>
      <c r="G71" s="109">
        <f t="shared" si="3"/>
        <v>0</v>
      </c>
      <c r="I71" s="108">
        <v>40</v>
      </c>
      <c r="J71" s="108" t="s">
        <v>116</v>
      </c>
      <c r="K71" s="108" t="s">
        <v>116</v>
      </c>
      <c r="L71" s="108">
        <v>4</v>
      </c>
      <c r="M71" s="108" t="s">
        <v>116</v>
      </c>
      <c r="N71" s="108" t="s">
        <v>116</v>
      </c>
      <c r="O71" s="108" t="s">
        <v>116</v>
      </c>
      <c r="P71" s="108" t="s">
        <v>116</v>
      </c>
      <c r="Q71" s="108">
        <v>40</v>
      </c>
      <c r="R71" s="108">
        <v>40</v>
      </c>
      <c r="S71" s="108">
        <v>40</v>
      </c>
      <c r="T71" s="108">
        <v>40</v>
      </c>
      <c r="U71" s="108">
        <v>3</v>
      </c>
      <c r="V71" s="108">
        <v>1</v>
      </c>
    </row>
    <row r="72" spans="1:22" ht="14.4">
      <c r="A72" s="87" t="s">
        <v>141</v>
      </c>
      <c r="B72" s="81">
        <v>40</v>
      </c>
      <c r="C72" s="113">
        <f t="shared" si="1"/>
        <v>0</v>
      </c>
      <c r="D72" s="63"/>
      <c r="E72" s="112" t="e">
        <f t="shared" si="0"/>
        <v>#DIV/0!</v>
      </c>
      <c r="F72" s="35">
        <v>57</v>
      </c>
      <c r="G72" s="113">
        <f t="shared" si="3"/>
        <v>0</v>
      </c>
      <c r="I72" s="35">
        <v>40</v>
      </c>
      <c r="J72" s="35" t="s">
        <v>116</v>
      </c>
      <c r="K72" s="35" t="s">
        <v>116</v>
      </c>
      <c r="L72" s="35">
        <v>4</v>
      </c>
      <c r="M72" s="35" t="s">
        <v>116</v>
      </c>
      <c r="N72" s="35" t="s">
        <v>116</v>
      </c>
      <c r="O72" s="35" t="s">
        <v>116</v>
      </c>
      <c r="P72" s="35" t="s">
        <v>116</v>
      </c>
      <c r="Q72" s="35">
        <v>40</v>
      </c>
      <c r="R72" s="35">
        <v>40</v>
      </c>
      <c r="S72" s="35">
        <v>40</v>
      </c>
      <c r="T72" s="35">
        <v>40</v>
      </c>
      <c r="U72" s="35">
        <v>3</v>
      </c>
      <c r="V72" s="35">
        <v>1</v>
      </c>
    </row>
    <row r="73" spans="1:22" ht="14.4">
      <c r="A73" s="83" t="s">
        <v>144</v>
      </c>
      <c r="B73" s="76">
        <v>40</v>
      </c>
      <c r="C73" s="109">
        <f t="shared" si="1"/>
        <v>0</v>
      </c>
      <c r="D73" s="63"/>
      <c r="E73" s="107" t="e">
        <f t="shared" si="0"/>
        <v>#DIV/0!</v>
      </c>
      <c r="F73" s="108">
        <v>17</v>
      </c>
      <c r="G73" s="109">
        <f>(F73*D73)*C73</f>
        <v>0</v>
      </c>
      <c r="I73" s="108">
        <v>40</v>
      </c>
      <c r="J73" s="108" t="s">
        <v>116</v>
      </c>
      <c r="K73" s="108" t="s">
        <v>116</v>
      </c>
      <c r="L73" s="108">
        <v>4</v>
      </c>
      <c r="M73" s="108" t="s">
        <v>116</v>
      </c>
      <c r="N73" s="108" t="s">
        <v>116</v>
      </c>
      <c r="O73" s="108" t="s">
        <v>116</v>
      </c>
      <c r="P73" s="108" t="s">
        <v>116</v>
      </c>
      <c r="Q73" s="108">
        <v>40</v>
      </c>
      <c r="R73" s="108">
        <v>40</v>
      </c>
      <c r="S73" s="108">
        <v>40</v>
      </c>
      <c r="T73" s="108">
        <v>40</v>
      </c>
      <c r="U73" s="108">
        <v>3</v>
      </c>
      <c r="V73" s="108">
        <v>1</v>
      </c>
    </row>
    <row r="74" spans="1:22" ht="14.4">
      <c r="A74" s="87" t="s">
        <v>145</v>
      </c>
      <c r="B74" s="81">
        <v>40</v>
      </c>
      <c r="C74" s="113">
        <f t="shared" si="1"/>
        <v>0</v>
      </c>
      <c r="D74" s="63"/>
      <c r="E74" s="112" t="e">
        <f t="shared" si="0"/>
        <v>#DIV/0!</v>
      </c>
      <c r="F74" s="35">
        <v>17</v>
      </c>
      <c r="G74" s="113">
        <f t="shared" ref="G74:G76" si="4">(F74*D74)*C74</f>
        <v>0</v>
      </c>
      <c r="I74" s="35" t="s">
        <v>116</v>
      </c>
      <c r="J74" s="35"/>
      <c r="K74" s="35">
        <v>40</v>
      </c>
      <c r="L74" s="35" t="s">
        <v>116</v>
      </c>
      <c r="M74" s="35" t="s">
        <v>116</v>
      </c>
      <c r="N74" s="35" t="s">
        <v>116</v>
      </c>
      <c r="O74" s="35" t="s">
        <v>116</v>
      </c>
      <c r="P74" s="35" t="s">
        <v>116</v>
      </c>
      <c r="Q74" s="35">
        <v>40</v>
      </c>
      <c r="R74" s="35">
        <v>40</v>
      </c>
      <c r="S74" s="35">
        <v>40</v>
      </c>
      <c r="T74" s="35">
        <v>40</v>
      </c>
      <c r="U74" s="35">
        <v>3</v>
      </c>
      <c r="V74" s="35">
        <v>1</v>
      </c>
    </row>
    <row r="75" spans="1:22" ht="14.4">
      <c r="A75" s="83" t="s">
        <v>146</v>
      </c>
      <c r="B75" s="76">
        <v>40</v>
      </c>
      <c r="C75" s="109">
        <f t="shared" si="1"/>
        <v>0</v>
      </c>
      <c r="D75" s="63"/>
      <c r="E75" s="107" t="e">
        <f t="shared" si="0"/>
        <v>#DIV/0!</v>
      </c>
      <c r="F75" s="108">
        <v>17</v>
      </c>
      <c r="G75" s="109">
        <f t="shared" si="4"/>
        <v>0</v>
      </c>
      <c r="I75" s="108">
        <v>40</v>
      </c>
      <c r="J75" s="108" t="s">
        <v>116</v>
      </c>
      <c r="K75" s="108" t="s">
        <v>116</v>
      </c>
      <c r="L75" s="108">
        <v>4</v>
      </c>
      <c r="M75" s="108" t="s">
        <v>116</v>
      </c>
      <c r="N75" s="108" t="s">
        <v>116</v>
      </c>
      <c r="O75" s="108" t="s">
        <v>116</v>
      </c>
      <c r="P75" s="108" t="s">
        <v>116</v>
      </c>
      <c r="Q75" s="108">
        <v>40</v>
      </c>
      <c r="R75" s="108">
        <v>40</v>
      </c>
      <c r="S75" s="108">
        <v>40</v>
      </c>
      <c r="T75" s="108">
        <v>40</v>
      </c>
      <c r="U75" s="108">
        <v>3</v>
      </c>
      <c r="V75" s="108">
        <v>1</v>
      </c>
    </row>
    <row r="76" spans="1:22" ht="14.4">
      <c r="A76" s="87" t="s">
        <v>147</v>
      </c>
      <c r="B76" s="81">
        <v>40</v>
      </c>
      <c r="C76" s="113">
        <f t="shared" si="1"/>
        <v>0</v>
      </c>
      <c r="D76" s="63"/>
      <c r="E76" s="112" t="e">
        <f t="shared" si="0"/>
        <v>#DIV/0!</v>
      </c>
      <c r="F76" s="35">
        <v>17</v>
      </c>
      <c r="G76" s="113">
        <f t="shared" si="4"/>
        <v>0</v>
      </c>
      <c r="I76" s="35" t="s">
        <v>116</v>
      </c>
      <c r="J76" s="35"/>
      <c r="K76" s="35">
        <v>40</v>
      </c>
      <c r="L76" s="35" t="s">
        <v>116</v>
      </c>
      <c r="M76" s="35" t="s">
        <v>116</v>
      </c>
      <c r="N76" s="35" t="s">
        <v>116</v>
      </c>
      <c r="O76" s="35" t="s">
        <v>116</v>
      </c>
      <c r="P76" s="35" t="s">
        <v>116</v>
      </c>
      <c r="Q76" s="35">
        <v>40</v>
      </c>
      <c r="R76" s="35">
        <v>40</v>
      </c>
      <c r="S76" s="35">
        <v>40</v>
      </c>
      <c r="T76" s="35">
        <v>40</v>
      </c>
      <c r="U76" s="35">
        <v>3</v>
      </c>
      <c r="V76" s="35">
        <v>1</v>
      </c>
    </row>
    <row r="77" spans="1:22" ht="14.4">
      <c r="A77" s="83" t="s">
        <v>149</v>
      </c>
      <c r="B77" s="76">
        <v>40</v>
      </c>
      <c r="C77" s="109">
        <f t="shared" si="1"/>
        <v>0</v>
      </c>
      <c r="D77" s="63"/>
      <c r="E77" s="107" t="e">
        <f t="shared" si="0"/>
        <v>#DIV/0!</v>
      </c>
      <c r="F77" s="108">
        <v>17</v>
      </c>
      <c r="G77" s="109">
        <f t="shared" ref="G77:G78" si="5">(F77*D77)*C77</f>
        <v>0</v>
      </c>
      <c r="I77" s="108">
        <v>40</v>
      </c>
      <c r="J77" s="108" t="s">
        <v>116</v>
      </c>
      <c r="K77" s="108" t="s">
        <v>116</v>
      </c>
      <c r="L77" s="108">
        <v>4</v>
      </c>
      <c r="M77" s="108" t="s">
        <v>116</v>
      </c>
      <c r="N77" s="108" t="s">
        <v>116</v>
      </c>
      <c r="O77" s="108" t="s">
        <v>116</v>
      </c>
      <c r="P77" s="108" t="s">
        <v>116</v>
      </c>
      <c r="Q77" s="108">
        <v>40</v>
      </c>
      <c r="R77" s="108">
        <v>40</v>
      </c>
      <c r="S77" s="108">
        <v>40</v>
      </c>
      <c r="T77" s="108">
        <v>40</v>
      </c>
      <c r="U77" s="108">
        <v>3</v>
      </c>
      <c r="V77" s="108">
        <v>1</v>
      </c>
    </row>
    <row r="78" spans="1:22" ht="14.4">
      <c r="A78" s="87" t="s">
        <v>150</v>
      </c>
      <c r="B78" s="81">
        <v>40</v>
      </c>
      <c r="C78" s="113">
        <f t="shared" si="1"/>
        <v>0</v>
      </c>
      <c r="D78" s="63"/>
      <c r="E78" s="112" t="e">
        <f t="shared" si="0"/>
        <v>#DIV/0!</v>
      </c>
      <c r="F78" s="35">
        <v>17</v>
      </c>
      <c r="G78" s="113">
        <f t="shared" si="5"/>
        <v>0</v>
      </c>
      <c r="I78" s="35" t="s">
        <v>116</v>
      </c>
      <c r="J78" s="35"/>
      <c r="K78" s="35">
        <v>40</v>
      </c>
      <c r="L78" s="35" t="s">
        <v>116</v>
      </c>
      <c r="M78" s="35" t="s">
        <v>116</v>
      </c>
      <c r="N78" s="35" t="s">
        <v>116</v>
      </c>
      <c r="O78" s="35" t="s">
        <v>116</v>
      </c>
      <c r="P78" s="35" t="s">
        <v>116</v>
      </c>
      <c r="Q78" s="35">
        <v>40</v>
      </c>
      <c r="R78" s="35">
        <v>40</v>
      </c>
      <c r="S78" s="35">
        <v>40</v>
      </c>
      <c r="T78" s="35">
        <v>40</v>
      </c>
      <c r="U78" s="35">
        <v>3</v>
      </c>
      <c r="V78" s="35">
        <v>1</v>
      </c>
    </row>
    <row r="79" spans="1:22" ht="14.4">
      <c r="A79" s="83" t="s">
        <v>148</v>
      </c>
      <c r="B79" s="76">
        <v>40</v>
      </c>
      <c r="C79" s="109">
        <f t="shared" si="1"/>
        <v>0</v>
      </c>
      <c r="D79" s="63"/>
      <c r="E79" s="107" t="e">
        <f t="shared" si="0"/>
        <v>#DIV/0!</v>
      </c>
      <c r="F79" s="108">
        <v>17</v>
      </c>
      <c r="G79" s="109">
        <f>(F79*D79)*C79</f>
        <v>0</v>
      </c>
      <c r="I79" s="108">
        <v>40</v>
      </c>
      <c r="J79" s="108" t="s">
        <v>116</v>
      </c>
      <c r="K79" s="108" t="s">
        <v>116</v>
      </c>
      <c r="L79" s="108">
        <v>4</v>
      </c>
      <c r="M79" s="108" t="s">
        <v>116</v>
      </c>
      <c r="N79" s="108" t="s">
        <v>116</v>
      </c>
      <c r="O79" s="108" t="s">
        <v>116</v>
      </c>
      <c r="P79" s="108" t="s">
        <v>116</v>
      </c>
      <c r="Q79" s="108">
        <v>40</v>
      </c>
      <c r="R79" s="108">
        <v>40</v>
      </c>
      <c r="S79" s="108">
        <v>40</v>
      </c>
      <c r="T79" s="108">
        <v>40</v>
      </c>
      <c r="U79" s="108">
        <v>3</v>
      </c>
      <c r="V79" s="108">
        <v>1</v>
      </c>
    </row>
    <row r="80" spans="1:22" ht="14.4">
      <c r="A80" s="91"/>
      <c r="B80" s="79"/>
      <c r="C80" s="90"/>
      <c r="D80" s="86"/>
      <c r="E80" s="86"/>
      <c r="F80" s="86"/>
      <c r="G80" s="90"/>
      <c r="I80" s="86"/>
      <c r="J80" s="86"/>
      <c r="K80" s="86"/>
      <c r="L80" s="86"/>
      <c r="M80" s="86"/>
      <c r="N80" s="86"/>
      <c r="O80" s="86"/>
      <c r="P80" s="86"/>
      <c r="Q80" s="86"/>
      <c r="R80" s="86"/>
      <c r="S80" s="86"/>
      <c r="T80" s="86"/>
      <c r="U80" s="86"/>
      <c r="V80" s="86"/>
    </row>
    <row r="81" spans="1:22" ht="14.4">
      <c r="A81" s="91"/>
      <c r="B81" s="79"/>
      <c r="C81" s="90"/>
      <c r="D81" s="86"/>
      <c r="E81" s="86"/>
      <c r="F81" s="86"/>
      <c r="G81" s="90"/>
      <c r="I81" s="86"/>
      <c r="J81" s="86"/>
      <c r="K81" s="86"/>
      <c r="L81" s="86"/>
      <c r="M81" s="86"/>
      <c r="N81" s="86"/>
      <c r="O81" s="86"/>
      <c r="P81" s="86"/>
      <c r="Q81" s="86"/>
      <c r="R81" s="86"/>
      <c r="S81" s="86"/>
      <c r="T81" s="86"/>
      <c r="U81" s="86"/>
      <c r="V81" s="86"/>
    </row>
    <row r="82" spans="1:22" ht="15.6">
      <c r="A82" s="40" t="s">
        <v>35</v>
      </c>
    </row>
    <row r="83" spans="1:22" ht="14.4">
      <c r="A83" s="41" t="str">
        <f>Inschrijfblad!A24</f>
        <v>naam ondertekenaar invullen</v>
      </c>
    </row>
    <row r="84" spans="1:22" ht="14.4">
      <c r="A84" s="41" t="str">
        <f>Inschrijfblad!A25</f>
        <v>functie ondertekenaar invullen</v>
      </c>
    </row>
    <row r="85" spans="1:22" ht="14.4">
      <c r="A85" s="41" t="str">
        <f>Inschrijfblad!A26</f>
        <v>naam inschrijver invullen</v>
      </c>
    </row>
    <row r="86" spans="1:22" ht="14.4">
      <c r="A86" s="41" t="str">
        <f>Inschrijfblad!A27</f>
        <v>datum ondertekening invullen</v>
      </c>
    </row>
    <row r="87" spans="1:22" ht="14.4">
      <c r="A87" s="30"/>
    </row>
    <row r="88" spans="1:22" ht="14.4">
      <c r="A88" s="30" t="s">
        <v>40</v>
      </c>
    </row>
    <row r="89" spans="1:22" ht="51" customHeight="1">
      <c r="A89" s="64"/>
    </row>
  </sheetData>
  <sheetProtection algorithmName="SHA-512" hashValue="XBkQCtPU6nqNEtC6ZOeylFda8uYi5Y13mLJZ6PV0FXkerhCafaL0lzB/Bnl4byNKNV75AsU/d13elwVV9XCxsQ==" saltValue="yGAIC6j/njqQBfSUuxFlBA==" spinCount="100000" sheet="1" objects="1" scenarios="1"/>
  <mergeCells count="8">
    <mergeCell ref="I61:V61"/>
    <mergeCell ref="E59:G59"/>
    <mergeCell ref="A59:B59"/>
    <mergeCell ref="C11:K11"/>
    <mergeCell ref="C37:I37"/>
    <mergeCell ref="C26:C27"/>
    <mergeCell ref="C47:K47"/>
    <mergeCell ref="C51:K51"/>
  </mergeCells>
  <phoneticPr fontId="7"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5" ma:contentTypeDescription="Een nieuw document maken." ma:contentTypeScope="" ma:versionID="a46c9df52e92526353bdab473a25c4cc">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d1008cfbad3d84ac54fe47deeb6dee56"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lcf76f155ced4ddcb4097134ff3c332f xmlns="9e382b6c-e61f-4bce-b859-f21d47fe64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E3B6411-8264-486C-A7BA-C5AB6E488208}"/>
</file>

<file path=customXml/itemProps2.xml><?xml version="1.0" encoding="utf-8"?>
<ds:datastoreItem xmlns:ds="http://schemas.openxmlformats.org/officeDocument/2006/customXml" ds:itemID="{5980AEA1-3C2A-46D8-8817-1250F8CC582B}">
  <ds:schemaRefs>
    <ds:schemaRef ds:uri="http://schemas.microsoft.com/sharepoint/v3/contenttype/forms"/>
  </ds:schemaRefs>
</ds:datastoreItem>
</file>

<file path=customXml/itemProps3.xml><?xml version="1.0" encoding="utf-8"?>
<ds:datastoreItem xmlns:ds="http://schemas.openxmlformats.org/officeDocument/2006/customXml" ds:itemID="{0BFABD3D-C7A9-42AD-9E24-758DBD65482E}">
  <ds:schemaRefs>
    <ds:schemaRef ds:uri="http://schemas.microsoft.com/office/2006/metadata/properties"/>
    <ds:schemaRef ds:uri="http://schemas.microsoft.com/office/infopath/2007/PartnerControls"/>
    <ds:schemaRef ds:uri="82e0b6db-396f-4f5a-9786-2ac5d5bde2e3"/>
    <ds:schemaRef ds:uri="9e382b6c-e61f-4bce-b859-f21d47fe64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Instructie en toelichting</vt:lpstr>
      <vt:lpstr>Inschrijfblad</vt:lpstr>
      <vt:lpstr>Werkzaamheden</vt:lpstr>
      <vt:lpstr>Invulblad Staffelprijzen</vt:lpstr>
      <vt:lpstr>'Invulblad Staffelprijzen'!Afdrukbereik</vt:lpstr>
      <vt:lpstr>Werkzaamheden!Afdrukbereik</vt:lpstr>
    </vt:vector>
  </TitlesOfParts>
  <Manager/>
  <Company>Seiso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Freek Braakman</dc:creator>
  <cp:keywords/>
  <dc:description/>
  <cp:lastModifiedBy>Carlijn Kusters</cp:lastModifiedBy>
  <cp:revision/>
  <cp:lastPrinted>2023-11-27T15:39:18Z</cp:lastPrinted>
  <dcterms:created xsi:type="dcterms:W3CDTF">2013-06-28T07:20:05Z</dcterms:created>
  <dcterms:modified xsi:type="dcterms:W3CDTF">2024-07-08T11:36:00Z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0x010100DBF4D60CDE0687429DAB13A4F45FE06C</vt:lpwstr>
  </property>
  <property fmtid="{D5CDD505-2E9C-101B-9397-08002B2CF9AE}" pid="3" name="Order">
    <vt:r8>2315800</vt:r8>
  </property>
</Properties>
</file>