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phaadviesbureau-my.sharepoint.com/personal/mdrenth_alpha-adviesbureau_nl/Documents/Gegevens bureaublad 28-09-2023/2024/GOUD LM/"/>
    </mc:Choice>
  </mc:AlternateContent>
  <xr:revisionPtr revIDLastSave="0" documentId="8_{0F814DD5-24CE-44B6-8E6C-F0A1A32DA6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sisgegevens" sheetId="1" r:id="rId1"/>
    <sheet name="Prijzenblad" sheetId="8" r:id="rId2"/>
  </sheets>
  <definedNames>
    <definedName name="_xlnm.Print_Area" localSheetId="0">Basisgegevens!$A$1:$P$42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8" l="1"/>
  <c r="C14" i="8"/>
  <c r="C6" i="8"/>
  <c r="C4" i="8"/>
  <c r="C5" i="8"/>
  <c r="C7" i="8"/>
  <c r="E6" i="8" l="1"/>
  <c r="E14" i="8" l="1"/>
  <c r="E15" i="8" l="1"/>
  <c r="E4" i="8"/>
  <c r="E8" i="8"/>
  <c r="E7" i="8"/>
  <c r="E5" i="8"/>
  <c r="E9" i="8" l="1"/>
  <c r="E17" i="8" s="1"/>
</calcChain>
</file>

<file path=xl/sharedStrings.xml><?xml version="1.0" encoding="utf-8"?>
<sst xmlns="http://schemas.openxmlformats.org/spreadsheetml/2006/main" count="52" uniqueCount="44">
  <si>
    <t>Kvk-nummer</t>
  </si>
  <si>
    <t>Functie</t>
  </si>
  <si>
    <t>Contactpersoon offerte</t>
  </si>
  <si>
    <t>Telefoonnummer kantoor</t>
  </si>
  <si>
    <t>Postadres kantoor</t>
  </si>
  <si>
    <t>Mobiel nummer contactpersoon offerte</t>
  </si>
  <si>
    <t>E-mail adres contactpersoon offerte</t>
  </si>
  <si>
    <t>Vestigingsplaats onderneming(Kvk)</t>
  </si>
  <si>
    <t>Volledige naam onderneming (Handelsnaam Kvk)</t>
  </si>
  <si>
    <t>Tekenbevoegde voor contract</t>
  </si>
  <si>
    <t>PC + plaats postadres</t>
  </si>
  <si>
    <t>Naam opdrachtgever</t>
  </si>
  <si>
    <t>Vestigingsplaats opdrachtgever</t>
  </si>
  <si>
    <t>Prijzenblad</t>
  </si>
  <si>
    <t>Levering</t>
  </si>
  <si>
    <t xml:space="preserve">Kortingspercentage </t>
  </si>
  <si>
    <t>Inschrijfprijs</t>
  </si>
  <si>
    <t>1.</t>
  </si>
  <si>
    <t>Leermethoden, gebruiks- en verbruiksartikelen*</t>
  </si>
  <si>
    <t>2.</t>
  </si>
  <si>
    <t>3.</t>
  </si>
  <si>
    <t>Spel- en ontwikkelmaterialen</t>
  </si>
  <si>
    <t>4.</t>
  </si>
  <si>
    <t>5.</t>
  </si>
  <si>
    <t xml:space="preserve">Instructies </t>
  </si>
  <si>
    <t xml:space="preserve">1. </t>
  </si>
  <si>
    <t xml:space="preserve">2. </t>
  </si>
  <si>
    <t>* kortingspercentage o.b.v. bruto-adviesprijzen van de fabrikant/uitgever</t>
  </si>
  <si>
    <t xml:space="preserve">3. </t>
  </si>
  <si>
    <t>U dient de groene cellen in te vullen.</t>
  </si>
  <si>
    <t>Indicatie uitgave per jaar **</t>
  </si>
  <si>
    <t>Inschrijfbiljet Leermiddelen - Stichting Goud</t>
  </si>
  <si>
    <t>Warffum</t>
  </si>
  <si>
    <t>Stichting Goud</t>
  </si>
  <si>
    <t>Optioneel</t>
  </si>
  <si>
    <t>Leerpakketten (Leermethode inclusief software)</t>
  </si>
  <si>
    <t>Educatieve software*</t>
  </si>
  <si>
    <t>Weging</t>
  </si>
  <si>
    <t xml:space="preserve">Vergelijkingsprijs </t>
  </si>
  <si>
    <t>Creativiteitsartikelen en schoolmaterialen</t>
  </si>
  <si>
    <t>** De omzet (ex. BTW) is een indicatie en hieraan kunnen geen rechten worden ontleend. Deze indicatie is berekend o.b.v. de omzet in 2023.</t>
  </si>
  <si>
    <t xml:space="preserve">S. van der Wal </t>
  </si>
  <si>
    <t>Voorzitter College van Bestuur</t>
  </si>
  <si>
    <t>Kantoormaterialen (exclusief kopieer- en printpapier)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</si>
</sst>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3">
    <xf numFmtId="0" fontId="0" fillId="0" borderId="0" xfId="0"/>
    <xf numFmtId="0" fontId="0" fillId="3" borderId="0" xfId="0" applyFill="1"/>
    <xf numFmtId="0" fontId="0" fillId="0" borderId="1" xfId="0" applyBorder="1"/>
    <xf numFmtId="0" fontId="6" fillId="4" borderId="0" xfId="0" applyFont="1" applyFill="1"/>
    <xf numFmtId="0" fontId="0" fillId="3" borderId="1" xfId="0" applyFill="1" applyBorder="1"/>
    <xf numFmtId="10" fontId="0" fillId="5" borderId="1" xfId="0" applyNumberFormat="1" applyFill="1" applyBorder="1" applyProtection="1">
      <protection locked="0"/>
    </xf>
    <xf numFmtId="0" fontId="5" fillId="4" borderId="27" xfId="0" applyFont="1" applyFill="1" applyBorder="1"/>
    <xf numFmtId="0" fontId="5" fillId="4" borderId="23" xfId="0" applyFont="1" applyFill="1" applyBorder="1"/>
    <xf numFmtId="0" fontId="5" fillId="4" borderId="25" xfId="0" applyFont="1" applyFill="1" applyBorder="1"/>
    <xf numFmtId="0" fontId="6" fillId="4" borderId="1" xfId="0" applyFont="1" applyFill="1" applyBorder="1"/>
    <xf numFmtId="44" fontId="1" fillId="4" borderId="1" xfId="5" applyFont="1" applyFill="1" applyBorder="1"/>
    <xf numFmtId="44" fontId="5" fillId="4" borderId="1" xfId="5" applyFont="1" applyFill="1" applyBorder="1"/>
    <xf numFmtId="0" fontId="7" fillId="4" borderId="1" xfId="0" applyFont="1" applyFill="1" applyBorder="1"/>
    <xf numFmtId="44" fontId="7" fillId="4" borderId="1" xfId="0" applyNumberFormat="1" applyFont="1" applyFill="1" applyBorder="1"/>
    <xf numFmtId="0" fontId="6" fillId="4" borderId="0" xfId="0" applyFont="1" applyFill="1" applyAlignment="1">
      <alignment wrapText="1"/>
    </xf>
    <xf numFmtId="9" fontId="6" fillId="4" borderId="0" xfId="6" applyFont="1" applyFill="1"/>
    <xf numFmtId="44" fontId="0" fillId="0" borderId="0" xfId="0" applyNumberFormat="1"/>
    <xf numFmtId="49" fontId="2" fillId="5" borderId="31" xfId="0" applyNumberFormat="1" applyFont="1" applyFill="1" applyBorder="1" applyAlignment="1" applyProtection="1">
      <alignment horizontal="left" wrapText="1"/>
      <protection locked="0"/>
    </xf>
    <xf numFmtId="49" fontId="2" fillId="5" borderId="29" xfId="0" applyNumberFormat="1" applyFont="1" applyFill="1" applyBorder="1" applyAlignment="1" applyProtection="1">
      <alignment horizontal="left" wrapText="1"/>
      <protection locked="0"/>
    </xf>
    <xf numFmtId="49" fontId="2" fillId="5" borderId="30" xfId="0" applyNumberFormat="1" applyFont="1" applyFill="1" applyBorder="1" applyAlignment="1" applyProtection="1">
      <alignment horizontal="left" wrapText="1"/>
      <protection locked="0"/>
    </xf>
    <xf numFmtId="49" fontId="0" fillId="0" borderId="0" xfId="0" applyNumberFormat="1"/>
    <xf numFmtId="49" fontId="0" fillId="0" borderId="0" xfId="0" applyNumberFormat="1" applyAlignment="1">
      <alignment horizontal="right"/>
    </xf>
    <xf numFmtId="49" fontId="4" fillId="4" borderId="18" xfId="0" applyNumberFormat="1" applyFont="1" applyFill="1" applyBorder="1" applyAlignment="1">
      <alignment horizontal="left"/>
    </xf>
    <xf numFmtId="49" fontId="1" fillId="4" borderId="19" xfId="0" applyNumberFormat="1" applyFont="1" applyFill="1" applyBorder="1"/>
    <xf numFmtId="49" fontId="1" fillId="4" borderId="15" xfId="0" applyNumberFormat="1" applyFont="1" applyFill="1" applyBorder="1"/>
    <xf numFmtId="49" fontId="1" fillId="4" borderId="16" xfId="0" applyNumberFormat="1" applyFont="1" applyFill="1" applyBorder="1"/>
    <xf numFmtId="49" fontId="1" fillId="2" borderId="19" xfId="0" applyNumberFormat="1" applyFont="1" applyFill="1" applyBorder="1"/>
    <xf numFmtId="49" fontId="0" fillId="0" borderId="15" xfId="0" applyNumberFormat="1" applyBorder="1"/>
    <xf numFmtId="49" fontId="0" fillId="0" borderId="3" xfId="0" applyNumberFormat="1" applyBorder="1" applyAlignment="1">
      <alignment horizontal="right"/>
    </xf>
    <xf numFmtId="49" fontId="0" fillId="0" borderId="17" xfId="0" applyNumberFormat="1" applyBorder="1"/>
    <xf numFmtId="49" fontId="1" fillId="4" borderId="20" xfId="0" applyNumberFormat="1" applyFont="1" applyFill="1" applyBorder="1" applyAlignment="1">
      <alignment horizontal="left"/>
    </xf>
    <xf numFmtId="49" fontId="1" fillId="4" borderId="5" xfId="0" applyNumberFormat="1" applyFont="1" applyFill="1" applyBorder="1"/>
    <xf numFmtId="49" fontId="1" fillId="4" borderId="6" xfId="0" applyNumberFormat="1" applyFont="1" applyFill="1" applyBorder="1"/>
    <xf numFmtId="49" fontId="1" fillId="4" borderId="21" xfId="0" applyNumberFormat="1" applyFont="1" applyFill="1" applyBorder="1" applyAlignment="1">
      <alignment horizontal="left"/>
    </xf>
    <xf numFmtId="49" fontId="1" fillId="4" borderId="8" xfId="0" applyNumberFormat="1" applyFont="1" applyFill="1" applyBorder="1"/>
    <xf numFmtId="49" fontId="1" fillId="4" borderId="9" xfId="0" applyNumberFormat="1" applyFont="1" applyFill="1" applyBorder="1"/>
    <xf numFmtId="49" fontId="0" fillId="0" borderId="11" xfId="0" applyNumberFormat="1" applyBorder="1" applyAlignment="1">
      <alignment horizontal="left"/>
    </xf>
    <xf numFmtId="49" fontId="1" fillId="4" borderId="28" xfId="0" applyNumberFormat="1" applyFont="1" applyFill="1" applyBorder="1" applyAlignment="1">
      <alignment horizontal="left"/>
    </xf>
    <xf numFmtId="49" fontId="1" fillId="4" borderId="29" xfId="0" applyNumberFormat="1" applyFont="1" applyFill="1" applyBorder="1"/>
    <xf numFmtId="49" fontId="1" fillId="4" borderId="30" xfId="0" applyNumberFormat="1" applyFont="1" applyFill="1" applyBorder="1"/>
    <xf numFmtId="49" fontId="1" fillId="4" borderId="22" xfId="0" applyNumberFormat="1" applyFont="1" applyFill="1" applyBorder="1" applyAlignment="1">
      <alignment horizontal="left"/>
    </xf>
    <xf numFmtId="49" fontId="1" fillId="4" borderId="11" xfId="0" applyNumberFormat="1" applyFont="1" applyFill="1" applyBorder="1"/>
    <xf numFmtId="49" fontId="1" fillId="4" borderId="12" xfId="0" applyNumberFormat="1" applyFont="1" applyFill="1" applyBorder="1"/>
    <xf numFmtId="49" fontId="2" fillId="5" borderId="4" xfId="0" applyNumberFormat="1" applyFont="1" applyFill="1" applyBorder="1" applyAlignment="1" applyProtection="1">
      <alignment horizontal="left" wrapText="1"/>
      <protection locked="0"/>
    </xf>
    <xf numFmtId="49" fontId="2" fillId="5" borderId="5" xfId="0" applyNumberFormat="1" applyFont="1" applyFill="1" applyBorder="1" applyAlignment="1" applyProtection="1">
      <alignment horizontal="left" wrapText="1"/>
      <protection locked="0"/>
    </xf>
    <xf numFmtId="49" fontId="2" fillId="5" borderId="6" xfId="0" applyNumberFormat="1" applyFont="1" applyFill="1" applyBorder="1" applyAlignment="1" applyProtection="1">
      <alignment horizontal="left" wrapText="1"/>
      <protection locked="0"/>
    </xf>
    <xf numFmtId="49" fontId="2" fillId="5" borderId="7" xfId="0" applyNumberFormat="1" applyFont="1" applyFill="1" applyBorder="1" applyAlignment="1" applyProtection="1">
      <alignment horizontal="left" wrapText="1"/>
      <protection locked="0"/>
    </xf>
    <xf numFmtId="49" fontId="2" fillId="5" borderId="8" xfId="0" applyNumberFormat="1" applyFont="1" applyFill="1" applyBorder="1" applyAlignment="1" applyProtection="1">
      <alignment horizontal="left" wrapText="1"/>
      <protection locked="0"/>
    </xf>
    <xf numFmtId="49" fontId="2" fillId="5" borderId="9" xfId="0" applyNumberFormat="1" applyFont="1" applyFill="1" applyBorder="1" applyAlignment="1" applyProtection="1">
      <alignment horizontal="left" wrapText="1"/>
      <protection locked="0"/>
    </xf>
    <xf numFmtId="49" fontId="2" fillId="5" borderId="10" xfId="0" applyNumberFormat="1" applyFont="1" applyFill="1" applyBorder="1" applyAlignment="1" applyProtection="1">
      <alignment horizontal="left" wrapText="1"/>
      <protection locked="0"/>
    </xf>
    <xf numFmtId="49" fontId="2" fillId="5" borderId="11" xfId="0" applyNumberFormat="1" applyFont="1" applyFill="1" applyBorder="1" applyAlignment="1" applyProtection="1">
      <alignment horizontal="left" wrapText="1"/>
      <protection locked="0"/>
    </xf>
    <xf numFmtId="49" fontId="2" fillId="5" borderId="12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7" fillId="4" borderId="26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</cellXfs>
  <cellStyles count="7">
    <cellStyle name="0,0_x000d__x000a_NA_x000d__x000a_" xfId="1" xr:uid="{00000000-0005-0000-0000-000000000000}"/>
    <cellStyle name="Procent" xfId="6" builtinId="5"/>
    <cellStyle name="Standaard" xfId="0" builtinId="0"/>
    <cellStyle name="Standaard 2" xfId="2" xr:uid="{00000000-0005-0000-0000-000002000000}"/>
    <cellStyle name="Standaard 7" xfId="4" xr:uid="{00000000-0005-0000-0000-000003000000}"/>
    <cellStyle name="Valuta" xfId="5" builtinId="4"/>
    <cellStyle name="Valuta 2" xfId="3" xr:uid="{00000000-0005-0000-0000-000004000000}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zoomScaleNormal="100" zoomScaleSheetLayoutView="100" workbookViewId="0">
      <selection activeCell="J28" sqref="J28"/>
    </sheetView>
  </sheetViews>
  <sheetFormatPr defaultColWidth="0" defaultRowHeight="15" zeroHeight="1" x14ac:dyDescent="0.25"/>
  <cols>
    <col min="1" max="1" width="2.42578125" style="20" customWidth="1"/>
    <col min="2" max="2" width="9.140625" style="21" customWidth="1"/>
    <col min="3" max="3" width="2.28515625" style="20" customWidth="1"/>
    <col min="4" max="4" width="9.7109375" style="20" customWidth="1"/>
    <col min="5" max="6" width="9.140625" style="20" customWidth="1"/>
    <col min="7" max="7" width="10.140625" style="20" customWidth="1"/>
    <col min="8" max="8" width="24.28515625" style="20" customWidth="1"/>
    <col min="9" max="9" width="14" style="20" customWidth="1"/>
    <col min="10" max="10" width="4.85546875" style="20" customWidth="1"/>
    <col min="11" max="11" width="23.5703125" style="20" bestFit="1" customWidth="1"/>
    <col min="12" max="12" width="13.42578125" style="20" customWidth="1"/>
    <col min="13" max="13" width="23.85546875" style="20" bestFit="1" customWidth="1"/>
    <col min="14" max="14" width="4.5703125" style="20" customWidth="1"/>
    <col min="15" max="15" width="24.42578125" style="20" bestFit="1" customWidth="1"/>
    <col min="16" max="16" width="2.28515625" style="20" customWidth="1"/>
    <col min="17" max="16384" width="9.140625" style="20" hidden="1"/>
  </cols>
  <sheetData>
    <row r="1" spans="1:17" ht="15.75" thickBot="1" x14ac:dyDescent="0.3"/>
    <row r="2" spans="1:17" s="27" customFormat="1" ht="26.25" x14ac:dyDescent="0.4">
      <c r="A2" s="20"/>
      <c r="B2" s="22" t="s">
        <v>31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4"/>
      <c r="O2" s="24"/>
      <c r="P2" s="25"/>
      <c r="Q2" s="26"/>
    </row>
    <row r="3" spans="1:17" x14ac:dyDescent="0.25">
      <c r="B3" s="28"/>
      <c r="P3" s="29"/>
    </row>
    <row r="4" spans="1:17" ht="15" customHeight="1" x14ac:dyDescent="0.25">
      <c r="B4" s="30" t="s">
        <v>11</v>
      </c>
      <c r="C4" s="31"/>
      <c r="D4" s="31"/>
      <c r="E4" s="31"/>
      <c r="F4" s="31"/>
      <c r="G4" s="32"/>
      <c r="I4" s="30" t="s">
        <v>33</v>
      </c>
      <c r="J4" s="31"/>
      <c r="K4" s="31"/>
      <c r="L4" s="31"/>
      <c r="P4" s="29"/>
    </row>
    <row r="5" spans="1:17" x14ac:dyDescent="0.25">
      <c r="B5" s="33" t="s">
        <v>12</v>
      </c>
      <c r="C5" s="34"/>
      <c r="D5" s="34"/>
      <c r="E5" s="34"/>
      <c r="F5" s="34"/>
      <c r="G5" s="35"/>
      <c r="I5" s="33" t="s">
        <v>32</v>
      </c>
      <c r="J5" s="34"/>
      <c r="K5" s="34"/>
      <c r="L5" s="34"/>
      <c r="P5" s="29"/>
    </row>
    <row r="6" spans="1:17" x14ac:dyDescent="0.25">
      <c r="B6" s="33" t="s">
        <v>0</v>
      </c>
      <c r="C6" s="34"/>
      <c r="D6" s="34"/>
      <c r="E6" s="34"/>
      <c r="F6" s="34"/>
      <c r="G6" s="35"/>
      <c r="I6" s="33">
        <v>2073954</v>
      </c>
      <c r="J6" s="34"/>
      <c r="K6" s="34"/>
      <c r="L6" s="34"/>
      <c r="P6" s="29"/>
    </row>
    <row r="7" spans="1:17" x14ac:dyDescent="0.25">
      <c r="B7" s="33" t="s">
        <v>9</v>
      </c>
      <c r="C7" s="34"/>
      <c r="D7" s="34"/>
      <c r="E7" s="34"/>
      <c r="F7" s="34"/>
      <c r="G7" s="35"/>
      <c r="I7" s="33" t="s">
        <v>41</v>
      </c>
      <c r="J7" s="34"/>
      <c r="K7" s="34"/>
      <c r="L7" s="34"/>
      <c r="P7" s="29"/>
    </row>
    <row r="8" spans="1:17" x14ac:dyDescent="0.25">
      <c r="B8" s="33" t="s">
        <v>1</v>
      </c>
      <c r="C8" s="34"/>
      <c r="D8" s="34"/>
      <c r="E8" s="34"/>
      <c r="F8" s="34"/>
      <c r="G8" s="35"/>
      <c r="I8" s="33" t="s">
        <v>42</v>
      </c>
      <c r="J8" s="34"/>
      <c r="K8" s="34"/>
      <c r="L8" s="34"/>
      <c r="P8" s="29"/>
    </row>
    <row r="9" spans="1:17" x14ac:dyDescent="0.25">
      <c r="B9" s="36"/>
      <c r="P9" s="29"/>
    </row>
    <row r="10" spans="1:17" x14ac:dyDescent="0.25">
      <c r="B10" s="30" t="s">
        <v>8</v>
      </c>
      <c r="C10" s="31"/>
      <c r="D10" s="31"/>
      <c r="E10" s="31"/>
      <c r="F10" s="31"/>
      <c r="G10" s="32"/>
      <c r="I10" s="43"/>
      <c r="J10" s="44"/>
      <c r="K10" s="44"/>
      <c r="L10" s="45"/>
      <c r="P10" s="29"/>
    </row>
    <row r="11" spans="1:17" x14ac:dyDescent="0.25">
      <c r="B11" s="33" t="s">
        <v>7</v>
      </c>
      <c r="C11" s="34"/>
      <c r="D11" s="34"/>
      <c r="E11" s="34"/>
      <c r="F11" s="34"/>
      <c r="G11" s="35"/>
      <c r="I11" s="46"/>
      <c r="J11" s="47"/>
      <c r="K11" s="47"/>
      <c r="L11" s="48"/>
      <c r="P11" s="29"/>
    </row>
    <row r="12" spans="1:17" x14ac:dyDescent="0.25">
      <c r="B12" s="33" t="s">
        <v>0</v>
      </c>
      <c r="C12" s="34"/>
      <c r="D12" s="34"/>
      <c r="E12" s="34"/>
      <c r="F12" s="34"/>
      <c r="G12" s="35"/>
      <c r="I12" s="46"/>
      <c r="J12" s="47"/>
      <c r="K12" s="47"/>
      <c r="L12" s="48"/>
      <c r="P12" s="29"/>
    </row>
    <row r="13" spans="1:17" x14ac:dyDescent="0.25">
      <c r="B13" s="33" t="s">
        <v>9</v>
      </c>
      <c r="C13" s="34"/>
      <c r="D13" s="34"/>
      <c r="E13" s="34"/>
      <c r="F13" s="34"/>
      <c r="G13" s="35"/>
      <c r="I13" s="46"/>
      <c r="J13" s="47"/>
      <c r="K13" s="47"/>
      <c r="L13" s="48"/>
      <c r="P13" s="29"/>
    </row>
    <row r="14" spans="1:17" x14ac:dyDescent="0.25">
      <c r="B14" s="33" t="s">
        <v>1</v>
      </c>
      <c r="C14" s="34"/>
      <c r="D14" s="34"/>
      <c r="E14" s="34"/>
      <c r="F14" s="34"/>
      <c r="G14" s="35"/>
      <c r="I14" s="49"/>
      <c r="J14" s="50"/>
      <c r="K14" s="50"/>
      <c r="L14" s="51"/>
      <c r="P14" s="29"/>
    </row>
    <row r="15" spans="1:17" x14ac:dyDescent="0.25">
      <c r="B15" s="36"/>
      <c r="P15" s="29"/>
    </row>
    <row r="16" spans="1:17" x14ac:dyDescent="0.25">
      <c r="B16" s="30" t="s">
        <v>2</v>
      </c>
      <c r="C16" s="31"/>
      <c r="D16" s="31"/>
      <c r="E16" s="31"/>
      <c r="F16" s="31"/>
      <c r="G16" s="32"/>
      <c r="I16" s="43"/>
      <c r="J16" s="44"/>
      <c r="K16" s="44"/>
      <c r="L16" s="45"/>
      <c r="P16" s="29"/>
    </row>
    <row r="17" spans="2:16" x14ac:dyDescent="0.25">
      <c r="B17" s="37" t="s">
        <v>1</v>
      </c>
      <c r="C17" s="38"/>
      <c r="D17" s="38"/>
      <c r="E17" s="38"/>
      <c r="F17" s="38"/>
      <c r="G17" s="39"/>
      <c r="I17" s="17"/>
      <c r="J17" s="18"/>
      <c r="K17" s="18"/>
      <c r="L17" s="19"/>
      <c r="P17" s="29"/>
    </row>
    <row r="18" spans="2:16" x14ac:dyDescent="0.25">
      <c r="B18" s="33" t="s">
        <v>3</v>
      </c>
      <c r="C18" s="34"/>
      <c r="D18" s="34"/>
      <c r="E18" s="34"/>
      <c r="F18" s="34"/>
      <c r="G18" s="35"/>
      <c r="I18" s="46"/>
      <c r="J18" s="47"/>
      <c r="K18" s="47"/>
      <c r="L18" s="48"/>
      <c r="P18" s="29"/>
    </row>
    <row r="19" spans="2:16" x14ac:dyDescent="0.25">
      <c r="B19" s="33" t="s">
        <v>4</v>
      </c>
      <c r="C19" s="34"/>
      <c r="D19" s="34"/>
      <c r="E19" s="34"/>
      <c r="F19" s="34"/>
      <c r="G19" s="35"/>
      <c r="I19" s="46"/>
      <c r="J19" s="47"/>
      <c r="K19" s="47"/>
      <c r="L19" s="48"/>
      <c r="P19" s="29"/>
    </row>
    <row r="20" spans="2:16" x14ac:dyDescent="0.25">
      <c r="B20" s="33" t="s">
        <v>10</v>
      </c>
      <c r="C20" s="34"/>
      <c r="D20" s="34"/>
      <c r="E20" s="34"/>
      <c r="F20" s="34"/>
      <c r="G20" s="35"/>
      <c r="I20" s="46"/>
      <c r="J20" s="47"/>
      <c r="K20" s="47"/>
      <c r="L20" s="48"/>
      <c r="P20" s="29"/>
    </row>
    <row r="21" spans="2:16" x14ac:dyDescent="0.25">
      <c r="B21" s="33" t="s">
        <v>5</v>
      </c>
      <c r="C21" s="34"/>
      <c r="D21" s="34"/>
      <c r="E21" s="34"/>
      <c r="F21" s="34"/>
      <c r="G21" s="35"/>
      <c r="I21" s="46"/>
      <c r="J21" s="47"/>
      <c r="K21" s="47"/>
      <c r="L21" s="48"/>
      <c r="P21" s="29"/>
    </row>
    <row r="22" spans="2:16" x14ac:dyDescent="0.25">
      <c r="B22" s="40" t="s">
        <v>6</v>
      </c>
      <c r="C22" s="41"/>
      <c r="D22" s="41"/>
      <c r="E22" s="41"/>
      <c r="F22" s="41"/>
      <c r="G22" s="42"/>
      <c r="I22" s="49"/>
      <c r="J22" s="50"/>
      <c r="K22" s="50"/>
      <c r="L22" s="51"/>
      <c r="P22" s="29"/>
    </row>
    <row r="23" spans="2:16" x14ac:dyDescent="0.25"/>
    <row r="24" spans="2:16" x14ac:dyDescent="0.25"/>
    <row r="25" spans="2:16" x14ac:dyDescent="0.25"/>
    <row r="26" spans="2:16" x14ac:dyDescent="0.25"/>
    <row r="27" spans="2:16" x14ac:dyDescent="0.25"/>
    <row r="28" spans="2:16" x14ac:dyDescent="0.25"/>
    <row r="29" spans="2:16" x14ac:dyDescent="0.25"/>
    <row r="30" spans="2:16" x14ac:dyDescent="0.25"/>
    <row r="31" spans="2:16" x14ac:dyDescent="0.25"/>
    <row r="32" spans="2:16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</sheetData>
  <sheetProtection algorithmName="SHA-512" hashValue="7MUVxeHnmAnl129I2W3s5BriOZDZp7sow1Rneo+YWj9qYI8OAJmTM3uKVWdstCNFMI5Nnt6UCe1pWH8Vlx5MVA==" saltValue="EVEda+b5JWUArKHuc5dr+g==" spinCount="100000" sheet="1" objects="1" scenarios="1"/>
  <mergeCells count="11">
    <mergeCell ref="I22:L22"/>
    <mergeCell ref="I16:L16"/>
    <mergeCell ref="I18:L18"/>
    <mergeCell ref="I19:L19"/>
    <mergeCell ref="I20:L20"/>
    <mergeCell ref="I21:L21"/>
    <mergeCell ref="I10:L10"/>
    <mergeCell ref="I11:L11"/>
    <mergeCell ref="I12:L12"/>
    <mergeCell ref="I13:L13"/>
    <mergeCell ref="I14:L14"/>
  </mergeCells>
  <pageMargins left="0.7" right="0.7" top="0.75" bottom="0.75" header="0.3" footer="0.3"/>
  <pageSetup paperSize="9" scale="82" orientation="landscape" r:id="rId1"/>
  <rowBreaks count="1" manualBreakCount="1">
    <brk id="15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showGridLines="0" tabSelected="1" topLeftCell="A8" workbookViewId="0">
      <selection activeCell="E24" sqref="E24"/>
    </sheetView>
  </sheetViews>
  <sheetFormatPr defaultRowHeight="15" x14ac:dyDescent="0.25"/>
  <cols>
    <col min="1" max="1" width="3" bestFit="1" customWidth="1"/>
    <col min="2" max="2" width="52.28515625" customWidth="1"/>
    <col min="3" max="3" width="20.42578125" bestFit="1" customWidth="1"/>
    <col min="4" max="4" width="27.140625" bestFit="1" customWidth="1"/>
    <col min="5" max="5" width="23.5703125" bestFit="1" customWidth="1"/>
    <col min="8" max="8" width="16.140625" customWidth="1"/>
    <col min="9" max="9" width="20.28515625" customWidth="1"/>
    <col min="10" max="10" width="12.42578125" customWidth="1"/>
  </cols>
  <sheetData>
    <row r="1" spans="1:6" ht="23.25" x14ac:dyDescent="0.35">
      <c r="A1" s="60" t="s">
        <v>13</v>
      </c>
      <c r="B1" s="61"/>
      <c r="C1" s="61"/>
      <c r="D1" s="61"/>
      <c r="E1" s="62"/>
    </row>
    <row r="2" spans="1:6" x14ac:dyDescent="0.25">
      <c r="A2" s="6"/>
      <c r="B2" s="7"/>
      <c r="C2" s="7"/>
      <c r="D2" s="7"/>
      <c r="E2" s="8"/>
    </row>
    <row r="3" spans="1:6" ht="31.5" x14ac:dyDescent="0.25">
      <c r="A3" s="3"/>
      <c r="B3" s="3" t="s">
        <v>14</v>
      </c>
      <c r="C3" s="14" t="s">
        <v>30</v>
      </c>
      <c r="D3" s="3" t="s">
        <v>15</v>
      </c>
      <c r="E3" s="9" t="s">
        <v>16</v>
      </c>
      <c r="F3" s="3" t="s">
        <v>37</v>
      </c>
    </row>
    <row r="4" spans="1:6" x14ac:dyDescent="0.25">
      <c r="A4" s="2" t="s">
        <v>17</v>
      </c>
      <c r="B4" s="2" t="s">
        <v>18</v>
      </c>
      <c r="C4" s="10">
        <f>65840+43675</f>
        <v>109515</v>
      </c>
      <c r="D4" s="5"/>
      <c r="E4" s="11">
        <f>((C4*0.5)*(100%-D4))+((C4*0.5)*(100%-D4))</f>
        <v>109515</v>
      </c>
    </row>
    <row r="5" spans="1:6" x14ac:dyDescent="0.25">
      <c r="A5" s="2" t="s">
        <v>19</v>
      </c>
      <c r="B5" s="2" t="s">
        <v>35</v>
      </c>
      <c r="C5" s="10">
        <f>59967+27638</f>
        <v>87605</v>
      </c>
      <c r="D5" s="5"/>
      <c r="E5" s="11">
        <f>((C5*0.5)*(100%-D5))+((C5*0.5)*(100%-D5))</f>
        <v>87605</v>
      </c>
    </row>
    <row r="6" spans="1:6" x14ac:dyDescent="0.25">
      <c r="A6" s="2" t="s">
        <v>20</v>
      </c>
      <c r="B6" s="2" t="s">
        <v>36</v>
      </c>
      <c r="C6" s="10">
        <f>44262+44087</f>
        <v>88349</v>
      </c>
      <c r="D6" s="5"/>
      <c r="E6" s="11">
        <f>((C6*0.5)*(100%-D6))+((C6*0.5)*(100%-D6))</f>
        <v>88349</v>
      </c>
    </row>
    <row r="7" spans="1:6" x14ac:dyDescent="0.25">
      <c r="A7" s="2" t="s">
        <v>22</v>
      </c>
      <c r="B7" s="2" t="s">
        <v>21</v>
      </c>
      <c r="C7" s="10">
        <f>20742+7209+16014</f>
        <v>43965</v>
      </c>
      <c r="D7" s="5"/>
      <c r="E7" s="11">
        <f t="shared" ref="E7:E8" si="0">((C7*0.5)*(100%-D7))+((C7*0.5)*(100%-D7))</f>
        <v>43965</v>
      </c>
    </row>
    <row r="8" spans="1:6" x14ac:dyDescent="0.25">
      <c r="A8" s="2" t="s">
        <v>23</v>
      </c>
      <c r="B8" s="2" t="s">
        <v>39</v>
      </c>
      <c r="C8" s="10">
        <f>(24458+33188)-6903</f>
        <v>50743</v>
      </c>
      <c r="D8" s="5"/>
      <c r="E8" s="11">
        <f t="shared" si="0"/>
        <v>50743</v>
      </c>
    </row>
    <row r="9" spans="1:6" ht="23.25" x14ac:dyDescent="0.35">
      <c r="A9" s="1"/>
      <c r="B9" s="1"/>
      <c r="C9" s="1"/>
      <c r="D9" s="1"/>
      <c r="E9" s="13">
        <f>SUM(E4:E8)</f>
        <v>380177</v>
      </c>
      <c r="F9" s="15">
        <v>1</v>
      </c>
    </row>
    <row r="10" spans="1:6" x14ac:dyDescent="0.25">
      <c r="A10" s="1"/>
      <c r="B10" s="1"/>
    </row>
    <row r="11" spans="1:6" x14ac:dyDescent="0.25">
      <c r="A11" s="1"/>
      <c r="B11" s="1"/>
      <c r="C11" s="1"/>
      <c r="D11" s="1"/>
      <c r="E11" s="1"/>
    </row>
    <row r="12" spans="1:6" x14ac:dyDescent="0.25">
      <c r="A12" s="1"/>
      <c r="B12" s="1"/>
      <c r="C12" s="1"/>
      <c r="D12" s="1"/>
      <c r="E12" s="1"/>
    </row>
    <row r="13" spans="1:6" ht="31.5" x14ac:dyDescent="0.25">
      <c r="A13" s="3"/>
      <c r="B13" s="3" t="s">
        <v>34</v>
      </c>
      <c r="C13" s="14" t="s">
        <v>30</v>
      </c>
      <c r="D13" s="3" t="s">
        <v>15</v>
      </c>
      <c r="E13" s="9" t="s">
        <v>16</v>
      </c>
    </row>
    <row r="14" spans="1:6" x14ac:dyDescent="0.25">
      <c r="A14" s="2" t="s">
        <v>19</v>
      </c>
      <c r="B14" s="2" t="s">
        <v>43</v>
      </c>
      <c r="C14" s="10">
        <f>13171+5000</f>
        <v>18171</v>
      </c>
      <c r="D14" s="5"/>
      <c r="E14" s="11">
        <f t="shared" ref="E14" si="1">((C14*0.5)*(100%-D14))+((C14*0.5)*(100%-D14))</f>
        <v>18171</v>
      </c>
    </row>
    <row r="15" spans="1:6" ht="23.25" x14ac:dyDescent="0.35">
      <c r="A15" s="1"/>
      <c r="B15" s="1"/>
      <c r="C15" s="1"/>
      <c r="D15" s="1"/>
      <c r="E15" s="13">
        <f>SUM(E13:E14)</f>
        <v>18171</v>
      </c>
      <c r="F15" s="15">
        <v>0.1</v>
      </c>
    </row>
    <row r="16" spans="1:6" x14ac:dyDescent="0.25">
      <c r="A16" s="1"/>
      <c r="B16" s="1"/>
      <c r="C16" s="1"/>
      <c r="D16" s="1"/>
      <c r="E16" s="1"/>
    </row>
    <row r="17" spans="1:5" ht="23.25" x14ac:dyDescent="0.35">
      <c r="A17" s="1"/>
      <c r="B17" s="1"/>
      <c r="C17" s="1"/>
      <c r="D17" s="12" t="s">
        <v>38</v>
      </c>
      <c r="E17" s="13">
        <f>(E9*F9)+(E15*F15)</f>
        <v>381994.1</v>
      </c>
    </row>
    <row r="18" spans="1:5" x14ac:dyDescent="0.25">
      <c r="A18" s="1"/>
      <c r="B18" s="1"/>
      <c r="C18" s="1"/>
      <c r="D18" s="1"/>
      <c r="E18" s="1"/>
    </row>
    <row r="19" spans="1:5" ht="26.25" x14ac:dyDescent="0.4">
      <c r="A19" s="52" t="s">
        <v>24</v>
      </c>
      <c r="B19" s="52"/>
      <c r="C19" s="52"/>
      <c r="D19" s="52"/>
      <c r="E19" s="52"/>
    </row>
    <row r="20" spans="1:5" x14ac:dyDescent="0.25">
      <c r="A20" s="2" t="s">
        <v>25</v>
      </c>
      <c r="B20" s="53" t="s">
        <v>29</v>
      </c>
      <c r="C20" s="53"/>
      <c r="D20" s="53"/>
      <c r="E20" s="53"/>
    </row>
    <row r="21" spans="1:5" x14ac:dyDescent="0.25">
      <c r="A21" s="4" t="s">
        <v>26</v>
      </c>
      <c r="B21" s="54" t="s">
        <v>27</v>
      </c>
      <c r="C21" s="55"/>
      <c r="D21" s="55"/>
      <c r="E21" s="56"/>
    </row>
    <row r="22" spans="1:5" ht="29.25" customHeight="1" x14ac:dyDescent="0.25">
      <c r="A22" s="4" t="s">
        <v>28</v>
      </c>
      <c r="B22" s="57" t="s">
        <v>40</v>
      </c>
      <c r="C22" s="58"/>
      <c r="D22" s="58"/>
      <c r="E22" s="59"/>
    </row>
    <row r="28" spans="1:5" x14ac:dyDescent="0.25">
      <c r="C28" s="16"/>
    </row>
    <row r="29" spans="1:5" x14ac:dyDescent="0.25">
      <c r="C29" s="16"/>
    </row>
    <row r="30" spans="1:5" x14ac:dyDescent="0.25">
      <c r="C30" s="16"/>
    </row>
    <row r="31" spans="1:5" x14ac:dyDescent="0.25">
      <c r="C31" s="16"/>
      <c r="D31" s="16"/>
    </row>
    <row r="32" spans="1:5" x14ac:dyDescent="0.25">
      <c r="C32" s="16"/>
    </row>
    <row r="33" spans="3:3" x14ac:dyDescent="0.25">
      <c r="C33" s="16"/>
    </row>
  </sheetData>
  <sheetProtection sheet="1" objects="1" scenarios="1"/>
  <mergeCells count="5">
    <mergeCell ref="A19:E19"/>
    <mergeCell ref="B20:E20"/>
    <mergeCell ref="B21:E21"/>
    <mergeCell ref="B22:E22"/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Basisgegevens</vt:lpstr>
      <vt:lpstr>Prijzenblad</vt:lpstr>
      <vt:lpstr>Basisgegevens!Afdrukbereik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Burgler</dc:creator>
  <cp:lastModifiedBy>Marjon Drenth</cp:lastModifiedBy>
  <cp:lastPrinted>2017-02-14T10:14:50Z</cp:lastPrinted>
  <dcterms:created xsi:type="dcterms:W3CDTF">2015-03-19T10:37:38Z</dcterms:created>
  <dcterms:modified xsi:type="dcterms:W3CDTF">2024-06-03T14:09:55Z</dcterms:modified>
</cp:coreProperties>
</file>