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vesbv.sharepoint.com/teams/BUWestNIC/Gedeelde documenten/General/03 PROJECTEN/NUOVO-scholen/EA Hardware en AV-middelen/Nota van Inlichtingen 3/"/>
    </mc:Choice>
  </mc:AlternateContent>
  <xr:revisionPtr revIDLastSave="1982" documentId="8_{05054D75-E28B-4197-9599-D3B8D64C49A7}" xr6:coauthVersionLast="47" xr6:coauthVersionMax="47" xr10:uidLastSave="{559EA263-38A5-409D-8811-2FC64F67F54E}"/>
  <bookViews>
    <workbookView xWindow="-108" yWindow="-108" windowWidth="23256" windowHeight="12576" activeTab="2" xr2:uid="{8B6AE33F-3CC2-4311-BD2C-56AFFD9F2F82}"/>
  </bookViews>
  <sheets>
    <sheet name="Introductie voorwaarden" sheetId="1" r:id="rId1"/>
    <sheet name="P1 Hardware" sheetId="2" r:id="rId2"/>
    <sheet name="P1 Hardware specs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6" i="2" l="1"/>
  <c r="E86" i="2" s="1"/>
  <c r="D87" i="2"/>
  <c r="E87" i="2" s="1"/>
  <c r="D88" i="2"/>
  <c r="E88" i="2" s="1"/>
  <c r="D89" i="2"/>
  <c r="E89" i="2" s="1"/>
  <c r="D90" i="2"/>
  <c r="E90" i="2" s="1"/>
  <c r="D91" i="2"/>
  <c r="E91" i="2" s="1"/>
  <c r="D84" i="2"/>
  <c r="E84" i="2" s="1"/>
  <c r="D83" i="2"/>
  <c r="E83" i="2" s="1"/>
  <c r="D10" i="2"/>
  <c r="D5" i="2"/>
  <c r="E9" i="2"/>
  <c r="E97" i="2"/>
  <c r="E98" i="2"/>
  <c r="E99" i="2" l="1"/>
  <c r="D57" i="2" l="1"/>
  <c r="E57" i="2" s="1"/>
  <c r="D53" i="2"/>
  <c r="E53" i="2" s="1"/>
  <c r="E56" i="2"/>
  <c r="E55" i="2"/>
  <c r="E54" i="2"/>
  <c r="E60" i="2"/>
  <c r="E59" i="2"/>
  <c r="E58" i="2"/>
  <c r="E10" i="2"/>
  <c r="D47" i="2"/>
  <c r="E47" i="2" s="1"/>
  <c r="D50" i="2"/>
  <c r="E50" i="2" s="1"/>
  <c r="E75" i="2"/>
  <c r="E76" i="2"/>
  <c r="E77" i="2"/>
  <c r="E74" i="2"/>
  <c r="D68" i="2"/>
  <c r="E68" i="2" s="1"/>
  <c r="D67" i="2"/>
  <c r="E67" i="2" s="1"/>
  <c r="D66" i="2"/>
  <c r="E66" i="2" s="1"/>
  <c r="D42" i="2"/>
  <c r="E42" i="2" s="1"/>
  <c r="D37" i="2"/>
  <c r="E37" i="2" s="1"/>
  <c r="D32" i="2"/>
  <c r="E32" i="2" s="1"/>
  <c r="D27" i="2"/>
  <c r="E27" i="2" s="1"/>
  <c r="D22" i="2"/>
  <c r="E22" i="2" s="1"/>
  <c r="E19" i="2"/>
  <c r="E20" i="2"/>
  <c r="E21" i="2"/>
  <c r="E23" i="2"/>
  <c r="E24" i="2"/>
  <c r="E25" i="2"/>
  <c r="E26" i="2"/>
  <c r="E28" i="2"/>
  <c r="E29" i="2"/>
  <c r="E30" i="2"/>
  <c r="E31" i="2"/>
  <c r="E33" i="2"/>
  <c r="E34" i="2"/>
  <c r="E35" i="2"/>
  <c r="E36" i="2"/>
  <c r="E38" i="2"/>
  <c r="E39" i="2"/>
  <c r="E40" i="2"/>
  <c r="E41" i="2"/>
  <c r="E43" i="2"/>
  <c r="E44" i="2"/>
  <c r="E45" i="2"/>
  <c r="E46" i="2"/>
  <c r="E48" i="2"/>
  <c r="E49" i="2"/>
  <c r="E51" i="2"/>
  <c r="E52" i="2"/>
  <c r="E18" i="2"/>
  <c r="E12" i="2"/>
  <c r="E11" i="2"/>
  <c r="E7" i="2"/>
  <c r="E8" i="2"/>
  <c r="E6" i="2"/>
  <c r="D73" i="2"/>
  <c r="E73" i="2" s="1"/>
  <c r="D65" i="2"/>
  <c r="E65" i="2" s="1"/>
  <c r="D17" i="2"/>
  <c r="E17" i="2" s="1"/>
  <c r="E5" i="2"/>
  <c r="E92" i="2" l="1"/>
  <c r="E78" i="2"/>
  <c r="E69" i="2"/>
  <c r="E13" i="2"/>
  <c r="E61" i="2"/>
  <c r="E102" i="2" l="1"/>
  <c r="B21" i="1" s="1"/>
</calcChain>
</file>

<file path=xl/sharedStrings.xml><?xml version="1.0" encoding="utf-8"?>
<sst xmlns="http://schemas.openxmlformats.org/spreadsheetml/2006/main" count="389" uniqueCount="222">
  <si>
    <t>Bijlage 3 Prijzenblad</t>
  </si>
  <si>
    <t>Algemeen</t>
  </si>
  <si>
    <t>1. De tabbladen van deze spreadsheet, corresponderen met de prijswensen zoals beschreven in het Beschrijvend document. Inschrijver dient de geel gearceerde cellen van alle tabbladen te voorzien van de gevraagde informatie.</t>
  </si>
  <si>
    <t>2. Niet invullen van prijswensen, of onderdelen van een prijswens, kan leiden tot ongeldigheid en dus uitsluiting. Ingediende prijzen/opslagen worden afgerond en beoordeeld op de decimalen waarop de prijzen/opslagen worden afgerond in dit Prijzenblad.</t>
  </si>
  <si>
    <t>3. Het verkeerd interpreteren van dit Prijzenblad komt voor verantwoordelijkheid van de Inschrijver. Vragen omtrent dit Prijzenblad kunnen gesteld worden, conform de mogelijkheden die staan beschreven in het Beschrijvend document.</t>
  </si>
  <si>
    <t xml:space="preserve">4. Wijzigen van het Prijzenblad leidt tot ongeldigverklaring van uw inschrijving en derhalve tot uitsluiting. </t>
  </si>
  <si>
    <t>Prijzen</t>
  </si>
  <si>
    <t>5. Het indienen van nulprijzen en opslagen die 0% bedragen is -op straffe van uitsluiting- slechts toegestaan op subonderdelen van de prijswens.</t>
  </si>
  <si>
    <t>6. Het indienen van negatieve prijzen en opslagen is -op straffe van uitsluiting- niet toegestaan.</t>
  </si>
  <si>
    <t>Inschrijver</t>
  </si>
  <si>
    <t>Naam Tekeningsbevoegde</t>
  </si>
  <si>
    <t>Functie Tekeningsbevoegde</t>
  </si>
  <si>
    <t>Handtekening</t>
  </si>
  <si>
    <t>Plaats en datum</t>
  </si>
  <si>
    <t>Totaalprijs</t>
  </si>
  <si>
    <t>Computer Hardware 1</t>
  </si>
  <si>
    <t>Desktops</t>
  </si>
  <si>
    <t>Type Dekstops</t>
  </si>
  <si>
    <t>Totaal**</t>
  </si>
  <si>
    <t>Inkoopprijs per stuk</t>
  </si>
  <si>
    <t>Verkoopprijs per stuk</t>
  </si>
  <si>
    <t>Subtotaal</t>
  </si>
  <si>
    <t>MODEL Type Indien wordt afgeweken van gevraagd type:</t>
  </si>
  <si>
    <t>url naar specs</t>
  </si>
  <si>
    <t>HP Pro 400 G9 i5-13500 8GB 256GB W11Pro *</t>
  </si>
  <si>
    <t>Vierde jaar garantie</t>
  </si>
  <si>
    <t>Vijfde jaar garantie</t>
  </si>
  <si>
    <t>Gebruiksklaar opleveren</t>
  </si>
  <si>
    <t>Gecertificeerde afvoer</t>
  </si>
  <si>
    <t>iMac 24" CPU: 10-core M3 Mem: 16GB SSD: 256</t>
  </si>
  <si>
    <t>* of vergelijkbaar, zie tabbald 'P1 Hardware specs'</t>
  </si>
  <si>
    <t>Laptops</t>
  </si>
  <si>
    <t>Type Laptops</t>
  </si>
  <si>
    <t>HP Elitebook 640 G10 i5-13535U 8GB 256GB W11Pro *</t>
  </si>
  <si>
    <t>HP Pro 440 G10 i5-13535U 8GB 256GB W11Pro *</t>
  </si>
  <si>
    <t>HP Pro 450 G10 i5-13535U 8GB 256GB W11Pro *</t>
  </si>
  <si>
    <t>Dell Latitude 3450 CPU: i5-1335U 8GB SSD: 256GB W11Pro *</t>
  </si>
  <si>
    <t>Dell Latitude 3550 CPU: i5-1335U 8GB SSD: 256GB W11Pro *</t>
  </si>
  <si>
    <t>Microsoft Surface Pro 10 i5-16GB 256GB W11Pro *</t>
  </si>
  <si>
    <t>Apple  Macbook Air CPU: 8-code M2 MEM: 16GB SSD:256</t>
  </si>
  <si>
    <t>Apple Macbrook Pro CPU: 8-code M3 Mem: 16GB SSD:256GB</t>
  </si>
  <si>
    <t>HP Chromebook 11 Education Edition *</t>
  </si>
  <si>
    <t>tweede jaar garantie</t>
  </si>
  <si>
    <t>Dell Chromebook 3110 11'6 HD Touch N4500 4GB 64GB eMMC *</t>
  </si>
  <si>
    <t xml:space="preserve"> tweede jaar garantie</t>
  </si>
  <si>
    <t>Beeldschermen</t>
  </si>
  <si>
    <r>
      <t xml:space="preserve">MODEL Type Indien wordt afgeweken van gevraagd type:
</t>
    </r>
    <r>
      <rPr>
        <sz val="10"/>
        <color rgb="FF000000"/>
        <rFont val="Calibri"/>
        <family val="2"/>
        <scheme val="minor"/>
      </rPr>
      <t>HP E24 G5</t>
    </r>
  </si>
  <si>
    <t>Type Monitoren</t>
  </si>
  <si>
    <t>HP E24 G5*</t>
  </si>
  <si>
    <r>
      <t xml:space="preserve">MODEL Type Indien wordt afgeweken van gevraagd type:
</t>
    </r>
    <r>
      <rPr>
        <sz val="10"/>
        <color rgb="FF000000"/>
        <rFont val="Calibri"/>
        <family val="2"/>
        <scheme val="minor"/>
      </rPr>
      <t>HP E24mv G4 FHD</t>
    </r>
  </si>
  <si>
    <t>HP E24mv G4 FHD*</t>
  </si>
  <si>
    <t>Iiyama Prolite XU2493HSU-B6*</t>
  </si>
  <si>
    <r>
      <t xml:space="preserve">MODEL Type Indien wordt afgeweken van gevraagd type:
</t>
    </r>
    <r>
      <rPr>
        <sz val="10"/>
        <color rgb="FF000000"/>
        <rFont val="Calibri"/>
        <family val="2"/>
        <scheme val="minor"/>
      </rPr>
      <t>Iiyama Prolite XU2493HSU-B6</t>
    </r>
  </si>
  <si>
    <t>Dell P2425HE*</t>
  </si>
  <si>
    <t>Tablets</t>
  </si>
  <si>
    <t>Type Tablets</t>
  </si>
  <si>
    <t>iPad  10.2 inch 9Gen.</t>
  </si>
  <si>
    <t>Tweede jaar garantie</t>
  </si>
  <si>
    <t>Derde jaar garantie</t>
  </si>
  <si>
    <t>Accesoires en toebehoren</t>
  </si>
  <si>
    <t>Type assesoires</t>
  </si>
  <si>
    <t>Portreplicator</t>
  </si>
  <si>
    <t>HP USB-C Dock G5</t>
  </si>
  <si>
    <t>Dell UD 22 dockingstation</t>
  </si>
  <si>
    <t>Laptopkar met universele oplaad inrichting:</t>
  </si>
  <si>
    <t>12 units of meer</t>
  </si>
  <si>
    <t>20 units of meer</t>
  </si>
  <si>
    <t>32 units op meer</t>
  </si>
  <si>
    <t>Microsoft Lifecam HD 3000 of vergelijkbaar</t>
  </si>
  <si>
    <t>USB Standard Keyboard</t>
  </si>
  <si>
    <t>USB optische scrollmuis</t>
  </si>
  <si>
    <t>Aanvullende dienstverlening</t>
  </si>
  <si>
    <t>Pick-up and return per apparaat buiten garantie</t>
  </si>
  <si>
    <t>Onderzoekskosten per ingeleverd apparaat buiten garantie</t>
  </si>
  <si>
    <t>Productgroep</t>
  </si>
  <si>
    <t>Opslag</t>
  </si>
  <si>
    <t>Desktops Windows</t>
  </si>
  <si>
    <t>Desktops Apple</t>
  </si>
  <si>
    <t>Laptops Windows</t>
  </si>
  <si>
    <t>Laptops Apple</t>
  </si>
  <si>
    <t>Accesoires</t>
  </si>
  <si>
    <t>** De genoemde aantallen zijn indicatief, hieraan kunnen geen rechten en/of plichten worden ontleend.</t>
  </si>
  <si>
    <t>Kernstandaarden - Specificaties Apparaten</t>
  </si>
  <si>
    <t>Specificaties Desktops</t>
  </si>
  <si>
    <t>Omschrijving</t>
  </si>
  <si>
    <t>Processor</t>
  </si>
  <si>
    <t>Intel Core i5 13th generation of nieuwer</t>
  </si>
  <si>
    <t>Compatibele 64-bits processor</t>
  </si>
  <si>
    <t>Behuizing</t>
  </si>
  <si>
    <t>SFF of mini</t>
  </si>
  <si>
    <t>Werkgeheugen</t>
  </si>
  <si>
    <t>8 GB</t>
  </si>
  <si>
    <t>Opslagcapaciteit</t>
  </si>
  <si>
    <t>SSD 256 GB</t>
  </si>
  <si>
    <t>Grafische kaart</t>
  </si>
  <si>
    <t xml:space="preserve">Intel UHD Graphics </t>
  </si>
  <si>
    <t>High-definition (720p) beeldscherm dat groter is dan 9” diagonaal, 8 bits per kleurkanaal</t>
  </si>
  <si>
    <t>Compatibel met DirectX 12 of nieuwer met WDDM 2.0-stuurprogramma</t>
  </si>
  <si>
    <t>Connectiviteit</t>
  </si>
  <si>
    <t>Geen wifi, Gigabit netwerkkaart, Draadloze communicatie t.b.v. toetsenbord en muis</t>
  </si>
  <si>
    <t>Aansluitingen</t>
  </si>
  <si>
    <t>2x USB 3.0 Type A connector minimaal 2 voor en 2 achterkant</t>
  </si>
  <si>
    <t>Koptelefoonuitgang/microfoon (headset) (3,5mm)</t>
  </si>
  <si>
    <t>Chipset</t>
  </si>
  <si>
    <t>TPM version 2.0.</t>
  </si>
  <si>
    <t>Besturingssysteem</t>
  </si>
  <si>
    <t>Windows 11 Pro</t>
  </si>
  <si>
    <t>Gelijk of beter ten aanzien van MVO, gebruikte materialen, duurzame productie</t>
  </si>
  <si>
    <t>Specificaties Apple iMac</t>
  </si>
  <si>
    <t>N.B. Aanbestedende Diens stelt dat er voor de uitgevraagde Apple producten geen gelijkwaardig alternatief bestaat. De Apple producten spelen daarbij tevens een cruciale rol in de onderwijscontent  / lesprogramma van Aanbestedende Dienst en zijn om die reden niet vervangbaar door een alternatief product. Inschrijver dient de gevraagde Apple producten te kunnen leveren.</t>
  </si>
  <si>
    <t xml:space="preserve">Modelgegevens </t>
  </si>
  <si>
    <t>Schermdiagonaal</t>
  </si>
  <si>
    <t>24 inch</t>
  </si>
  <si>
    <t>16 GB</t>
  </si>
  <si>
    <t>Videokaart Chipset</t>
  </si>
  <si>
    <t>Apple M3</t>
  </si>
  <si>
    <t>Specificaties Apple Macbook Air M2</t>
  </si>
  <si>
    <t xml:space="preserve">Formaat </t>
  </si>
  <si>
    <t>13,6 inch</t>
  </si>
  <si>
    <t>256 GB</t>
  </si>
  <si>
    <t>Specificaties Apple Macbook Pro M3</t>
  </si>
  <si>
    <t>14 en/of 16 inch</t>
  </si>
  <si>
    <t>Specificaties Windows Laptops</t>
  </si>
  <si>
    <t>Alternatief voor:</t>
  </si>
  <si>
    <t>HP Pro 400, HP Probook 640,  HP Probook 440, HP Probook 450, Dell Latitude 3450, Dell Latitude 3550, Microsoft Surface Pro 10</t>
  </si>
  <si>
    <t>Formaat</t>
  </si>
  <si>
    <t>15 inch</t>
  </si>
  <si>
    <t>Intern geheugen</t>
  </si>
  <si>
    <t>Ingebouwde HD webcam</t>
  </si>
  <si>
    <t>Ja</t>
  </si>
  <si>
    <t>Full HD</t>
  </si>
  <si>
    <t>Toetsenbord</t>
  </si>
  <si>
    <t>QWERTY</t>
  </si>
  <si>
    <t>Audio uitgang mini-jack</t>
  </si>
  <si>
    <t>2x USB 3.0</t>
  </si>
  <si>
    <t>1x USB-C</t>
  </si>
  <si>
    <t>HDMI (displayport optioneel)</t>
  </si>
  <si>
    <t>Accuduur</t>
  </si>
  <si>
    <t>Minimaal 6 uur</t>
  </si>
  <si>
    <t>Wifi standaarden</t>
  </si>
  <si>
    <t>Wifi 6 of hoger</t>
  </si>
  <si>
    <t>Bluetooth</t>
  </si>
  <si>
    <t>Bluetooth 4.2 of hoger</t>
  </si>
  <si>
    <t>Toepassingsgebied</t>
  </si>
  <si>
    <t>Bewezen geschikt voor het onderwijs in zowel prestatie als gebruik (handelingen/robuustheid)</t>
  </si>
  <si>
    <t>Robustheid</t>
  </si>
  <si>
    <t>Robuuste behuizing voor educatief gebruik (slagbestendige behulzing, schok- en val bestendig, morsbestendig toetsenbord, sterke scharnieren, intensief en continu gebruik )</t>
  </si>
  <si>
    <t>Specificaties Chromebooks</t>
  </si>
  <si>
    <t>HP Chromebook 11 Education Edition, Dell chromebook 3110 11'6 HD Touch</t>
  </si>
  <si>
    <t>11,6 inch</t>
  </si>
  <si>
    <t>Touch</t>
  </si>
  <si>
    <t>Nee (touch optioneel)</t>
  </si>
  <si>
    <t>Chrome OS</t>
  </si>
  <si>
    <t>Intel (meest recente generatie)</t>
  </si>
  <si>
    <t>1x USB 3 en/of USB C poort</t>
  </si>
  <si>
    <t>4 GB</t>
  </si>
  <si>
    <t>Harde schijf</t>
  </si>
  <si>
    <t>64GB SSD /eMMC</t>
  </si>
  <si>
    <t>Minimale batterijduur</t>
  </si>
  <si>
    <t>8 uur</t>
  </si>
  <si>
    <t>Gelijk of beter ten aanzien van MVO, gebruikte materialen, duurzame productie en energieverbruik</t>
  </si>
  <si>
    <t>Specificaties tablets</t>
  </si>
  <si>
    <t>Type 1: I-pad mini</t>
  </si>
  <si>
    <t>Type 2: I-pad</t>
  </si>
  <si>
    <t>Type 3: Chrome tablet</t>
  </si>
  <si>
    <t>8,3 inch</t>
  </si>
  <si>
    <t>10,2 inch</t>
  </si>
  <si>
    <t>9,7 – 10,1 inch</t>
  </si>
  <si>
    <t>Model</t>
  </si>
  <si>
    <t>2021 of nieuwer</t>
  </si>
  <si>
    <t>2020 of nieuwer</t>
  </si>
  <si>
    <t>iOS 17</t>
  </si>
  <si>
    <t>64 GB</t>
  </si>
  <si>
    <t>32 GB</t>
  </si>
  <si>
    <t>Resolutie</t>
  </si>
  <si>
    <t>2266 x 1488</t>
  </si>
  <si>
    <t>1820x1200</t>
  </si>
  <si>
    <t>1920x1080</t>
  </si>
  <si>
    <t>Camera</t>
  </si>
  <si>
    <t>12 megapixel</t>
  </si>
  <si>
    <t>8 megapixel</t>
  </si>
  <si>
    <t>5 megapixel</t>
  </si>
  <si>
    <t>Wifi (802.11a/b/g/n/ac)</t>
  </si>
  <si>
    <t>Wifi</t>
  </si>
  <si>
    <t>(802.11a/b/g/n/ac)</t>
  </si>
  <si>
    <t>Incl. Apple Business Manager (DEP)</t>
  </si>
  <si>
    <t>N.v.t.</t>
  </si>
  <si>
    <t>Voorzien van protective glass</t>
  </si>
  <si>
    <t>Geschikt voor gebruik door leerlingen</t>
  </si>
  <si>
    <t>Voorzien van beschermhoes</t>
  </si>
  <si>
    <t>geschikt voor gebruik door leerlingen</t>
  </si>
  <si>
    <t>idem als type 1</t>
  </si>
  <si>
    <t>Specificatie beeldschermen</t>
  </si>
  <si>
    <t>23-24 inch</t>
  </si>
  <si>
    <t>Voet in hoogte verstelbaar</t>
  </si>
  <si>
    <t>Aansluiting</t>
  </si>
  <si>
    <t>HDMI en displaypoort</t>
  </si>
  <si>
    <t>VESA geschikt voor bureausteun</t>
  </si>
  <si>
    <t>Draaibare bureauvoet</t>
  </si>
  <si>
    <t>Niet reflecterend</t>
  </si>
  <si>
    <t>Specificatie toetsenbord</t>
  </si>
  <si>
    <t>Type</t>
  </si>
  <si>
    <t>Draadloos</t>
  </si>
  <si>
    <t>Toetsenbordindeling</t>
  </si>
  <si>
    <t>USB receiver (steekt max. 1cm uit) Bereik minimaal 10 meter</t>
  </si>
  <si>
    <t>USB 3 compatible</t>
  </si>
  <si>
    <t>Specificaties opberg- en oplaadkarren</t>
  </si>
  <si>
    <t>Geschikt voor</t>
  </si>
  <si>
    <t>32 devices (formaat: minimaal 12 inch)</t>
  </si>
  <si>
    <t>Inclusief oplaadsysteem voor alle devices</t>
  </si>
  <si>
    <t>Afsluitbaar (incl. slot)</t>
  </si>
  <si>
    <t>Vervangbare oplaadkabels</t>
  </si>
  <si>
    <t>Stopt automatisch met opladen</t>
  </si>
  <si>
    <t>wanneer device volledig is opgeladen</t>
  </si>
  <si>
    <t>Opberg- en oplaadkarren op 4 wielen</t>
  </si>
  <si>
    <t>Inrichten van de opberg- en oplaadkar (gebruiksklaar)</t>
  </si>
  <si>
    <t>Optioneel af te nemen</t>
  </si>
  <si>
    <t>iMac 24" CPU: 8-core M3, 10-core GPU Mem: 16GB SSD: 256GB, Zilver</t>
  </si>
  <si>
    <t>Apple  Macbook Air CPU: 8-core M2, 10-core GPU, Mem: 16GB SSD:256GB, Zilver</t>
  </si>
  <si>
    <t>Apple Macbrook Pro CPU: 8-core M3, 10-core GPU, Mem: 16GB SSD: 512GB, Zilver</t>
  </si>
  <si>
    <t>512 GB</t>
  </si>
  <si>
    <t>Duurzaamheid en MVO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</si>
</sst>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4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10"/>
      <color theme="1"/>
      <name val="Symbol"/>
      <family val="1"/>
      <charset val="2"/>
    </font>
    <font>
      <b/>
      <u/>
      <sz val="28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u/>
      <sz val="11"/>
      <color rgb="FF000000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b/>
      <sz val="11"/>
      <color rgb="FF000000"/>
      <name val="Calibri Light"/>
      <family val="2"/>
      <scheme val="major"/>
    </font>
    <font>
      <sz val="12"/>
      <color rgb="FFFF0000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b/>
      <u/>
      <sz val="10"/>
      <color rgb="FF000000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0"/>
      <color rgb="FFFF0000"/>
      <name val="Helvetica Neue"/>
      <charset val="1"/>
    </font>
    <font>
      <b/>
      <sz val="11"/>
      <color theme="1"/>
      <name val="Calibri Light"/>
      <family val="2"/>
      <scheme val="major"/>
    </font>
    <font>
      <sz val="11"/>
      <color rgb="FF242424"/>
      <name val="Aptos Narrow"/>
      <family val="2"/>
    </font>
    <font>
      <sz val="11"/>
      <color rgb="FF242424"/>
      <name val="Aptos Narrow"/>
      <charset val="1"/>
    </font>
  </fonts>
  <fills count="1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EBEBE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9D9D9"/>
        <bgColor rgb="FF000000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3">
    <xf numFmtId="0" fontId="0" fillId="0" borderId="0" xfId="0"/>
    <xf numFmtId="0" fontId="3" fillId="2" borderId="1" xfId="0" applyFont="1" applyFill="1" applyBorder="1" applyAlignment="1">
      <alignment horizontal="center"/>
    </xf>
    <xf numFmtId="0" fontId="0" fillId="3" borderId="0" xfId="0" applyFill="1"/>
    <xf numFmtId="0" fontId="4" fillId="3" borderId="0" xfId="0" applyFont="1" applyFill="1" applyAlignment="1">
      <alignment wrapText="1"/>
    </xf>
    <xf numFmtId="0" fontId="0" fillId="3" borderId="0" xfId="0" applyFill="1" applyAlignment="1">
      <alignment wrapText="1"/>
    </xf>
    <xf numFmtId="0" fontId="5" fillId="3" borderId="2" xfId="0" applyFont="1" applyFill="1" applyBorder="1" applyAlignment="1">
      <alignment vertical="top" wrapText="1"/>
    </xf>
    <xf numFmtId="0" fontId="6" fillId="3" borderId="2" xfId="0" applyFont="1" applyFill="1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7" fillId="3" borderId="0" xfId="0" applyFont="1" applyFill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wrapText="1"/>
    </xf>
    <xf numFmtId="0" fontId="9" fillId="3" borderId="2" xfId="0" applyFont="1" applyFill="1" applyBorder="1" applyAlignment="1">
      <alignment horizontal="center" wrapText="1"/>
    </xf>
    <xf numFmtId="44" fontId="10" fillId="4" borderId="2" xfId="1" applyFont="1" applyFill="1" applyBorder="1" applyAlignment="1" applyProtection="1">
      <alignment horizontal="center"/>
      <protection locked="0"/>
    </xf>
    <xf numFmtId="44" fontId="10" fillId="0" borderId="2" xfId="1" applyFont="1" applyFill="1" applyBorder="1" applyAlignment="1" applyProtection="1">
      <alignment horizontal="center"/>
    </xf>
    <xf numFmtId="44" fontId="9" fillId="3" borderId="2" xfId="0" applyNumberFormat="1" applyFont="1" applyFill="1" applyBorder="1" applyAlignment="1">
      <alignment wrapText="1"/>
    </xf>
    <xf numFmtId="0" fontId="11" fillId="3" borderId="2" xfId="0" applyFont="1" applyFill="1" applyBorder="1" applyAlignment="1">
      <alignment horizontal="left" wrapText="1" indent="2"/>
    </xf>
    <xf numFmtId="0" fontId="11" fillId="3" borderId="2" xfId="0" applyFont="1" applyFill="1" applyBorder="1" applyAlignment="1">
      <alignment horizontal="center" wrapText="1"/>
    </xf>
    <xf numFmtId="44" fontId="9" fillId="3" borderId="0" xfId="0" applyNumberFormat="1" applyFont="1" applyFill="1" applyAlignment="1">
      <alignment wrapText="1"/>
    </xf>
    <xf numFmtId="44" fontId="10" fillId="3" borderId="2" xfId="1" applyFont="1" applyFill="1" applyBorder="1" applyAlignment="1" applyProtection="1">
      <alignment horizontal="center"/>
    </xf>
    <xf numFmtId="0" fontId="11" fillId="5" borderId="0" xfId="0" applyFont="1" applyFill="1" applyAlignment="1">
      <alignment vertical="top" wrapText="1"/>
    </xf>
    <xf numFmtId="0" fontId="11" fillId="0" borderId="2" xfId="0" applyFont="1" applyBorder="1" applyAlignment="1">
      <alignment horizontal="left" wrapText="1" indent="2"/>
    </xf>
    <xf numFmtId="0" fontId="10" fillId="0" borderId="0" xfId="0" applyFont="1"/>
    <xf numFmtId="0" fontId="7" fillId="0" borderId="2" xfId="0" applyFont="1" applyBorder="1"/>
    <xf numFmtId="44" fontId="7" fillId="0" borderId="2" xfId="0" applyNumberFormat="1" applyFont="1" applyBorder="1"/>
    <xf numFmtId="0" fontId="7" fillId="2" borderId="2" xfId="0" applyFont="1" applyFill="1" applyBorder="1"/>
    <xf numFmtId="10" fontId="10" fillId="4" borderId="2" xfId="2" applyNumberFormat="1" applyFont="1" applyFill="1" applyBorder="1" applyAlignment="1" applyProtection="1">
      <alignment horizontal="center"/>
      <protection locked="0"/>
    </xf>
    <xf numFmtId="0" fontId="12" fillId="0" borderId="0" xfId="0" applyFont="1" applyAlignment="1">
      <alignment horizontal="justify" vertical="center"/>
    </xf>
    <xf numFmtId="0" fontId="8" fillId="6" borderId="0" xfId="0" applyFont="1" applyFill="1" applyAlignment="1">
      <alignment horizontal="left" vertical="center"/>
    </xf>
    <xf numFmtId="0" fontId="2" fillId="0" borderId="0" xfId="0" applyFont="1"/>
    <xf numFmtId="0" fontId="11" fillId="3" borderId="0" xfId="0" applyFont="1" applyFill="1" applyAlignment="1">
      <alignment horizontal="left" wrapText="1" indent="2"/>
    </xf>
    <xf numFmtId="0" fontId="11" fillId="3" borderId="0" xfId="0" applyFont="1" applyFill="1" applyAlignment="1">
      <alignment horizontal="center" wrapText="1"/>
    </xf>
    <xf numFmtId="44" fontId="10" fillId="3" borderId="0" xfId="1" applyFont="1" applyFill="1" applyBorder="1" applyAlignment="1" applyProtection="1">
      <alignment horizontal="center"/>
    </xf>
    <xf numFmtId="0" fontId="0" fillId="0" borderId="2" xfId="0" applyBorder="1"/>
    <xf numFmtId="44" fontId="10" fillId="0" borderId="2" xfId="1" applyFont="1" applyFill="1" applyBorder="1" applyAlignment="1" applyProtection="1">
      <alignment horizontal="center"/>
      <protection locked="0"/>
    </xf>
    <xf numFmtId="44" fontId="9" fillId="7" borderId="2" xfId="0" applyNumberFormat="1" applyFont="1" applyFill="1" applyBorder="1" applyAlignment="1">
      <alignment wrapText="1"/>
    </xf>
    <xf numFmtId="44" fontId="10" fillId="3" borderId="6" xfId="1" applyFont="1" applyFill="1" applyBorder="1" applyAlignment="1" applyProtection="1">
      <alignment horizontal="center"/>
    </xf>
    <xf numFmtId="0" fontId="11" fillId="3" borderId="6" xfId="0" applyFont="1" applyFill="1" applyBorder="1" applyAlignment="1">
      <alignment horizontal="left" wrapText="1" indent="2"/>
    </xf>
    <xf numFmtId="0" fontId="9" fillId="3" borderId="6" xfId="0" applyFont="1" applyFill="1" applyBorder="1" applyAlignment="1">
      <alignment horizontal="center" wrapText="1"/>
    </xf>
    <xf numFmtId="0" fontId="9" fillId="3" borderId="0" xfId="0" applyFont="1" applyFill="1" applyAlignment="1">
      <alignment horizontal="center" wrapText="1"/>
    </xf>
    <xf numFmtId="44" fontId="11" fillId="7" borderId="2" xfId="0" applyNumberFormat="1" applyFont="1" applyFill="1" applyBorder="1" applyAlignment="1">
      <alignment vertical="top" wrapText="1"/>
    </xf>
    <xf numFmtId="44" fontId="0" fillId="0" borderId="2" xfId="0" applyNumberFormat="1" applyBorder="1"/>
    <xf numFmtId="0" fontId="14" fillId="8" borderId="0" xfId="0" applyFont="1" applyFill="1"/>
    <xf numFmtId="0" fontId="14" fillId="0" borderId="0" xfId="0" applyFont="1"/>
    <xf numFmtId="0" fontId="15" fillId="9" borderId="2" xfId="0" applyFont="1" applyFill="1" applyBorder="1" applyAlignment="1">
      <alignment vertical="center"/>
    </xf>
    <xf numFmtId="0" fontId="16" fillId="9" borderId="2" xfId="0" applyFont="1" applyFill="1" applyBorder="1" applyAlignment="1">
      <alignment horizontal="left" vertical="center"/>
    </xf>
    <xf numFmtId="0" fontId="14" fillId="10" borderId="7" xfId="0" applyFont="1" applyFill="1" applyBorder="1" applyAlignment="1">
      <alignment vertical="center"/>
    </xf>
    <xf numFmtId="0" fontId="14" fillId="10" borderId="2" xfId="0" applyFont="1" applyFill="1" applyBorder="1" applyAlignment="1">
      <alignment vertical="center"/>
    </xf>
    <xf numFmtId="0" fontId="14" fillId="10" borderId="5" xfId="0" applyFont="1" applyFill="1" applyBorder="1" applyAlignment="1">
      <alignment vertical="center"/>
    </xf>
    <xf numFmtId="0" fontId="16" fillId="11" borderId="2" xfId="0" applyFont="1" applyFill="1" applyBorder="1" applyAlignment="1">
      <alignment vertical="center"/>
    </xf>
    <xf numFmtId="0" fontId="14" fillId="10" borderId="5" xfId="0" applyFont="1" applyFill="1" applyBorder="1" applyAlignment="1">
      <alignment horizontal="left" vertical="center"/>
    </xf>
    <xf numFmtId="0" fontId="14" fillId="9" borderId="2" xfId="0" applyFont="1" applyFill="1" applyBorder="1" applyAlignment="1">
      <alignment horizontal="left" vertical="center"/>
    </xf>
    <xf numFmtId="0" fontId="16" fillId="9" borderId="2" xfId="0" applyFont="1" applyFill="1" applyBorder="1" applyAlignment="1">
      <alignment vertical="center"/>
    </xf>
    <xf numFmtId="0" fontId="15" fillId="11" borderId="2" xfId="0" applyFont="1" applyFill="1" applyBorder="1" applyAlignment="1">
      <alignment vertical="center"/>
    </xf>
    <xf numFmtId="0" fontId="16" fillId="11" borderId="2" xfId="0" applyFont="1" applyFill="1" applyBorder="1" applyAlignment="1">
      <alignment horizontal="left" vertical="center"/>
    </xf>
    <xf numFmtId="0" fontId="14" fillId="10" borderId="2" xfId="0" applyFont="1" applyFill="1" applyBorder="1" applyAlignment="1">
      <alignment horizontal="left" vertical="center"/>
    </xf>
    <xf numFmtId="0" fontId="18" fillId="8" borderId="0" xfId="0" applyFont="1" applyFill="1"/>
    <xf numFmtId="0" fontId="19" fillId="8" borderId="0" xfId="0" applyFont="1" applyFill="1"/>
    <xf numFmtId="0" fontId="20" fillId="8" borderId="0" xfId="0" applyFont="1" applyFill="1"/>
    <xf numFmtId="0" fontId="15" fillId="12" borderId="2" xfId="0" applyFont="1" applyFill="1" applyBorder="1" applyAlignment="1">
      <alignment horizontal="left" vertical="center"/>
    </xf>
    <xf numFmtId="0" fontId="16" fillId="11" borderId="2" xfId="0" applyFont="1" applyFill="1" applyBorder="1" applyAlignment="1">
      <alignment vertical="center" wrapText="1"/>
    </xf>
    <xf numFmtId="0" fontId="14" fillId="10" borderId="2" xfId="0" applyFont="1" applyFill="1" applyBorder="1" applyAlignment="1">
      <alignment horizontal="left" vertical="center" wrapText="1"/>
    </xf>
    <xf numFmtId="0" fontId="21" fillId="9" borderId="2" xfId="0" applyFont="1" applyFill="1" applyBorder="1" applyAlignment="1">
      <alignment vertical="center" wrapText="1"/>
    </xf>
    <xf numFmtId="0" fontId="22" fillId="9" borderId="2" xfId="0" applyFont="1" applyFill="1" applyBorder="1" applyAlignment="1">
      <alignment vertical="center" wrapText="1"/>
    </xf>
    <xf numFmtId="0" fontId="23" fillId="10" borderId="2" xfId="0" applyFont="1" applyFill="1" applyBorder="1" applyAlignment="1">
      <alignment vertical="center" wrapText="1"/>
    </xf>
    <xf numFmtId="0" fontId="21" fillId="12" borderId="2" xfId="0" applyFont="1" applyFill="1" applyBorder="1" applyAlignment="1">
      <alignment vertical="center"/>
    </xf>
    <xf numFmtId="0" fontId="22" fillId="12" borderId="2" xfId="0" applyFont="1" applyFill="1" applyBorder="1" applyAlignment="1">
      <alignment vertical="center"/>
    </xf>
    <xf numFmtId="0" fontId="23" fillId="10" borderId="2" xfId="0" applyFont="1" applyFill="1" applyBorder="1" applyAlignment="1">
      <alignment vertical="center"/>
    </xf>
    <xf numFmtId="0" fontId="22" fillId="11" borderId="2" xfId="0" applyFont="1" applyFill="1" applyBorder="1" applyAlignment="1">
      <alignment vertical="center"/>
    </xf>
    <xf numFmtId="0" fontId="20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16" fillId="9" borderId="17" xfId="0" applyFont="1" applyFill="1" applyBorder="1" applyAlignment="1">
      <alignment vertical="center"/>
    </xf>
    <xf numFmtId="0" fontId="14" fillId="10" borderId="17" xfId="0" applyFont="1" applyFill="1" applyBorder="1" applyAlignment="1">
      <alignment vertical="center"/>
    </xf>
    <xf numFmtId="0" fontId="15" fillId="9" borderId="18" xfId="0" applyFont="1" applyFill="1" applyBorder="1" applyAlignment="1">
      <alignment vertical="center"/>
    </xf>
    <xf numFmtId="0" fontId="16" fillId="9" borderId="18" xfId="0" applyFont="1" applyFill="1" applyBorder="1" applyAlignment="1">
      <alignment vertical="center"/>
    </xf>
    <xf numFmtId="0" fontId="14" fillId="10" borderId="19" xfId="0" applyFont="1" applyFill="1" applyBorder="1" applyAlignment="1">
      <alignment vertical="center"/>
    </xf>
    <xf numFmtId="0" fontId="15" fillId="13" borderId="2" xfId="0" applyFont="1" applyFill="1" applyBorder="1" applyAlignment="1">
      <alignment horizontal="right" vertical="center"/>
    </xf>
    <xf numFmtId="0" fontId="15" fillId="13" borderId="2" xfId="0" applyFont="1" applyFill="1" applyBorder="1" applyAlignment="1">
      <alignment vertical="center"/>
    </xf>
    <xf numFmtId="0" fontId="17" fillId="13" borderId="16" xfId="0" applyFont="1" applyFill="1" applyBorder="1" applyAlignment="1">
      <alignment vertical="center" wrapText="1"/>
    </xf>
    <xf numFmtId="0" fontId="8" fillId="14" borderId="2" xfId="0" applyFont="1" applyFill="1" applyBorder="1" applyAlignment="1">
      <alignment horizontal="left" vertical="center" indent="1"/>
    </xf>
    <xf numFmtId="0" fontId="9" fillId="4" borderId="2" xfId="0" applyFont="1" applyFill="1" applyBorder="1"/>
    <xf numFmtId="0" fontId="8" fillId="14" borderId="2" xfId="0" applyFont="1" applyFill="1" applyBorder="1" applyAlignment="1">
      <alignment horizontal="left" vertical="center" wrapText="1" indent="1"/>
    </xf>
    <xf numFmtId="0" fontId="14" fillId="10" borderId="18" xfId="0" applyFont="1" applyFill="1" applyBorder="1" applyAlignment="1">
      <alignment vertical="center"/>
    </xf>
    <xf numFmtId="0" fontId="16" fillId="9" borderId="17" xfId="0" applyFont="1" applyFill="1" applyBorder="1" applyAlignment="1">
      <alignment horizontal="left" vertical="center"/>
    </xf>
    <xf numFmtId="0" fontId="16" fillId="11" borderId="18" xfId="0" applyFont="1" applyFill="1" applyBorder="1" applyAlignment="1">
      <alignment vertical="center"/>
    </xf>
    <xf numFmtId="0" fontId="16" fillId="11" borderId="20" xfId="0" applyFont="1" applyFill="1" applyBorder="1" applyAlignment="1">
      <alignment vertical="center"/>
    </xf>
    <xf numFmtId="0" fontId="14" fillId="10" borderId="20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top" wrapText="1"/>
    </xf>
    <xf numFmtId="0" fontId="7" fillId="0" borderId="2" xfId="0" applyFont="1" applyBorder="1" applyAlignment="1">
      <alignment horizontal="right"/>
    </xf>
    <xf numFmtId="0" fontId="5" fillId="0" borderId="7" xfId="0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0" fontId="5" fillId="0" borderId="18" xfId="0" applyFont="1" applyBorder="1" applyAlignment="1">
      <alignment horizontal="right" vertical="top" wrapText="1"/>
    </xf>
    <xf numFmtId="0" fontId="5" fillId="0" borderId="18" xfId="0" applyFont="1" applyBorder="1" applyAlignment="1">
      <alignment vertical="top" wrapText="1"/>
    </xf>
    <xf numFmtId="0" fontId="5" fillId="4" borderId="7" xfId="0" applyFont="1" applyFill="1" applyBorder="1" applyAlignment="1">
      <alignment vertical="top" wrapText="1"/>
    </xf>
    <xf numFmtId="0" fontId="5" fillId="3" borderId="21" xfId="0" applyFont="1" applyFill="1" applyBorder="1" applyAlignment="1">
      <alignment vertical="top" wrapText="1"/>
    </xf>
    <xf numFmtId="0" fontId="5" fillId="3" borderId="23" xfId="0" applyFont="1" applyFill="1" applyBorder="1" applyAlignment="1">
      <alignment vertical="top" wrapText="1"/>
    </xf>
    <xf numFmtId="0" fontId="5" fillId="3" borderId="22" xfId="0" applyFont="1" applyFill="1" applyBorder="1" applyAlignment="1">
      <alignment vertical="top" wrapText="1"/>
    </xf>
    <xf numFmtId="0" fontId="5" fillId="3" borderId="24" xfId="0" applyFont="1" applyFill="1" applyBorder="1" applyAlignment="1">
      <alignment vertical="top" wrapText="1"/>
    </xf>
    <xf numFmtId="0" fontId="14" fillId="9" borderId="0" xfId="0" applyFont="1" applyFill="1" applyAlignment="1">
      <alignment horizontal="left" vertical="center"/>
    </xf>
    <xf numFmtId="0" fontId="14" fillId="10" borderId="0" xfId="0" applyFont="1" applyFill="1" applyAlignment="1">
      <alignment vertical="center"/>
    </xf>
    <xf numFmtId="0" fontId="14" fillId="10" borderId="17" xfId="0" applyFont="1" applyFill="1" applyBorder="1" applyAlignment="1">
      <alignment horizontal="left" vertical="center"/>
    </xf>
    <xf numFmtId="0" fontId="14" fillId="10" borderId="17" xfId="0" applyFont="1" applyFill="1" applyBorder="1" applyAlignment="1">
      <alignment vertical="center" wrapText="1"/>
    </xf>
    <xf numFmtId="0" fontId="16" fillId="9" borderId="3" xfId="0" applyFont="1" applyFill="1" applyBorder="1" applyAlignment="1">
      <alignment horizontal="left" vertical="center"/>
    </xf>
    <xf numFmtId="0" fontId="16" fillId="11" borderId="3" xfId="0" applyFont="1" applyFill="1" applyBorder="1" applyAlignment="1">
      <alignment horizontal="left" vertical="center"/>
    </xf>
    <xf numFmtId="0" fontId="14" fillId="11" borderId="3" xfId="0" applyFont="1" applyFill="1" applyBorder="1" applyAlignment="1">
      <alignment horizontal="left" vertical="center"/>
    </xf>
    <xf numFmtId="0" fontId="16" fillId="9" borderId="21" xfId="0" applyFont="1" applyFill="1" applyBorder="1" applyAlignment="1">
      <alignment horizontal="left" vertical="center"/>
    </xf>
    <xf numFmtId="0" fontId="16" fillId="9" borderId="25" xfId="0" applyFont="1" applyFill="1" applyBorder="1" applyAlignment="1">
      <alignment horizontal="left" vertical="center"/>
    </xf>
    <xf numFmtId="0" fontId="16" fillId="9" borderId="13" xfId="0" applyFont="1" applyFill="1" applyBorder="1" applyAlignment="1">
      <alignment horizontal="left" vertical="center"/>
    </xf>
    <xf numFmtId="0" fontId="14" fillId="10" borderId="22" xfId="0" applyFont="1" applyFill="1" applyBorder="1" applyAlignment="1">
      <alignment horizontal="left" vertical="center"/>
    </xf>
    <xf numFmtId="0" fontId="27" fillId="0" borderId="0" xfId="0" applyFont="1"/>
    <xf numFmtId="0" fontId="11" fillId="0" borderId="3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8" fillId="2" borderId="3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13" fillId="8" borderId="3" xfId="0" applyFont="1" applyFill="1" applyBorder="1" applyAlignment="1">
      <alignment horizontal="left"/>
    </xf>
    <xf numFmtId="0" fontId="13" fillId="8" borderId="4" xfId="0" applyFont="1" applyFill="1" applyBorder="1" applyAlignment="1">
      <alignment horizontal="left"/>
    </xf>
    <xf numFmtId="0" fontId="14" fillId="8" borderId="8" xfId="0" applyFont="1" applyFill="1" applyBorder="1" applyAlignment="1">
      <alignment horizontal="center" vertical="center" wrapText="1"/>
    </xf>
    <xf numFmtId="0" fontId="14" fillId="8" borderId="9" xfId="0" applyFont="1" applyFill="1" applyBorder="1" applyAlignment="1">
      <alignment horizontal="center" vertical="center" wrapText="1"/>
    </xf>
    <xf numFmtId="0" fontId="14" fillId="8" borderId="10" xfId="0" applyFont="1" applyFill="1" applyBorder="1" applyAlignment="1">
      <alignment horizontal="center" vertical="center" wrapText="1"/>
    </xf>
    <xf numFmtId="0" fontId="14" fillId="8" borderId="11" xfId="0" applyFont="1" applyFill="1" applyBorder="1" applyAlignment="1">
      <alignment horizontal="center" vertical="center" wrapText="1"/>
    </xf>
    <xf numFmtId="0" fontId="14" fillId="8" borderId="0" xfId="0" applyFont="1" applyFill="1" applyAlignment="1">
      <alignment horizontal="center" vertical="center" wrapText="1"/>
    </xf>
    <xf numFmtId="0" fontId="14" fillId="8" borderId="12" xfId="0" applyFont="1" applyFill="1" applyBorder="1" applyAlignment="1">
      <alignment horizontal="center" vertical="center" wrapText="1"/>
    </xf>
    <xf numFmtId="0" fontId="14" fillId="8" borderId="13" xfId="0" applyFont="1" applyFill="1" applyBorder="1" applyAlignment="1">
      <alignment horizontal="center" vertical="center" wrapText="1"/>
    </xf>
    <xf numFmtId="0" fontId="14" fillId="8" borderId="14" xfId="0" applyFont="1" applyFill="1" applyBorder="1" applyAlignment="1">
      <alignment horizontal="center" vertical="center" wrapText="1"/>
    </xf>
    <xf numFmtId="0" fontId="14" fillId="8" borderId="15" xfId="0" applyFont="1" applyFill="1" applyBorder="1" applyAlignment="1">
      <alignment horizontal="center" vertical="center" wrapText="1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FB4B6-A09E-439D-925B-CDA551351A3A}">
  <dimension ref="A1:B21"/>
  <sheetViews>
    <sheetView workbookViewId="0">
      <selection activeCell="O32" sqref="O32"/>
    </sheetView>
  </sheetViews>
  <sheetFormatPr defaultColWidth="9.109375" defaultRowHeight="14.4"/>
  <cols>
    <col min="1" max="1" width="106.33203125" style="2" customWidth="1"/>
    <col min="2" max="2" width="31.88671875" style="2" customWidth="1"/>
    <col min="3" max="16384" width="9.109375" style="2"/>
  </cols>
  <sheetData>
    <row r="1" spans="1:2" ht="31.8" thickBot="1">
      <c r="A1" s="1" t="s">
        <v>0</v>
      </c>
    </row>
    <row r="2" spans="1:2" s="4" customFormat="1">
      <c r="A2" s="3" t="s">
        <v>1</v>
      </c>
    </row>
    <row r="3" spans="1:2" s="4" customFormat="1" ht="28.8">
      <c r="A3" s="5" t="s">
        <v>2</v>
      </c>
    </row>
    <row r="4" spans="1:2" s="4" customFormat="1" ht="32.700000000000003" customHeight="1">
      <c r="A4" s="5" t="s">
        <v>3</v>
      </c>
    </row>
    <row r="5" spans="1:2" s="4" customFormat="1" ht="28.8">
      <c r="A5" s="6" t="s">
        <v>4</v>
      </c>
    </row>
    <row r="6" spans="1:2" s="4" customFormat="1">
      <c r="A6" s="7" t="s">
        <v>5</v>
      </c>
    </row>
    <row r="7" spans="1:2" s="4" customFormat="1">
      <c r="A7" s="3" t="s">
        <v>6</v>
      </c>
    </row>
    <row r="8" spans="1:2" s="4" customFormat="1" ht="28.8">
      <c r="A8" s="8" t="s">
        <v>7</v>
      </c>
    </row>
    <row r="9" spans="1:2" s="4" customFormat="1">
      <c r="A9" s="8" t="s">
        <v>8</v>
      </c>
    </row>
    <row r="12" spans="1:2">
      <c r="A12" s="94" t="s">
        <v>9</v>
      </c>
      <c r="B12" s="91"/>
    </row>
    <row r="13" spans="1:2">
      <c r="A13" s="94" t="s">
        <v>10</v>
      </c>
      <c r="B13" s="91"/>
    </row>
    <row r="14" spans="1:2">
      <c r="A14" s="94" t="s">
        <v>11</v>
      </c>
      <c r="B14" s="91"/>
    </row>
    <row r="15" spans="1:2">
      <c r="A15" s="95" t="s">
        <v>12</v>
      </c>
      <c r="B15" s="96"/>
    </row>
    <row r="16" spans="1:2">
      <c r="A16" s="98"/>
      <c r="B16" s="100"/>
    </row>
    <row r="17" spans="1:2" ht="33" customHeight="1">
      <c r="A17" s="99"/>
      <c r="B17" s="101"/>
    </row>
    <row r="18" spans="1:2">
      <c r="A18" s="93" t="s">
        <v>13</v>
      </c>
      <c r="B18" s="97"/>
    </row>
    <row r="21" spans="1:2">
      <c r="A21" s="92" t="s">
        <v>14</v>
      </c>
      <c r="B21" s="26">
        <f>'P1 Hardware'!E102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ED826-B53A-4B6A-8E5F-B41F96D6E8C8}">
  <dimension ref="A1:H113"/>
  <sheetViews>
    <sheetView topLeftCell="A86" zoomScale="125" workbookViewId="0">
      <selection activeCell="E27" sqref="E27"/>
    </sheetView>
  </sheetViews>
  <sheetFormatPr defaultColWidth="29.33203125" defaultRowHeight="14.4"/>
  <cols>
    <col min="1" max="1" width="56.109375" customWidth="1"/>
    <col min="2" max="2" width="9.109375" customWidth="1"/>
    <col min="3" max="4" width="17.6640625" customWidth="1"/>
    <col min="5" max="5" width="17.33203125" customWidth="1"/>
    <col min="6" max="6" width="4.6640625" style="31" customWidth="1"/>
    <col min="7" max="7" width="48.5546875" bestFit="1" customWidth="1"/>
  </cols>
  <sheetData>
    <row r="1" spans="1:8" ht="31.2">
      <c r="A1" s="119" t="s">
        <v>15</v>
      </c>
      <c r="B1" s="120"/>
      <c r="C1" s="120"/>
      <c r="D1" s="120"/>
      <c r="E1" s="121"/>
    </row>
    <row r="2" spans="1:8">
      <c r="A2" s="9"/>
      <c r="B2" s="9"/>
      <c r="C2" s="30"/>
      <c r="D2" s="30"/>
      <c r="E2" s="9"/>
    </row>
    <row r="3" spans="1:8">
      <c r="A3" s="116" t="s">
        <v>16</v>
      </c>
      <c r="B3" s="117"/>
      <c r="C3" s="117"/>
      <c r="D3" s="117"/>
      <c r="E3" s="118"/>
    </row>
    <row r="4" spans="1:8" ht="14.7" customHeight="1">
      <c r="A4" s="10" t="s">
        <v>17</v>
      </c>
      <c r="B4" s="11" t="s">
        <v>18</v>
      </c>
      <c r="C4" s="12" t="s">
        <v>19</v>
      </c>
      <c r="D4" s="12" t="s">
        <v>20</v>
      </c>
      <c r="E4" s="11" t="s">
        <v>21</v>
      </c>
      <c r="G4" s="83" t="s">
        <v>22</v>
      </c>
      <c r="H4" s="83" t="s">
        <v>23</v>
      </c>
    </row>
    <row r="5" spans="1:8">
      <c r="A5" s="13" t="s">
        <v>24</v>
      </c>
      <c r="B5" s="14">
        <v>20</v>
      </c>
      <c r="C5" s="15"/>
      <c r="D5" s="16">
        <f>C5+(C5*$B$105)</f>
        <v>0</v>
      </c>
      <c r="E5" s="17">
        <f>B5*(D5)</f>
        <v>0</v>
      </c>
      <c r="G5" s="84"/>
      <c r="H5" s="84"/>
    </row>
    <row r="6" spans="1:8">
      <c r="A6" s="18" t="s">
        <v>25</v>
      </c>
      <c r="B6" s="19">
        <v>1</v>
      </c>
      <c r="C6" s="18"/>
      <c r="D6" s="15"/>
      <c r="E6" s="17">
        <f>B6*(D6)</f>
        <v>0</v>
      </c>
    </row>
    <row r="7" spans="1:8">
      <c r="A7" s="18" t="s">
        <v>26</v>
      </c>
      <c r="B7" s="19">
        <v>1</v>
      </c>
      <c r="C7" s="18"/>
      <c r="D7" s="15"/>
      <c r="E7" s="17">
        <f t="shared" ref="E7:E8" si="0">B7*(D7)</f>
        <v>0</v>
      </c>
    </row>
    <row r="8" spans="1:8">
      <c r="A8" s="18" t="s">
        <v>27</v>
      </c>
      <c r="B8" s="19">
        <v>20</v>
      </c>
      <c r="C8" s="18"/>
      <c r="D8" s="15"/>
      <c r="E8" s="17">
        <f t="shared" si="0"/>
        <v>0</v>
      </c>
    </row>
    <row r="9" spans="1:8">
      <c r="A9" s="18" t="s">
        <v>28</v>
      </c>
      <c r="B9" s="19">
        <v>10</v>
      </c>
      <c r="C9" s="18"/>
      <c r="D9" s="15">
        <v>0</v>
      </c>
      <c r="E9" s="17">
        <f>B9*(D9)</f>
        <v>0</v>
      </c>
    </row>
    <row r="10" spans="1:8">
      <c r="A10" s="13" t="s">
        <v>29</v>
      </c>
      <c r="B10" s="14">
        <v>90</v>
      </c>
      <c r="C10" s="15"/>
      <c r="D10" s="16">
        <f>C10+(C10*$B$106)</f>
        <v>0</v>
      </c>
      <c r="E10" s="17">
        <f>B10*(D10)</f>
        <v>0</v>
      </c>
    </row>
    <row r="11" spans="1:8">
      <c r="A11" s="18" t="s">
        <v>27</v>
      </c>
      <c r="B11" s="19">
        <v>90</v>
      </c>
      <c r="C11" s="18"/>
      <c r="D11" s="15">
        <v>0</v>
      </c>
      <c r="E11" s="17">
        <f t="shared" ref="E11:E12" si="1">B11*(D11)</f>
        <v>0</v>
      </c>
    </row>
    <row r="12" spans="1:8">
      <c r="A12" s="18" t="s">
        <v>28</v>
      </c>
      <c r="B12" s="19">
        <v>20</v>
      </c>
      <c r="C12" s="18"/>
      <c r="D12" s="15">
        <v>0</v>
      </c>
      <c r="E12" s="17">
        <f t="shared" si="1"/>
        <v>0</v>
      </c>
    </row>
    <row r="13" spans="1:8">
      <c r="A13" s="32" t="s">
        <v>30</v>
      </c>
      <c r="B13" s="33"/>
      <c r="C13" s="32"/>
      <c r="D13" s="34"/>
      <c r="E13" s="37">
        <f>SUM(E5:E12)</f>
        <v>0</v>
      </c>
    </row>
    <row r="14" spans="1:8">
      <c r="A14" s="32"/>
      <c r="B14" s="33"/>
      <c r="C14" s="32"/>
      <c r="D14" s="34"/>
      <c r="E14" s="20"/>
    </row>
    <row r="15" spans="1:8">
      <c r="A15" s="116" t="s">
        <v>31</v>
      </c>
      <c r="B15" s="117"/>
      <c r="C15" s="117"/>
      <c r="D15" s="117"/>
      <c r="E15" s="118"/>
    </row>
    <row r="16" spans="1:8" ht="13.95" customHeight="1">
      <c r="A16" s="10" t="s">
        <v>32</v>
      </c>
      <c r="B16" s="11" t="s">
        <v>18</v>
      </c>
      <c r="C16" s="12" t="s">
        <v>19</v>
      </c>
      <c r="D16" s="12" t="s">
        <v>20</v>
      </c>
      <c r="E16" s="11" t="s">
        <v>21</v>
      </c>
    </row>
    <row r="17" spans="1:8">
      <c r="A17" s="13" t="s">
        <v>33</v>
      </c>
      <c r="B17" s="14">
        <v>50</v>
      </c>
      <c r="C17" s="15">
        <v>0</v>
      </c>
      <c r="D17" s="21">
        <f>C17+(C17*$B$107)</f>
        <v>0</v>
      </c>
      <c r="E17" s="17">
        <f>B17*(D17)</f>
        <v>0</v>
      </c>
      <c r="G17" s="83" t="s">
        <v>22</v>
      </c>
      <c r="H17" s="83" t="s">
        <v>23</v>
      </c>
    </row>
    <row r="18" spans="1:8">
      <c r="A18" s="18" t="s">
        <v>25</v>
      </c>
      <c r="B18" s="19">
        <v>1</v>
      </c>
      <c r="C18" s="18"/>
      <c r="D18" s="15">
        <v>0</v>
      </c>
      <c r="E18" s="17">
        <f>B18*(D18)</f>
        <v>0</v>
      </c>
      <c r="G18" s="84"/>
      <c r="H18" s="84"/>
    </row>
    <row r="19" spans="1:8">
      <c r="A19" s="18" t="s">
        <v>26</v>
      </c>
      <c r="B19" s="19">
        <v>1</v>
      </c>
      <c r="C19" s="18"/>
      <c r="D19" s="15">
        <v>0</v>
      </c>
      <c r="E19" s="17">
        <f t="shared" ref="E19:E52" si="2">B19*(D19)</f>
        <v>0</v>
      </c>
    </row>
    <row r="20" spans="1:8">
      <c r="A20" s="18" t="s">
        <v>27</v>
      </c>
      <c r="B20" s="19">
        <v>50</v>
      </c>
      <c r="C20" s="18"/>
      <c r="D20" s="15">
        <v>0</v>
      </c>
      <c r="E20" s="17">
        <f t="shared" si="2"/>
        <v>0</v>
      </c>
    </row>
    <row r="21" spans="1:8">
      <c r="A21" s="18" t="s">
        <v>28</v>
      </c>
      <c r="B21" s="19">
        <v>50</v>
      </c>
      <c r="C21" s="18"/>
      <c r="D21" s="15">
        <v>0</v>
      </c>
      <c r="E21" s="17">
        <f t="shared" si="2"/>
        <v>0</v>
      </c>
    </row>
    <row r="22" spans="1:8">
      <c r="A22" s="13" t="s">
        <v>34</v>
      </c>
      <c r="B22" s="14">
        <v>110</v>
      </c>
      <c r="C22" s="15">
        <v>0</v>
      </c>
      <c r="D22" s="21">
        <f>C22+(C22*$B$107)</f>
        <v>0</v>
      </c>
      <c r="E22" s="17">
        <f>B22*(D22)</f>
        <v>0</v>
      </c>
      <c r="G22" s="83" t="s">
        <v>22</v>
      </c>
      <c r="H22" s="83" t="s">
        <v>23</v>
      </c>
    </row>
    <row r="23" spans="1:8">
      <c r="A23" s="18" t="s">
        <v>25</v>
      </c>
      <c r="B23" s="19">
        <v>1</v>
      </c>
      <c r="C23" s="18"/>
      <c r="D23" s="15">
        <v>0</v>
      </c>
      <c r="E23" s="17">
        <f t="shared" si="2"/>
        <v>0</v>
      </c>
      <c r="G23" s="84"/>
      <c r="H23" s="84"/>
    </row>
    <row r="24" spans="1:8">
      <c r="A24" s="18" t="s">
        <v>26</v>
      </c>
      <c r="B24" s="19">
        <v>1</v>
      </c>
      <c r="C24" s="18"/>
      <c r="D24" s="15">
        <v>0</v>
      </c>
      <c r="E24" s="17">
        <f t="shared" si="2"/>
        <v>0</v>
      </c>
    </row>
    <row r="25" spans="1:8">
      <c r="A25" s="18" t="s">
        <v>27</v>
      </c>
      <c r="B25" s="19">
        <v>110</v>
      </c>
      <c r="C25" s="18"/>
      <c r="D25" s="15">
        <v>0</v>
      </c>
      <c r="E25" s="17">
        <f t="shared" si="2"/>
        <v>0</v>
      </c>
    </row>
    <row r="26" spans="1:8">
      <c r="A26" s="18" t="s">
        <v>28</v>
      </c>
      <c r="B26" s="19">
        <v>110</v>
      </c>
      <c r="C26" s="18"/>
      <c r="D26" s="15">
        <v>0</v>
      </c>
      <c r="E26" s="17">
        <f t="shared" si="2"/>
        <v>0</v>
      </c>
    </row>
    <row r="27" spans="1:8">
      <c r="A27" s="13" t="s">
        <v>35</v>
      </c>
      <c r="B27" s="14">
        <v>120</v>
      </c>
      <c r="C27" s="15">
        <v>0</v>
      </c>
      <c r="D27" s="21">
        <f>C27+(C27*$B$107)</f>
        <v>0</v>
      </c>
      <c r="E27" s="17">
        <f>B27*(D27)</f>
        <v>0</v>
      </c>
      <c r="G27" s="83" t="s">
        <v>22</v>
      </c>
      <c r="H27" s="83" t="s">
        <v>23</v>
      </c>
    </row>
    <row r="28" spans="1:8">
      <c r="A28" s="18" t="s">
        <v>25</v>
      </c>
      <c r="B28" s="19">
        <v>1</v>
      </c>
      <c r="C28" s="18"/>
      <c r="D28" s="15">
        <v>0</v>
      </c>
      <c r="E28" s="17">
        <f t="shared" si="2"/>
        <v>0</v>
      </c>
      <c r="G28" s="84"/>
      <c r="H28" s="84"/>
    </row>
    <row r="29" spans="1:8">
      <c r="A29" s="18" t="s">
        <v>26</v>
      </c>
      <c r="B29" s="19">
        <v>1</v>
      </c>
      <c r="C29" s="18"/>
      <c r="D29" s="15">
        <v>0</v>
      </c>
      <c r="E29" s="17">
        <f t="shared" si="2"/>
        <v>0</v>
      </c>
    </row>
    <row r="30" spans="1:8">
      <c r="A30" s="18" t="s">
        <v>27</v>
      </c>
      <c r="B30" s="19">
        <v>120</v>
      </c>
      <c r="C30" s="18"/>
      <c r="D30" s="15">
        <v>0</v>
      </c>
      <c r="E30" s="17">
        <f t="shared" si="2"/>
        <v>0</v>
      </c>
    </row>
    <row r="31" spans="1:8">
      <c r="A31" s="18" t="s">
        <v>28</v>
      </c>
      <c r="B31" s="19">
        <v>120</v>
      </c>
      <c r="C31" s="18"/>
      <c r="D31" s="15">
        <v>0</v>
      </c>
      <c r="E31" s="17">
        <f t="shared" si="2"/>
        <v>0</v>
      </c>
    </row>
    <row r="32" spans="1:8">
      <c r="A32" t="s">
        <v>36</v>
      </c>
      <c r="B32" s="14">
        <v>150</v>
      </c>
      <c r="C32" s="15">
        <v>0</v>
      </c>
      <c r="D32" s="21">
        <f>C32+(C32*$B$107)</f>
        <v>0</v>
      </c>
      <c r="E32" s="17">
        <f>B32*(D32)</f>
        <v>0</v>
      </c>
      <c r="G32" s="83" t="s">
        <v>22</v>
      </c>
      <c r="H32" s="83" t="s">
        <v>23</v>
      </c>
    </row>
    <row r="33" spans="1:8">
      <c r="A33" s="18" t="s">
        <v>25</v>
      </c>
      <c r="B33" s="19">
        <v>1</v>
      </c>
      <c r="C33" s="18"/>
      <c r="D33" s="15">
        <v>0</v>
      </c>
      <c r="E33" s="17">
        <f t="shared" si="2"/>
        <v>0</v>
      </c>
      <c r="G33" s="84"/>
      <c r="H33" s="84"/>
    </row>
    <row r="34" spans="1:8">
      <c r="A34" s="18" t="s">
        <v>26</v>
      </c>
      <c r="B34" s="19">
        <v>1</v>
      </c>
      <c r="C34" s="18"/>
      <c r="D34" s="15">
        <v>0</v>
      </c>
      <c r="E34" s="17">
        <f t="shared" si="2"/>
        <v>0</v>
      </c>
    </row>
    <row r="35" spans="1:8">
      <c r="A35" s="18" t="s">
        <v>27</v>
      </c>
      <c r="B35" s="19">
        <v>150</v>
      </c>
      <c r="C35" s="18"/>
      <c r="D35" s="15">
        <v>0</v>
      </c>
      <c r="E35" s="17">
        <f t="shared" si="2"/>
        <v>0</v>
      </c>
    </row>
    <row r="36" spans="1:8">
      <c r="A36" s="18" t="s">
        <v>28</v>
      </c>
      <c r="B36" s="19">
        <v>150</v>
      </c>
      <c r="C36" s="18"/>
      <c r="D36" s="15">
        <v>0</v>
      </c>
      <c r="E36" s="17">
        <f t="shared" si="2"/>
        <v>0</v>
      </c>
    </row>
    <row r="37" spans="1:8">
      <c r="A37" s="74" t="s">
        <v>37</v>
      </c>
      <c r="B37" s="14">
        <v>150</v>
      </c>
      <c r="C37" s="15">
        <v>0</v>
      </c>
      <c r="D37" s="21">
        <f>C37+(C37*$B$107)</f>
        <v>0</v>
      </c>
      <c r="E37" s="17">
        <f>B37*(D37)</f>
        <v>0</v>
      </c>
      <c r="G37" s="83" t="s">
        <v>22</v>
      </c>
      <c r="H37" s="83" t="s">
        <v>23</v>
      </c>
    </row>
    <row r="38" spans="1:8">
      <c r="A38" s="18" t="s">
        <v>25</v>
      </c>
      <c r="B38" s="19">
        <v>1</v>
      </c>
      <c r="C38" s="18"/>
      <c r="D38" s="15">
        <v>0</v>
      </c>
      <c r="E38" s="17">
        <f t="shared" si="2"/>
        <v>0</v>
      </c>
      <c r="G38" s="84"/>
      <c r="H38" s="84"/>
    </row>
    <row r="39" spans="1:8">
      <c r="A39" s="18" t="s">
        <v>26</v>
      </c>
      <c r="B39" s="19">
        <v>1</v>
      </c>
      <c r="C39" s="18"/>
      <c r="D39" s="15">
        <v>0</v>
      </c>
      <c r="E39" s="17">
        <f t="shared" si="2"/>
        <v>0</v>
      </c>
    </row>
    <row r="40" spans="1:8">
      <c r="A40" s="18" t="s">
        <v>27</v>
      </c>
      <c r="B40" s="19">
        <v>150</v>
      </c>
      <c r="C40" s="18"/>
      <c r="D40" s="15">
        <v>0</v>
      </c>
      <c r="E40" s="17">
        <f t="shared" si="2"/>
        <v>0</v>
      </c>
    </row>
    <row r="41" spans="1:8">
      <c r="A41" s="18" t="s">
        <v>28</v>
      </c>
      <c r="B41" s="19">
        <v>150</v>
      </c>
      <c r="C41" s="18"/>
      <c r="D41" s="15">
        <v>0</v>
      </c>
      <c r="E41" s="17">
        <f t="shared" si="2"/>
        <v>0</v>
      </c>
    </row>
    <row r="42" spans="1:8">
      <c r="A42" t="s">
        <v>38</v>
      </c>
      <c r="B42" s="14">
        <v>20</v>
      </c>
      <c r="C42" s="15">
        <v>0</v>
      </c>
      <c r="D42" s="21">
        <f>C42+(C42*$B$107)</f>
        <v>0</v>
      </c>
      <c r="E42" s="17">
        <f>B42*(D42)</f>
        <v>0</v>
      </c>
      <c r="G42" s="83" t="s">
        <v>22</v>
      </c>
      <c r="H42" s="83" t="s">
        <v>23</v>
      </c>
    </row>
    <row r="43" spans="1:8">
      <c r="A43" s="18" t="s">
        <v>25</v>
      </c>
      <c r="B43" s="19">
        <v>1</v>
      </c>
      <c r="C43" s="18"/>
      <c r="D43" s="15">
        <v>0</v>
      </c>
      <c r="E43" s="17">
        <f t="shared" si="2"/>
        <v>0</v>
      </c>
      <c r="G43" s="84"/>
      <c r="H43" s="84"/>
    </row>
    <row r="44" spans="1:8">
      <c r="A44" s="18" t="s">
        <v>26</v>
      </c>
      <c r="B44" s="19">
        <v>1</v>
      </c>
      <c r="C44" s="18"/>
      <c r="D44" s="15">
        <v>0</v>
      </c>
      <c r="E44" s="17">
        <f t="shared" si="2"/>
        <v>0</v>
      </c>
    </row>
    <row r="45" spans="1:8">
      <c r="A45" s="18" t="s">
        <v>27</v>
      </c>
      <c r="B45" s="19">
        <v>20</v>
      </c>
      <c r="C45" s="18"/>
      <c r="D45" s="15">
        <v>0</v>
      </c>
      <c r="E45" s="17">
        <f t="shared" si="2"/>
        <v>0</v>
      </c>
    </row>
    <row r="46" spans="1:8">
      <c r="A46" s="18" t="s">
        <v>28</v>
      </c>
      <c r="B46" s="19">
        <v>20</v>
      </c>
      <c r="C46" s="18"/>
      <c r="D46" s="15">
        <v>0</v>
      </c>
      <c r="E46" s="17">
        <f t="shared" si="2"/>
        <v>0</v>
      </c>
    </row>
    <row r="47" spans="1:8">
      <c r="A47" t="s">
        <v>39</v>
      </c>
      <c r="B47" s="14">
        <v>420</v>
      </c>
      <c r="C47" s="15">
        <v>0</v>
      </c>
      <c r="D47" s="21">
        <f>C47+(C47*$B$108)</f>
        <v>0</v>
      </c>
      <c r="E47" s="17">
        <f>B47*(D47)</f>
        <v>0</v>
      </c>
    </row>
    <row r="48" spans="1:8">
      <c r="A48" s="18" t="s">
        <v>27</v>
      </c>
      <c r="B48" s="19">
        <v>420</v>
      </c>
      <c r="C48" s="18"/>
      <c r="D48" s="15">
        <v>0</v>
      </c>
      <c r="E48" s="17">
        <f t="shared" si="2"/>
        <v>0</v>
      </c>
    </row>
    <row r="49" spans="1:8">
      <c r="A49" s="18" t="s">
        <v>28</v>
      </c>
      <c r="B49" s="19">
        <v>420</v>
      </c>
      <c r="C49" s="18"/>
      <c r="D49" s="15">
        <v>0</v>
      </c>
      <c r="E49" s="17">
        <f t="shared" si="2"/>
        <v>0</v>
      </c>
    </row>
    <row r="50" spans="1:8">
      <c r="A50" t="s">
        <v>40</v>
      </c>
      <c r="B50" s="14">
        <v>200</v>
      </c>
      <c r="C50" s="15">
        <v>0</v>
      </c>
      <c r="D50" s="21">
        <f>C50+(C50*$B$108)</f>
        <v>0</v>
      </c>
      <c r="E50" s="17">
        <f>B50*(D50)</f>
        <v>0</v>
      </c>
    </row>
    <row r="51" spans="1:8">
      <c r="A51" s="18" t="s">
        <v>27</v>
      </c>
      <c r="B51" s="19">
        <v>200</v>
      </c>
      <c r="C51" s="18"/>
      <c r="D51" s="15">
        <v>0</v>
      </c>
      <c r="E51" s="17">
        <f t="shared" si="2"/>
        <v>0</v>
      </c>
    </row>
    <row r="52" spans="1:8">
      <c r="A52" s="18" t="s">
        <v>28</v>
      </c>
      <c r="B52" s="19">
        <v>200</v>
      </c>
      <c r="C52" s="18"/>
      <c r="D52" s="15">
        <v>0</v>
      </c>
      <c r="E52" s="17">
        <f t="shared" si="2"/>
        <v>0</v>
      </c>
    </row>
    <row r="53" spans="1:8">
      <c r="A53" s="35" t="s">
        <v>41</v>
      </c>
      <c r="B53" s="14">
        <v>900</v>
      </c>
      <c r="C53" s="15">
        <v>0</v>
      </c>
      <c r="D53" s="21">
        <f>C53+(C53*$B$108)</f>
        <v>0</v>
      </c>
      <c r="E53" s="17">
        <f>B53*(D53)</f>
        <v>0</v>
      </c>
      <c r="G53" s="83" t="s">
        <v>22</v>
      </c>
      <c r="H53" s="83" t="s">
        <v>23</v>
      </c>
    </row>
    <row r="54" spans="1:8">
      <c r="A54" s="18" t="s">
        <v>42</v>
      </c>
      <c r="B54" s="19">
        <v>1</v>
      </c>
      <c r="C54" s="18"/>
      <c r="D54" s="15">
        <v>0</v>
      </c>
      <c r="E54" s="17">
        <f t="shared" ref="E54:E56" si="3">B54*(D54)</f>
        <v>0</v>
      </c>
      <c r="G54" s="84"/>
      <c r="H54" s="84"/>
    </row>
    <row r="55" spans="1:8">
      <c r="A55" s="18" t="s">
        <v>27</v>
      </c>
      <c r="B55" s="19">
        <v>900</v>
      </c>
      <c r="C55" s="18"/>
      <c r="D55" s="15">
        <v>0</v>
      </c>
      <c r="E55" s="17">
        <f t="shared" si="3"/>
        <v>0</v>
      </c>
    </row>
    <row r="56" spans="1:8">
      <c r="A56" s="18" t="s">
        <v>28</v>
      </c>
      <c r="B56" s="19">
        <v>900</v>
      </c>
      <c r="C56" s="18"/>
      <c r="D56" s="15">
        <v>0</v>
      </c>
      <c r="E56" s="17">
        <f t="shared" si="3"/>
        <v>0</v>
      </c>
    </row>
    <row r="57" spans="1:8">
      <c r="A57" s="35" t="s">
        <v>43</v>
      </c>
      <c r="B57" s="14">
        <v>900</v>
      </c>
      <c r="C57" s="15">
        <v>0</v>
      </c>
      <c r="D57" s="21">
        <f>C57+(C57*$B$108)</f>
        <v>0</v>
      </c>
      <c r="E57" s="17">
        <f>B57*(D57)</f>
        <v>0</v>
      </c>
      <c r="G57" s="83" t="s">
        <v>22</v>
      </c>
      <c r="H57" s="83" t="s">
        <v>23</v>
      </c>
    </row>
    <row r="58" spans="1:8">
      <c r="A58" s="18" t="s">
        <v>44</v>
      </c>
      <c r="B58" s="19">
        <v>1</v>
      </c>
      <c r="C58" s="18"/>
      <c r="D58" s="15">
        <v>0</v>
      </c>
      <c r="E58" s="17">
        <f t="shared" ref="E58:E60" si="4">B58*(D58)</f>
        <v>0</v>
      </c>
      <c r="G58" s="84"/>
      <c r="H58" s="84"/>
    </row>
    <row r="59" spans="1:8">
      <c r="A59" s="18" t="s">
        <v>27</v>
      </c>
      <c r="B59" s="19">
        <v>900</v>
      </c>
      <c r="C59" s="18"/>
      <c r="D59" s="15">
        <v>0</v>
      </c>
      <c r="E59" s="17">
        <f t="shared" si="4"/>
        <v>0</v>
      </c>
    </row>
    <row r="60" spans="1:8">
      <c r="A60" s="18" t="s">
        <v>28</v>
      </c>
      <c r="B60" s="19">
        <v>900</v>
      </c>
      <c r="C60" s="18"/>
      <c r="D60" s="15">
        <v>0</v>
      </c>
      <c r="E60" s="17">
        <f t="shared" si="4"/>
        <v>0</v>
      </c>
    </row>
    <row r="61" spans="1:8">
      <c r="A61" s="32" t="s">
        <v>30</v>
      </c>
      <c r="B61" s="41"/>
      <c r="C61" s="34"/>
      <c r="D61" s="34"/>
      <c r="E61" s="37">
        <f>SUM(E17:E60)</f>
        <v>0</v>
      </c>
    </row>
    <row r="62" spans="1:8">
      <c r="A62" s="39"/>
      <c r="B62" s="40"/>
      <c r="C62" s="38"/>
      <c r="D62" s="38"/>
      <c r="E62" s="20"/>
    </row>
    <row r="63" spans="1:8" ht="27.6">
      <c r="A63" s="116" t="s">
        <v>45</v>
      </c>
      <c r="B63" s="117"/>
      <c r="C63" s="117"/>
      <c r="D63" s="117"/>
      <c r="E63" s="118"/>
      <c r="G63" s="85" t="s">
        <v>46</v>
      </c>
      <c r="H63" s="83" t="s">
        <v>23</v>
      </c>
    </row>
    <row r="64" spans="1:8" ht="13.95" customHeight="1">
      <c r="A64" s="10" t="s">
        <v>47</v>
      </c>
      <c r="B64" s="11" t="s">
        <v>18</v>
      </c>
      <c r="C64" s="12" t="s">
        <v>19</v>
      </c>
      <c r="D64" s="12" t="s">
        <v>20</v>
      </c>
      <c r="E64" s="11" t="s">
        <v>21</v>
      </c>
      <c r="G64" s="84"/>
      <c r="H64" s="84"/>
    </row>
    <row r="65" spans="1:8" ht="27.6">
      <c r="A65" s="13" t="s">
        <v>48</v>
      </c>
      <c r="B65" s="14">
        <v>50</v>
      </c>
      <c r="C65" s="15">
        <v>0</v>
      </c>
      <c r="D65" s="16">
        <f>C65+(C65*$B$109)</f>
        <v>0</v>
      </c>
      <c r="E65" s="17">
        <f>B65*(D65)</f>
        <v>0</v>
      </c>
      <c r="G65" s="85" t="s">
        <v>49</v>
      </c>
      <c r="H65" s="83" t="s">
        <v>23</v>
      </c>
    </row>
    <row r="66" spans="1:8">
      <c r="A66" s="13" t="s">
        <v>50</v>
      </c>
      <c r="B66" s="14">
        <v>50</v>
      </c>
      <c r="C66" s="15">
        <v>0</v>
      </c>
      <c r="D66" s="16">
        <f>C66+(C66*$B$109)</f>
        <v>0</v>
      </c>
      <c r="E66" s="17">
        <f>B66*(D66)</f>
        <v>0</v>
      </c>
      <c r="G66" s="84"/>
      <c r="H66" s="84"/>
    </row>
    <row r="67" spans="1:8" ht="27.6">
      <c r="A67" s="13" t="s">
        <v>51</v>
      </c>
      <c r="B67" s="14">
        <v>35</v>
      </c>
      <c r="C67" s="15">
        <v>0</v>
      </c>
      <c r="D67" s="16">
        <f>C67+(C67*$B$109)</f>
        <v>0</v>
      </c>
      <c r="E67" s="17">
        <f>B67*(D67)</f>
        <v>0</v>
      </c>
      <c r="F67" s="72"/>
      <c r="G67" s="85" t="s">
        <v>52</v>
      </c>
      <c r="H67" s="83" t="s">
        <v>23</v>
      </c>
    </row>
    <row r="68" spans="1:8">
      <c r="A68" s="13" t="s">
        <v>53</v>
      </c>
      <c r="B68" s="14">
        <v>35</v>
      </c>
      <c r="C68" s="15">
        <v>0</v>
      </c>
      <c r="D68" s="16">
        <f>C68+(C68*$B$109)</f>
        <v>0</v>
      </c>
      <c r="E68" s="17">
        <f>B68*(D68)</f>
        <v>0</v>
      </c>
      <c r="G68" s="84"/>
      <c r="H68" s="84"/>
    </row>
    <row r="69" spans="1:8" ht="27.6">
      <c r="A69" s="32" t="s">
        <v>30</v>
      </c>
      <c r="B69" s="22"/>
      <c r="C69" s="22"/>
      <c r="D69" s="22"/>
      <c r="E69" s="42">
        <f>SUM(E65:E68)</f>
        <v>0</v>
      </c>
      <c r="G69" s="85" t="s">
        <v>52</v>
      </c>
      <c r="H69" s="83" t="s">
        <v>23</v>
      </c>
    </row>
    <row r="70" spans="1:8">
      <c r="A70" s="22"/>
      <c r="B70" s="22"/>
      <c r="C70" s="22"/>
      <c r="D70" s="22"/>
      <c r="E70" s="22"/>
      <c r="G70" s="84"/>
      <c r="H70" s="84"/>
    </row>
    <row r="71" spans="1:8">
      <c r="A71" s="116" t="s">
        <v>54</v>
      </c>
      <c r="B71" s="117"/>
      <c r="C71" s="117"/>
      <c r="D71" s="117"/>
      <c r="E71" s="118"/>
    </row>
    <row r="72" spans="1:8" ht="13.95" customHeight="1">
      <c r="A72" s="10" t="s">
        <v>55</v>
      </c>
      <c r="B72" s="11" t="s">
        <v>18</v>
      </c>
      <c r="C72" s="12" t="s">
        <v>19</v>
      </c>
      <c r="D72" s="12" t="s">
        <v>20</v>
      </c>
      <c r="E72" s="11" t="s">
        <v>21</v>
      </c>
    </row>
    <row r="73" spans="1:8">
      <c r="A73" s="13" t="s">
        <v>56</v>
      </c>
      <c r="B73" s="14">
        <v>420</v>
      </c>
      <c r="C73" s="15">
        <v>0</v>
      </c>
      <c r="D73" s="16">
        <f>C73+(C73*B110)</f>
        <v>0</v>
      </c>
      <c r="E73" s="17">
        <f>B73*(D73)</f>
        <v>0</v>
      </c>
    </row>
    <row r="74" spans="1:8">
      <c r="A74" s="18" t="s">
        <v>57</v>
      </c>
      <c r="B74" s="19">
        <v>1</v>
      </c>
      <c r="C74" s="18"/>
      <c r="D74" s="15">
        <v>0</v>
      </c>
      <c r="E74" s="17">
        <f>B74*(D74)</f>
        <v>0</v>
      </c>
    </row>
    <row r="75" spans="1:8">
      <c r="A75" s="18" t="s">
        <v>58</v>
      </c>
      <c r="B75" s="19">
        <v>1</v>
      </c>
      <c r="C75" s="18"/>
      <c r="D75" s="15">
        <v>0</v>
      </c>
      <c r="E75" s="17">
        <f t="shared" ref="E75:E77" si="5">B75*(D75)</f>
        <v>0</v>
      </c>
    </row>
    <row r="76" spans="1:8">
      <c r="A76" s="18" t="s">
        <v>27</v>
      </c>
      <c r="B76" s="19">
        <v>500</v>
      </c>
      <c r="C76" s="18"/>
      <c r="D76" s="15">
        <v>0</v>
      </c>
      <c r="E76" s="17">
        <f t="shared" si="5"/>
        <v>0</v>
      </c>
    </row>
    <row r="77" spans="1:8">
      <c r="A77" s="18" t="s">
        <v>28</v>
      </c>
      <c r="B77" s="19">
        <v>500</v>
      </c>
      <c r="C77" s="18"/>
      <c r="D77" s="15">
        <v>0</v>
      </c>
      <c r="E77" s="17">
        <f t="shared" si="5"/>
        <v>0</v>
      </c>
    </row>
    <row r="78" spans="1:8">
      <c r="A78" s="22"/>
      <c r="B78" s="22"/>
      <c r="C78" s="22"/>
      <c r="D78" s="22"/>
      <c r="E78" s="42">
        <f>SUM(E73:E77)</f>
        <v>0</v>
      </c>
    </row>
    <row r="79" spans="1:8">
      <c r="A79" s="22"/>
      <c r="B79" s="22"/>
      <c r="C79" s="22"/>
      <c r="D79" s="22"/>
      <c r="E79" s="22"/>
    </row>
    <row r="80" spans="1:8">
      <c r="A80" s="116" t="s">
        <v>59</v>
      </c>
      <c r="B80" s="117"/>
      <c r="C80" s="117"/>
      <c r="D80" s="117"/>
      <c r="E80" s="118"/>
    </row>
    <row r="81" spans="1:5" ht="13.95" customHeight="1">
      <c r="A81" s="10" t="s">
        <v>60</v>
      </c>
      <c r="B81" s="11" t="s">
        <v>18</v>
      </c>
      <c r="C81" s="12" t="s">
        <v>19</v>
      </c>
      <c r="D81" s="12" t="s">
        <v>20</v>
      </c>
      <c r="E81" s="11" t="s">
        <v>21</v>
      </c>
    </row>
    <row r="82" spans="1:5">
      <c r="A82" s="13" t="s">
        <v>61</v>
      </c>
      <c r="B82" s="14"/>
      <c r="C82" s="23"/>
      <c r="D82" s="16"/>
      <c r="E82" s="17"/>
    </row>
    <row r="83" spans="1:5">
      <c r="A83" s="18" t="s">
        <v>62</v>
      </c>
      <c r="B83" s="14">
        <v>50</v>
      </c>
      <c r="C83" s="15"/>
      <c r="D83" s="43">
        <f>(C83*$B$111)+C83</f>
        <v>0</v>
      </c>
      <c r="E83" s="17">
        <f>B83*D83</f>
        <v>0</v>
      </c>
    </row>
    <row r="84" spans="1:5">
      <c r="A84" s="18" t="s">
        <v>63</v>
      </c>
      <c r="B84" s="14">
        <v>50</v>
      </c>
      <c r="C84" s="15"/>
      <c r="D84" s="43">
        <f>(C84*$B$111)+C84</f>
        <v>0</v>
      </c>
      <c r="E84" s="17">
        <f t="shared" ref="E84:E91" si="6">B84*D84</f>
        <v>0</v>
      </c>
    </row>
    <row r="85" spans="1:5">
      <c r="A85" s="13" t="s">
        <v>64</v>
      </c>
      <c r="B85" s="14"/>
      <c r="C85" s="36"/>
      <c r="D85" s="43"/>
      <c r="E85" s="17"/>
    </row>
    <row r="86" spans="1:5">
      <c r="A86" s="18" t="s">
        <v>65</v>
      </c>
      <c r="B86" s="14">
        <v>15</v>
      </c>
      <c r="C86" s="15"/>
      <c r="D86" s="43">
        <f t="shared" ref="D86:D91" si="7">(C86*$B$111)+C86</f>
        <v>0</v>
      </c>
      <c r="E86" s="17">
        <f t="shared" si="6"/>
        <v>0</v>
      </c>
    </row>
    <row r="87" spans="1:5">
      <c r="A87" s="18" t="s">
        <v>66</v>
      </c>
      <c r="B87" s="14">
        <v>20</v>
      </c>
      <c r="C87" s="15"/>
      <c r="D87" s="43">
        <f t="shared" si="7"/>
        <v>0</v>
      </c>
      <c r="E87" s="17">
        <f t="shared" si="6"/>
        <v>0</v>
      </c>
    </row>
    <row r="88" spans="1:5">
      <c r="A88" s="18" t="s">
        <v>67</v>
      </c>
      <c r="B88" s="14">
        <v>15</v>
      </c>
      <c r="C88" s="15"/>
      <c r="D88" s="43">
        <f t="shared" si="7"/>
        <v>0</v>
      </c>
      <c r="E88" s="17">
        <f t="shared" si="6"/>
        <v>0</v>
      </c>
    </row>
    <row r="89" spans="1:5">
      <c r="A89" s="13" t="s">
        <v>68</v>
      </c>
      <c r="B89" s="14">
        <v>50</v>
      </c>
      <c r="C89" s="15"/>
      <c r="D89" s="43">
        <f t="shared" si="7"/>
        <v>0</v>
      </c>
      <c r="E89" s="17">
        <f t="shared" si="6"/>
        <v>0</v>
      </c>
    </row>
    <row r="90" spans="1:5">
      <c r="A90" s="13" t="s">
        <v>69</v>
      </c>
      <c r="B90" s="14">
        <v>500</v>
      </c>
      <c r="C90" s="15"/>
      <c r="D90" s="43">
        <f t="shared" si="7"/>
        <v>0</v>
      </c>
      <c r="E90" s="17">
        <f t="shared" si="6"/>
        <v>0</v>
      </c>
    </row>
    <row r="91" spans="1:5">
      <c r="A91" s="13" t="s">
        <v>70</v>
      </c>
      <c r="B91" s="14">
        <v>500</v>
      </c>
      <c r="C91" s="15"/>
      <c r="D91" s="43">
        <f t="shared" si="7"/>
        <v>0</v>
      </c>
      <c r="E91" s="17">
        <f t="shared" si="6"/>
        <v>0</v>
      </c>
    </row>
    <row r="92" spans="1:5">
      <c r="A92" s="22"/>
      <c r="B92" s="22"/>
      <c r="C92" s="22"/>
      <c r="D92" s="22"/>
      <c r="E92" s="42">
        <f>SUM(E82:E91)</f>
        <v>0</v>
      </c>
    </row>
    <row r="93" spans="1:5">
      <c r="A93" s="22"/>
      <c r="B93" s="22"/>
      <c r="C93" s="22"/>
      <c r="D93" s="22"/>
      <c r="E93" s="22"/>
    </row>
    <row r="94" spans="1:5">
      <c r="A94" s="22"/>
      <c r="B94" s="22"/>
      <c r="C94" s="22"/>
      <c r="D94" s="22"/>
      <c r="E94" s="22"/>
    </row>
    <row r="95" spans="1:5">
      <c r="A95" s="116" t="s">
        <v>71</v>
      </c>
      <c r="B95" s="117"/>
      <c r="C95" s="117"/>
      <c r="D95" s="117"/>
      <c r="E95" s="118"/>
    </row>
    <row r="96" spans="1:5" ht="13.95" customHeight="1">
      <c r="A96" s="10" t="s">
        <v>60</v>
      </c>
      <c r="B96" s="11" t="s">
        <v>18</v>
      </c>
      <c r="C96" s="12" t="s">
        <v>19</v>
      </c>
      <c r="D96" s="12" t="s">
        <v>20</v>
      </c>
      <c r="E96" s="11" t="s">
        <v>21</v>
      </c>
    </row>
    <row r="97" spans="1:5">
      <c r="A97" s="13" t="s">
        <v>72</v>
      </c>
      <c r="B97" s="14">
        <v>200</v>
      </c>
      <c r="C97" s="23"/>
      <c r="D97" s="15">
        <v>0</v>
      </c>
      <c r="E97" s="17">
        <f>B97*D97</f>
        <v>0</v>
      </c>
    </row>
    <row r="98" spans="1:5">
      <c r="A98" s="13" t="s">
        <v>73</v>
      </c>
      <c r="B98" s="14">
        <v>200</v>
      </c>
      <c r="C98" s="18"/>
      <c r="D98" s="15">
        <v>0</v>
      </c>
      <c r="E98" s="17">
        <f>B98*D98</f>
        <v>0</v>
      </c>
    </row>
    <row r="99" spans="1:5">
      <c r="A99" s="22"/>
      <c r="B99" s="22"/>
      <c r="C99" s="22"/>
      <c r="D99" s="22"/>
      <c r="E99" s="42">
        <f>SUM(E97:E98)</f>
        <v>0</v>
      </c>
    </row>
    <row r="100" spans="1:5">
      <c r="A100" s="22"/>
      <c r="B100" s="22"/>
      <c r="C100" s="22"/>
      <c r="D100" s="22"/>
      <c r="E100" s="22"/>
    </row>
    <row r="101" spans="1:5">
      <c r="A101" s="22"/>
      <c r="B101" s="22"/>
      <c r="C101" s="22"/>
      <c r="D101" s="22"/>
      <c r="E101" s="22"/>
    </row>
    <row r="102" spans="1:5">
      <c r="A102" s="24"/>
      <c r="B102" s="24"/>
      <c r="C102" s="24"/>
      <c r="D102" s="25" t="s">
        <v>14</v>
      </c>
      <c r="E102" s="26">
        <f>E13+E61+E69+E78+E92+E99</f>
        <v>0</v>
      </c>
    </row>
    <row r="103" spans="1:5">
      <c r="A103" s="24"/>
      <c r="B103" s="24"/>
      <c r="C103" s="24"/>
      <c r="D103" s="24"/>
      <c r="E103" s="24"/>
    </row>
    <row r="104" spans="1:5">
      <c r="A104" s="27" t="s">
        <v>74</v>
      </c>
      <c r="B104" s="27" t="s">
        <v>75</v>
      </c>
      <c r="C104" s="24"/>
      <c r="D104" s="24"/>
      <c r="E104" s="24"/>
    </row>
    <row r="105" spans="1:5">
      <c r="A105" s="13" t="s">
        <v>76</v>
      </c>
      <c r="B105" s="28"/>
      <c r="C105" s="29"/>
      <c r="D105" s="24"/>
      <c r="E105" s="24"/>
    </row>
    <row r="106" spans="1:5">
      <c r="A106" s="13" t="s">
        <v>77</v>
      </c>
      <c r="B106" s="28"/>
      <c r="C106" s="29"/>
      <c r="D106" s="24"/>
      <c r="E106" s="24"/>
    </row>
    <row r="107" spans="1:5">
      <c r="A107" s="13" t="s">
        <v>78</v>
      </c>
      <c r="B107" s="28"/>
      <c r="C107" s="29"/>
      <c r="D107" s="24"/>
      <c r="E107" s="24"/>
    </row>
    <row r="108" spans="1:5">
      <c r="A108" s="13" t="s">
        <v>79</v>
      </c>
      <c r="B108" s="28"/>
      <c r="C108" s="29"/>
      <c r="D108" s="24"/>
      <c r="E108" s="24"/>
    </row>
    <row r="109" spans="1:5">
      <c r="A109" s="13" t="s">
        <v>45</v>
      </c>
      <c r="B109" s="28"/>
      <c r="C109" s="29"/>
      <c r="D109" s="24"/>
      <c r="E109" s="24"/>
    </row>
    <row r="110" spans="1:5">
      <c r="A110" s="13" t="s">
        <v>54</v>
      </c>
      <c r="B110" s="28"/>
      <c r="C110" s="29"/>
      <c r="D110" s="24"/>
      <c r="E110" s="24"/>
    </row>
    <row r="111" spans="1:5">
      <c r="A111" s="13" t="s">
        <v>80</v>
      </c>
      <c r="B111" s="28"/>
    </row>
    <row r="113" spans="1:5">
      <c r="A113" s="114" t="s">
        <v>81</v>
      </c>
      <c r="B113" s="115"/>
      <c r="C113" s="115"/>
      <c r="D113" s="115"/>
      <c r="E113" s="115"/>
    </row>
  </sheetData>
  <mergeCells count="8">
    <mergeCell ref="A113:E113"/>
    <mergeCell ref="A95:E95"/>
    <mergeCell ref="A80:E80"/>
    <mergeCell ref="A1:E1"/>
    <mergeCell ref="A3:E3"/>
    <mergeCell ref="A15:E15"/>
    <mergeCell ref="A63:E63"/>
    <mergeCell ref="A71:E7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EB678-60F7-4CA4-8503-975BB269B3C7}">
  <dimension ref="A1:F118"/>
  <sheetViews>
    <sheetView tabSelected="1" topLeftCell="A97" zoomScale="110" zoomScaleNormal="110" workbookViewId="0">
      <selection activeCell="B21" activeCellId="1" sqref="A98 B21"/>
    </sheetView>
  </sheetViews>
  <sheetFormatPr defaultColWidth="29.33203125" defaultRowHeight="14.4"/>
  <cols>
    <col min="1" max="1" width="38.44140625" style="71" customWidth="1"/>
    <col min="2" max="2" width="83" style="45" bestFit="1" customWidth="1"/>
    <col min="3" max="3" width="17.6640625" style="45" bestFit="1" customWidth="1"/>
    <col min="4" max="4" width="23.6640625" style="45" bestFit="1" customWidth="1"/>
    <col min="5" max="5" width="12.44140625" style="45" customWidth="1"/>
    <col min="6" max="6" width="37.5546875" style="45" customWidth="1"/>
    <col min="7" max="16384" width="29.33203125" style="45"/>
  </cols>
  <sheetData>
    <row r="1" spans="1:6" ht="36.6">
      <c r="A1" s="122" t="s">
        <v>82</v>
      </c>
      <c r="B1" s="123"/>
      <c r="C1" s="44"/>
      <c r="D1" s="44"/>
      <c r="E1" s="44"/>
      <c r="F1" s="73"/>
    </row>
    <row r="2" spans="1:6">
      <c r="A2" s="46" t="s">
        <v>83</v>
      </c>
      <c r="B2" s="46" t="s">
        <v>84</v>
      </c>
      <c r="C2" s="44"/>
      <c r="D2" s="44"/>
      <c r="E2" s="44"/>
      <c r="F2" s="73"/>
    </row>
    <row r="3" spans="1:6" ht="14.7" customHeight="1">
      <c r="A3" s="47" t="s">
        <v>85</v>
      </c>
      <c r="B3" s="48" t="s">
        <v>86</v>
      </c>
      <c r="C3" s="44"/>
      <c r="D3" s="44"/>
      <c r="E3" s="44"/>
      <c r="F3" s="73"/>
    </row>
    <row r="4" spans="1:6" ht="14.7" customHeight="1">
      <c r="A4" s="47"/>
      <c r="B4" s="49" t="s">
        <v>87</v>
      </c>
      <c r="C4" s="44"/>
      <c r="D4" s="44"/>
      <c r="E4" s="44"/>
      <c r="F4" s="73"/>
    </row>
    <row r="5" spans="1:6">
      <c r="A5" s="47" t="s">
        <v>88</v>
      </c>
      <c r="B5" s="49" t="s">
        <v>89</v>
      </c>
      <c r="C5" s="44"/>
      <c r="D5" s="44"/>
      <c r="E5" s="44"/>
      <c r="F5" s="73"/>
    </row>
    <row r="6" spans="1:6">
      <c r="A6" s="47" t="s">
        <v>90</v>
      </c>
      <c r="B6" s="50" t="s">
        <v>91</v>
      </c>
      <c r="C6" s="44"/>
      <c r="D6" s="44"/>
      <c r="E6" s="44"/>
      <c r="F6" s="73"/>
    </row>
    <row r="7" spans="1:6">
      <c r="A7" s="51" t="s">
        <v>92</v>
      </c>
      <c r="B7" s="50" t="s">
        <v>93</v>
      </c>
      <c r="C7" s="44"/>
      <c r="D7" s="44"/>
      <c r="E7" s="44"/>
      <c r="F7" s="73"/>
    </row>
    <row r="8" spans="1:6">
      <c r="A8" s="47" t="s">
        <v>94</v>
      </c>
      <c r="B8" s="52" t="s">
        <v>95</v>
      </c>
      <c r="C8" s="44"/>
      <c r="D8" s="44"/>
      <c r="E8" s="44"/>
      <c r="F8" s="73"/>
    </row>
    <row r="9" spans="1:6">
      <c r="A9" s="47"/>
      <c r="B9" s="52" t="s">
        <v>96</v>
      </c>
      <c r="C9" s="44"/>
      <c r="D9" s="44"/>
      <c r="E9" s="44"/>
      <c r="F9" s="73"/>
    </row>
    <row r="10" spans="1:6">
      <c r="A10" s="47"/>
      <c r="B10" s="52" t="s">
        <v>97</v>
      </c>
      <c r="C10" s="44"/>
      <c r="D10" s="44"/>
      <c r="E10" s="44"/>
      <c r="F10" s="73"/>
    </row>
    <row r="11" spans="1:6">
      <c r="A11" s="47" t="s">
        <v>98</v>
      </c>
      <c r="B11" s="50" t="s">
        <v>99</v>
      </c>
      <c r="C11" s="44"/>
      <c r="D11" s="44"/>
      <c r="E11" s="44"/>
      <c r="F11" s="73"/>
    </row>
    <row r="12" spans="1:6">
      <c r="A12" s="47" t="s">
        <v>100</v>
      </c>
      <c r="B12" s="49" t="s">
        <v>101</v>
      </c>
      <c r="C12" s="44"/>
      <c r="D12" s="44"/>
      <c r="E12" s="44"/>
      <c r="F12" s="73"/>
    </row>
    <row r="13" spans="1:6">
      <c r="A13" s="53"/>
      <c r="B13" s="49" t="s">
        <v>102</v>
      </c>
      <c r="C13" s="44"/>
      <c r="D13" s="44"/>
      <c r="E13" s="44"/>
      <c r="F13" s="73"/>
    </row>
    <row r="14" spans="1:6">
      <c r="A14" s="53" t="s">
        <v>103</v>
      </c>
      <c r="B14" s="49" t="s">
        <v>104</v>
      </c>
      <c r="C14" s="44"/>
      <c r="D14" s="44"/>
      <c r="E14" s="44"/>
      <c r="F14" s="73"/>
    </row>
    <row r="15" spans="1:6">
      <c r="A15" s="53" t="s">
        <v>105</v>
      </c>
      <c r="B15" s="49" t="s">
        <v>106</v>
      </c>
      <c r="C15" s="44"/>
      <c r="D15" s="44"/>
      <c r="E15" s="44"/>
      <c r="F15" s="73"/>
    </row>
    <row r="16" spans="1:6">
      <c r="A16" s="102" t="s">
        <v>221</v>
      </c>
      <c r="B16" s="103" t="s">
        <v>107</v>
      </c>
      <c r="C16" s="44"/>
      <c r="D16" s="44"/>
      <c r="E16" s="44"/>
      <c r="F16" s="73"/>
    </row>
    <row r="17" spans="1:6">
      <c r="A17" s="44"/>
      <c r="B17" s="44"/>
      <c r="C17" s="44"/>
      <c r="D17" s="44"/>
      <c r="E17" s="44"/>
      <c r="F17" s="73"/>
    </row>
    <row r="18" spans="1:6">
      <c r="A18" s="46" t="s">
        <v>108</v>
      </c>
      <c r="B18" s="46" t="s">
        <v>84</v>
      </c>
      <c r="C18" s="124" t="s">
        <v>109</v>
      </c>
      <c r="D18" s="125"/>
      <c r="E18" s="126"/>
      <c r="F18" s="73"/>
    </row>
    <row r="19" spans="1:6">
      <c r="A19" s="78" t="s">
        <v>110</v>
      </c>
      <c r="B19" s="79" t="s">
        <v>217</v>
      </c>
      <c r="C19" s="127"/>
      <c r="D19" s="128"/>
      <c r="E19" s="129"/>
      <c r="F19" s="73"/>
    </row>
    <row r="20" spans="1:6">
      <c r="A20" s="75" t="s">
        <v>111</v>
      </c>
      <c r="B20" s="76" t="s">
        <v>112</v>
      </c>
      <c r="C20" s="128"/>
      <c r="D20" s="128"/>
      <c r="E20" s="129"/>
      <c r="F20" s="73"/>
    </row>
    <row r="21" spans="1:6">
      <c r="A21" s="75" t="s">
        <v>90</v>
      </c>
      <c r="B21" s="76" t="s">
        <v>113</v>
      </c>
      <c r="C21" s="128"/>
      <c r="D21" s="128"/>
      <c r="E21" s="129"/>
      <c r="F21" s="73"/>
    </row>
    <row r="22" spans="1:6">
      <c r="A22" s="75" t="s">
        <v>114</v>
      </c>
      <c r="B22" s="76" t="s">
        <v>115</v>
      </c>
      <c r="C22" s="128"/>
      <c r="D22" s="128"/>
      <c r="E22" s="129"/>
      <c r="F22" s="73"/>
    </row>
    <row r="23" spans="1:6">
      <c r="A23" s="44"/>
      <c r="B23" s="44"/>
      <c r="C23" s="127"/>
      <c r="D23" s="128"/>
      <c r="E23" s="129"/>
      <c r="F23" s="73"/>
    </row>
    <row r="24" spans="1:6">
      <c r="A24" s="77" t="s">
        <v>116</v>
      </c>
      <c r="B24" s="77" t="s">
        <v>84</v>
      </c>
      <c r="C24" s="127"/>
      <c r="D24" s="128"/>
      <c r="E24" s="129"/>
      <c r="F24" s="73"/>
    </row>
    <row r="25" spans="1:6">
      <c r="A25" s="75" t="s">
        <v>110</v>
      </c>
      <c r="B25" s="76" t="s">
        <v>218</v>
      </c>
      <c r="C25" s="128"/>
      <c r="D25" s="128"/>
      <c r="E25" s="129"/>
      <c r="F25" s="73"/>
    </row>
    <row r="26" spans="1:6">
      <c r="A26" s="75" t="s">
        <v>117</v>
      </c>
      <c r="B26" s="76" t="s">
        <v>118</v>
      </c>
      <c r="C26" s="128"/>
      <c r="D26" s="128"/>
      <c r="E26" s="129"/>
      <c r="F26" s="73"/>
    </row>
    <row r="27" spans="1:6">
      <c r="A27" s="75" t="s">
        <v>92</v>
      </c>
      <c r="B27" s="76" t="s">
        <v>119</v>
      </c>
      <c r="C27" s="128"/>
      <c r="D27" s="128"/>
      <c r="E27" s="129"/>
      <c r="F27" s="73"/>
    </row>
    <row r="28" spans="1:6">
      <c r="A28" s="44"/>
      <c r="B28" s="44"/>
      <c r="C28" s="127"/>
      <c r="D28" s="128"/>
      <c r="E28" s="129"/>
      <c r="F28" s="73"/>
    </row>
    <row r="29" spans="1:6">
      <c r="A29" s="46" t="s">
        <v>120</v>
      </c>
      <c r="B29" s="46" t="s">
        <v>84</v>
      </c>
      <c r="C29" s="127"/>
      <c r="D29" s="128"/>
      <c r="E29" s="129"/>
      <c r="F29" s="73"/>
    </row>
    <row r="30" spans="1:6">
      <c r="A30" s="54" t="s">
        <v>110</v>
      </c>
      <c r="B30" s="48" t="s">
        <v>219</v>
      </c>
      <c r="C30" s="130"/>
      <c r="D30" s="131"/>
      <c r="E30" s="132"/>
      <c r="F30" s="73"/>
    </row>
    <row r="31" spans="1:6">
      <c r="A31" s="54" t="s">
        <v>117</v>
      </c>
      <c r="B31" s="48" t="s">
        <v>121</v>
      </c>
      <c r="C31" s="44"/>
      <c r="D31" s="44"/>
      <c r="E31" s="44"/>
      <c r="F31" s="73"/>
    </row>
    <row r="32" spans="1:6">
      <c r="A32" s="54" t="s">
        <v>92</v>
      </c>
      <c r="B32" s="48" t="s">
        <v>220</v>
      </c>
      <c r="C32" s="44"/>
      <c r="D32" s="44"/>
      <c r="E32" s="44"/>
      <c r="F32" s="73"/>
    </row>
    <row r="33" spans="1:6">
      <c r="A33" s="44"/>
      <c r="B33" s="44"/>
      <c r="C33" s="44"/>
      <c r="D33" s="44"/>
      <c r="E33" s="44"/>
      <c r="F33" s="73"/>
    </row>
    <row r="34" spans="1:6">
      <c r="A34" s="55" t="s">
        <v>122</v>
      </c>
      <c r="B34" s="55" t="s">
        <v>84</v>
      </c>
      <c r="C34" s="44"/>
      <c r="D34" s="44"/>
      <c r="E34" s="44"/>
    </row>
    <row r="35" spans="1:6" ht="28.8">
      <c r="A35" s="80" t="s">
        <v>123</v>
      </c>
      <c r="B35" s="82" t="s">
        <v>124</v>
      </c>
      <c r="C35" s="44"/>
      <c r="D35" s="44"/>
      <c r="E35" s="44"/>
      <c r="F35" s="73"/>
    </row>
    <row r="36" spans="1:6">
      <c r="A36" s="56" t="s">
        <v>125</v>
      </c>
      <c r="B36" s="57" t="s">
        <v>126</v>
      </c>
      <c r="C36" s="44"/>
      <c r="D36" s="44"/>
      <c r="E36" s="44"/>
      <c r="F36" s="73"/>
    </row>
    <row r="37" spans="1:6">
      <c r="A37" s="47" t="s">
        <v>85</v>
      </c>
      <c r="B37" s="49" t="s">
        <v>86</v>
      </c>
      <c r="C37" s="44"/>
      <c r="D37" s="44"/>
      <c r="E37" s="44"/>
      <c r="F37" s="73"/>
    </row>
    <row r="38" spans="1:6">
      <c r="A38" s="47"/>
      <c r="B38" s="49" t="s">
        <v>87</v>
      </c>
      <c r="C38" s="44"/>
      <c r="D38" s="44"/>
      <c r="E38" s="44"/>
      <c r="F38" s="73"/>
    </row>
    <row r="39" spans="1:6">
      <c r="A39" s="56" t="s">
        <v>92</v>
      </c>
      <c r="B39" s="49" t="s">
        <v>119</v>
      </c>
      <c r="C39" s="44"/>
      <c r="D39" s="44"/>
      <c r="E39" s="44"/>
      <c r="F39" s="73"/>
    </row>
    <row r="40" spans="1:6">
      <c r="A40" s="56" t="s">
        <v>127</v>
      </c>
      <c r="B40" s="49" t="s">
        <v>91</v>
      </c>
      <c r="C40" s="44"/>
      <c r="D40" s="44"/>
      <c r="E40" s="44"/>
      <c r="F40" s="73"/>
    </row>
    <row r="41" spans="1:6">
      <c r="A41" s="56" t="s">
        <v>105</v>
      </c>
      <c r="B41" s="49" t="s">
        <v>106</v>
      </c>
      <c r="C41" s="44"/>
      <c r="D41" s="44"/>
      <c r="E41" s="44"/>
      <c r="F41" s="73"/>
    </row>
    <row r="42" spans="1:6">
      <c r="A42" s="56" t="s">
        <v>128</v>
      </c>
      <c r="B42" s="49" t="s">
        <v>129</v>
      </c>
      <c r="C42" s="44"/>
      <c r="D42" s="44"/>
      <c r="E42" s="44"/>
      <c r="F42" s="73"/>
    </row>
    <row r="43" spans="1:6">
      <c r="A43" s="47" t="s">
        <v>94</v>
      </c>
      <c r="B43" s="112" t="s">
        <v>130</v>
      </c>
      <c r="C43" s="44"/>
      <c r="D43" s="44"/>
      <c r="E43" s="44"/>
      <c r="F43" s="73"/>
    </row>
    <row r="44" spans="1:6">
      <c r="A44" s="106"/>
      <c r="B44" s="104" t="s">
        <v>96</v>
      </c>
      <c r="C44" s="44"/>
      <c r="D44" s="44"/>
      <c r="E44" s="44"/>
      <c r="F44" s="73"/>
    </row>
    <row r="45" spans="1:6">
      <c r="A45" s="106"/>
      <c r="B45" s="104" t="s">
        <v>97</v>
      </c>
      <c r="C45" s="44"/>
      <c r="D45" s="44"/>
      <c r="E45" s="44"/>
      <c r="F45" s="73"/>
    </row>
    <row r="46" spans="1:6">
      <c r="A46" s="107" t="s">
        <v>131</v>
      </c>
      <c r="B46" s="76" t="s">
        <v>132</v>
      </c>
      <c r="C46" s="44"/>
      <c r="D46" s="44"/>
      <c r="E46" s="44"/>
      <c r="F46" s="73"/>
    </row>
    <row r="47" spans="1:6">
      <c r="A47" s="108" t="s">
        <v>100</v>
      </c>
      <c r="B47" s="76" t="s">
        <v>133</v>
      </c>
      <c r="C47" s="44"/>
      <c r="D47" s="44"/>
      <c r="E47" s="44"/>
      <c r="F47" s="73"/>
    </row>
    <row r="48" spans="1:6">
      <c r="A48" s="108"/>
      <c r="B48" s="76" t="s">
        <v>134</v>
      </c>
      <c r="C48" s="44"/>
      <c r="D48" s="44"/>
      <c r="E48" s="44"/>
      <c r="F48" s="73"/>
    </row>
    <row r="49" spans="1:6">
      <c r="A49" s="108"/>
      <c r="B49" s="76" t="s">
        <v>135</v>
      </c>
      <c r="C49" s="44"/>
      <c r="D49" s="44"/>
      <c r="E49" s="44"/>
      <c r="F49" s="73"/>
    </row>
    <row r="50" spans="1:6">
      <c r="A50" s="108"/>
      <c r="B50" s="76" t="s">
        <v>136</v>
      </c>
      <c r="C50" s="44"/>
      <c r="D50" s="44"/>
      <c r="E50" s="44"/>
      <c r="F50" s="73"/>
    </row>
    <row r="51" spans="1:6">
      <c r="A51" s="107" t="s">
        <v>137</v>
      </c>
      <c r="B51" s="76" t="s">
        <v>138</v>
      </c>
      <c r="C51" s="44"/>
      <c r="D51" s="44"/>
      <c r="E51" s="44"/>
      <c r="F51" s="73"/>
    </row>
    <row r="52" spans="1:6">
      <c r="A52" s="107" t="s">
        <v>139</v>
      </c>
      <c r="B52" s="76" t="s">
        <v>140</v>
      </c>
      <c r="C52" s="44"/>
      <c r="D52" s="44"/>
      <c r="E52" s="44"/>
      <c r="F52" s="73"/>
    </row>
    <row r="53" spans="1:6">
      <c r="A53" s="109" t="s">
        <v>141</v>
      </c>
      <c r="B53" s="76" t="s">
        <v>142</v>
      </c>
      <c r="C53" s="44"/>
      <c r="D53" s="44"/>
      <c r="E53" s="44"/>
      <c r="F53" s="73"/>
    </row>
    <row r="54" spans="1:6">
      <c r="A54" s="110" t="s">
        <v>143</v>
      </c>
      <c r="B54" s="76" t="s">
        <v>144</v>
      </c>
      <c r="C54" s="44"/>
      <c r="D54" s="44"/>
      <c r="E54" s="44"/>
      <c r="F54" s="73"/>
    </row>
    <row r="55" spans="1:6" ht="28.8">
      <c r="A55" s="111" t="s">
        <v>145</v>
      </c>
      <c r="B55" s="105" t="s">
        <v>146</v>
      </c>
      <c r="C55" s="44"/>
      <c r="D55" s="44"/>
      <c r="E55" s="44"/>
      <c r="F55" s="73"/>
    </row>
    <row r="56" spans="1:6">
      <c r="A56" s="102" t="s">
        <v>221</v>
      </c>
      <c r="B56" s="76" t="s">
        <v>107</v>
      </c>
      <c r="C56" s="44"/>
      <c r="D56" s="44"/>
      <c r="E56" s="44"/>
      <c r="F56" s="73"/>
    </row>
    <row r="57" spans="1:6" ht="15.6">
      <c r="A57" s="58"/>
      <c r="B57" s="59"/>
      <c r="C57" s="44"/>
      <c r="D57" s="44"/>
      <c r="E57" s="44"/>
      <c r="F57" s="73"/>
    </row>
    <row r="58" spans="1:6">
      <c r="A58" s="55" t="s">
        <v>147</v>
      </c>
      <c r="B58" s="46" t="s">
        <v>84</v>
      </c>
      <c r="C58" s="44"/>
      <c r="D58" s="44"/>
      <c r="E58" s="44"/>
      <c r="F58" s="73"/>
    </row>
    <row r="59" spans="1:6">
      <c r="A59" s="80" t="s">
        <v>123</v>
      </c>
      <c r="B59" s="81" t="s">
        <v>148</v>
      </c>
      <c r="C59" s="44"/>
      <c r="D59" s="44"/>
      <c r="E59" s="44"/>
      <c r="F59" s="73"/>
    </row>
    <row r="60" spans="1:6">
      <c r="A60" s="51" t="s">
        <v>125</v>
      </c>
      <c r="B60" s="49" t="s">
        <v>149</v>
      </c>
      <c r="C60" s="44"/>
      <c r="D60" s="44"/>
      <c r="E60" s="44"/>
      <c r="F60" s="73"/>
    </row>
    <row r="61" spans="1:6">
      <c r="A61" s="51" t="s">
        <v>150</v>
      </c>
      <c r="B61" s="49" t="s">
        <v>151</v>
      </c>
      <c r="C61" s="44"/>
      <c r="D61" s="44"/>
      <c r="E61" s="44"/>
      <c r="F61" s="73"/>
    </row>
    <row r="62" spans="1:6" ht="18" customHeight="1">
      <c r="A62" s="51" t="s">
        <v>105</v>
      </c>
      <c r="B62" s="49" t="s">
        <v>152</v>
      </c>
      <c r="C62" s="44"/>
      <c r="D62" s="44"/>
      <c r="E62" s="44"/>
      <c r="F62" s="73"/>
    </row>
    <row r="63" spans="1:6">
      <c r="A63" s="51" t="s">
        <v>85</v>
      </c>
      <c r="B63" s="49" t="s">
        <v>153</v>
      </c>
      <c r="C63" s="44"/>
      <c r="D63" s="44"/>
      <c r="E63" s="44"/>
      <c r="F63" s="73"/>
    </row>
    <row r="64" spans="1:6">
      <c r="A64" s="51" t="s">
        <v>100</v>
      </c>
      <c r="B64" s="49" t="s">
        <v>154</v>
      </c>
      <c r="C64" s="44"/>
      <c r="D64" s="44"/>
      <c r="E64" s="44"/>
      <c r="F64" s="73"/>
    </row>
    <row r="65" spans="1:6">
      <c r="A65" s="51"/>
      <c r="B65" s="49" t="s">
        <v>133</v>
      </c>
      <c r="C65" s="44"/>
      <c r="D65" s="44"/>
      <c r="E65" s="44"/>
      <c r="F65" s="73"/>
    </row>
    <row r="66" spans="1:6">
      <c r="A66" s="51" t="s">
        <v>131</v>
      </c>
      <c r="B66" s="49" t="s">
        <v>132</v>
      </c>
      <c r="C66" s="44"/>
      <c r="D66" s="44"/>
      <c r="E66" s="44"/>
      <c r="F66" s="73"/>
    </row>
    <row r="67" spans="1:6">
      <c r="A67" s="51" t="s">
        <v>127</v>
      </c>
      <c r="B67" s="49" t="s">
        <v>155</v>
      </c>
      <c r="C67" s="44"/>
      <c r="D67" s="44"/>
      <c r="E67" s="44"/>
      <c r="F67" s="73"/>
    </row>
    <row r="68" spans="1:6">
      <c r="A68" s="51" t="s">
        <v>156</v>
      </c>
      <c r="B68" s="49" t="s">
        <v>157</v>
      </c>
      <c r="C68" s="44"/>
      <c r="D68" s="44"/>
      <c r="E68" s="44"/>
      <c r="F68" s="73"/>
    </row>
    <row r="69" spans="1:6">
      <c r="A69" s="88" t="s">
        <v>158</v>
      </c>
      <c r="B69" s="86" t="s">
        <v>159</v>
      </c>
      <c r="C69" s="44"/>
      <c r="D69" s="44"/>
      <c r="E69" s="44"/>
      <c r="F69" s="73"/>
    </row>
    <row r="70" spans="1:6">
      <c r="A70" s="87" t="s">
        <v>143</v>
      </c>
      <c r="B70" s="76" t="s">
        <v>144</v>
      </c>
      <c r="C70" s="44"/>
      <c r="D70" s="44"/>
      <c r="E70" s="44"/>
      <c r="F70" s="73"/>
    </row>
    <row r="71" spans="1:6" ht="28.8">
      <c r="A71" s="89" t="s">
        <v>145</v>
      </c>
      <c r="B71" s="90" t="s">
        <v>146</v>
      </c>
      <c r="C71" s="44"/>
      <c r="D71" s="44"/>
      <c r="E71" s="44"/>
      <c r="F71" s="73"/>
    </row>
    <row r="72" spans="1:6">
      <c r="A72" s="102" t="s">
        <v>221</v>
      </c>
      <c r="B72" s="76" t="s">
        <v>160</v>
      </c>
      <c r="C72" s="44"/>
      <c r="D72" s="44"/>
      <c r="E72" s="44"/>
      <c r="F72" s="73"/>
    </row>
    <row r="73" spans="1:6">
      <c r="A73" s="60"/>
      <c r="B73" s="44"/>
      <c r="C73" s="44"/>
      <c r="D73" s="44"/>
      <c r="E73" s="44"/>
      <c r="F73" s="73"/>
    </row>
    <row r="74" spans="1:6">
      <c r="A74" s="55" t="s">
        <v>161</v>
      </c>
      <c r="B74" s="61" t="s">
        <v>162</v>
      </c>
      <c r="C74" s="61" t="s">
        <v>163</v>
      </c>
      <c r="D74" s="61" t="s">
        <v>164</v>
      </c>
      <c r="E74" s="44"/>
      <c r="F74" s="73"/>
    </row>
    <row r="75" spans="1:6">
      <c r="A75" s="51" t="s">
        <v>125</v>
      </c>
      <c r="B75" s="57" t="s">
        <v>165</v>
      </c>
      <c r="C75" s="57" t="s">
        <v>166</v>
      </c>
      <c r="D75" s="57" t="s">
        <v>167</v>
      </c>
      <c r="E75" s="44"/>
      <c r="F75" s="73"/>
    </row>
    <row r="76" spans="1:6">
      <c r="A76" s="51" t="s">
        <v>168</v>
      </c>
      <c r="B76" s="57" t="s">
        <v>169</v>
      </c>
      <c r="C76" s="57" t="s">
        <v>169</v>
      </c>
      <c r="D76" s="57" t="s">
        <v>170</v>
      </c>
      <c r="E76" s="44"/>
      <c r="F76" s="73"/>
    </row>
    <row r="77" spans="1:6">
      <c r="A77" s="51" t="s">
        <v>105</v>
      </c>
      <c r="B77" s="57" t="s">
        <v>171</v>
      </c>
      <c r="C77" s="57" t="s">
        <v>171</v>
      </c>
      <c r="D77" s="57" t="s">
        <v>152</v>
      </c>
      <c r="E77" s="44"/>
      <c r="F77" s="73"/>
    </row>
    <row r="78" spans="1:6" ht="15" customHeight="1">
      <c r="A78" s="51" t="s">
        <v>92</v>
      </c>
      <c r="B78" s="57" t="s">
        <v>172</v>
      </c>
      <c r="C78" s="57" t="s">
        <v>172</v>
      </c>
      <c r="D78" s="57" t="s">
        <v>173</v>
      </c>
      <c r="E78" s="44"/>
      <c r="F78" s="73"/>
    </row>
    <row r="79" spans="1:6">
      <c r="A79" s="51" t="s">
        <v>174</v>
      </c>
      <c r="B79" s="57" t="s">
        <v>175</v>
      </c>
      <c r="C79" s="57" t="s">
        <v>176</v>
      </c>
      <c r="D79" s="57" t="s">
        <v>177</v>
      </c>
      <c r="E79" s="44"/>
      <c r="F79" s="73"/>
    </row>
    <row r="80" spans="1:6">
      <c r="A80" s="51" t="s">
        <v>178</v>
      </c>
      <c r="B80" s="57" t="s">
        <v>179</v>
      </c>
      <c r="C80" s="57" t="s">
        <v>180</v>
      </c>
      <c r="D80" s="57" t="s">
        <v>181</v>
      </c>
      <c r="E80" s="44"/>
      <c r="F80" s="73"/>
    </row>
    <row r="81" spans="1:6">
      <c r="A81" s="51" t="s">
        <v>139</v>
      </c>
      <c r="B81" s="57" t="s">
        <v>182</v>
      </c>
      <c r="C81" s="57" t="s">
        <v>183</v>
      </c>
      <c r="D81" s="57" t="s">
        <v>182</v>
      </c>
      <c r="E81" s="44"/>
      <c r="F81" s="73"/>
    </row>
    <row r="82" spans="1:6">
      <c r="A82" s="51"/>
      <c r="B82" s="57"/>
      <c r="C82" s="57" t="s">
        <v>184</v>
      </c>
      <c r="D82" s="57"/>
      <c r="E82" s="44"/>
      <c r="F82" s="73"/>
    </row>
    <row r="83" spans="1:6">
      <c r="A83" s="62" t="s">
        <v>185</v>
      </c>
      <c r="B83" s="63" t="s">
        <v>129</v>
      </c>
      <c r="C83" s="63" t="s">
        <v>129</v>
      </c>
      <c r="D83" s="63" t="s">
        <v>186</v>
      </c>
      <c r="E83" s="44"/>
      <c r="F83" s="73"/>
    </row>
    <row r="84" spans="1:6">
      <c r="A84" s="62" t="s">
        <v>187</v>
      </c>
      <c r="B84" s="63" t="s">
        <v>129</v>
      </c>
      <c r="C84" s="63" t="s">
        <v>129</v>
      </c>
      <c r="D84" s="63" t="s">
        <v>129</v>
      </c>
      <c r="E84" s="44"/>
      <c r="F84" s="73"/>
    </row>
    <row r="85" spans="1:6">
      <c r="A85" s="62" t="s">
        <v>188</v>
      </c>
      <c r="B85" s="63" t="s">
        <v>129</v>
      </c>
      <c r="C85" s="63" t="s">
        <v>129</v>
      </c>
      <c r="D85" s="63" t="s">
        <v>129</v>
      </c>
      <c r="E85" s="44"/>
      <c r="F85" s="73"/>
    </row>
    <row r="86" spans="1:6">
      <c r="A86" s="62" t="s">
        <v>189</v>
      </c>
      <c r="B86" s="63" t="s">
        <v>129</v>
      </c>
      <c r="C86" s="63"/>
      <c r="D86" s="63"/>
      <c r="E86" s="44"/>
      <c r="F86" s="73"/>
    </row>
    <row r="87" spans="1:6">
      <c r="A87" s="62" t="s">
        <v>190</v>
      </c>
      <c r="B87" s="63" t="s">
        <v>129</v>
      </c>
      <c r="C87" s="63" t="s">
        <v>129</v>
      </c>
      <c r="D87" s="63" t="s">
        <v>129</v>
      </c>
      <c r="E87" s="44"/>
      <c r="F87" s="73"/>
    </row>
    <row r="88" spans="1:6">
      <c r="A88" s="102" t="s">
        <v>221</v>
      </c>
      <c r="B88" s="76" t="s">
        <v>160</v>
      </c>
      <c r="C88" s="76" t="s">
        <v>191</v>
      </c>
      <c r="D88" s="76" t="s">
        <v>191</v>
      </c>
      <c r="E88" s="44"/>
      <c r="F88" s="73"/>
    </row>
    <row r="89" spans="1:6">
      <c r="A89" s="60"/>
      <c r="B89" s="44"/>
      <c r="C89" s="44"/>
      <c r="D89" s="44"/>
      <c r="E89" s="44"/>
      <c r="F89" s="73"/>
    </row>
    <row r="90" spans="1:6">
      <c r="A90" s="46" t="s">
        <v>192</v>
      </c>
      <c r="B90" s="46" t="s">
        <v>84</v>
      </c>
      <c r="C90" s="44"/>
      <c r="D90" s="44"/>
      <c r="E90" s="44"/>
      <c r="F90" s="73"/>
    </row>
    <row r="91" spans="1:6">
      <c r="A91" s="54" t="s">
        <v>125</v>
      </c>
      <c r="B91" s="49" t="s">
        <v>193</v>
      </c>
      <c r="C91" s="44"/>
      <c r="D91" s="44"/>
      <c r="E91" s="44"/>
      <c r="F91" s="73"/>
    </row>
    <row r="92" spans="1:6">
      <c r="A92" s="54" t="s">
        <v>174</v>
      </c>
      <c r="B92" s="49" t="s">
        <v>130</v>
      </c>
      <c r="C92" s="44"/>
      <c r="D92" s="44"/>
      <c r="E92" s="44"/>
      <c r="F92" s="73"/>
    </row>
    <row r="93" spans="1:6">
      <c r="A93" s="54" t="s">
        <v>194</v>
      </c>
      <c r="B93" s="49" t="s">
        <v>129</v>
      </c>
      <c r="C93" s="44"/>
      <c r="D93" s="44"/>
      <c r="E93" s="44"/>
      <c r="F93" s="73"/>
    </row>
    <row r="94" spans="1:6">
      <c r="A94" s="54" t="s">
        <v>195</v>
      </c>
      <c r="B94" s="49" t="s">
        <v>196</v>
      </c>
      <c r="C94" s="44"/>
      <c r="D94" s="44"/>
      <c r="E94" s="44"/>
      <c r="F94" s="73"/>
    </row>
    <row r="95" spans="1:6">
      <c r="A95" s="54" t="s">
        <v>197</v>
      </c>
      <c r="B95" s="49" t="s">
        <v>129</v>
      </c>
      <c r="C95" s="44"/>
      <c r="D95" s="44"/>
      <c r="E95" s="44"/>
      <c r="F95" s="73"/>
    </row>
    <row r="96" spans="1:6">
      <c r="A96" s="54" t="s">
        <v>198</v>
      </c>
      <c r="B96" s="49" t="s">
        <v>129</v>
      </c>
      <c r="C96" s="44"/>
      <c r="D96" s="44"/>
      <c r="E96" s="44"/>
      <c r="F96" s="73"/>
    </row>
    <row r="97" spans="1:6">
      <c r="A97" s="54" t="s">
        <v>199</v>
      </c>
      <c r="B97" s="49" t="s">
        <v>129</v>
      </c>
      <c r="C97" s="44"/>
      <c r="D97" s="44"/>
      <c r="E97" s="44"/>
      <c r="F97" s="73"/>
    </row>
    <row r="98" spans="1:6">
      <c r="A98" s="102" t="s">
        <v>221</v>
      </c>
      <c r="B98" s="113" t="s">
        <v>160</v>
      </c>
      <c r="C98" s="44"/>
      <c r="D98" s="44"/>
      <c r="E98" s="44"/>
      <c r="F98" s="73"/>
    </row>
    <row r="99" spans="1:6">
      <c r="A99" s="60"/>
      <c r="B99" s="44"/>
      <c r="C99" s="44"/>
      <c r="D99" s="44"/>
      <c r="E99" s="44"/>
      <c r="F99" s="73"/>
    </row>
    <row r="100" spans="1:6">
      <c r="A100" s="64" t="s">
        <v>200</v>
      </c>
      <c r="B100" s="46" t="s">
        <v>84</v>
      </c>
      <c r="C100" s="44"/>
      <c r="D100" s="44"/>
      <c r="E100" s="44"/>
      <c r="F100" s="73"/>
    </row>
    <row r="101" spans="1:6">
      <c r="A101" s="65" t="s">
        <v>201</v>
      </c>
      <c r="B101" s="66" t="s">
        <v>202</v>
      </c>
      <c r="C101" s="44"/>
      <c r="D101" s="44"/>
      <c r="E101" s="44"/>
      <c r="F101" s="73"/>
    </row>
    <row r="102" spans="1:6">
      <c r="A102" s="65" t="s">
        <v>203</v>
      </c>
      <c r="B102" s="66" t="s">
        <v>132</v>
      </c>
      <c r="C102" s="44"/>
      <c r="D102" s="44"/>
      <c r="E102" s="44"/>
      <c r="F102" s="73"/>
    </row>
    <row r="103" spans="1:6">
      <c r="A103" s="65" t="s">
        <v>195</v>
      </c>
      <c r="B103" s="66" t="s">
        <v>204</v>
      </c>
      <c r="C103" s="44"/>
      <c r="D103" s="44"/>
      <c r="E103" s="44"/>
      <c r="F103" s="73"/>
    </row>
    <row r="104" spans="1:6">
      <c r="A104" s="65" t="s">
        <v>205</v>
      </c>
      <c r="B104" s="66" t="s">
        <v>129</v>
      </c>
      <c r="C104" s="44"/>
      <c r="D104" s="44"/>
      <c r="E104" s="44"/>
      <c r="F104" s="73"/>
    </row>
    <row r="105" spans="1:6">
      <c r="A105" s="60"/>
      <c r="B105" s="44"/>
      <c r="C105" s="44"/>
      <c r="D105" s="44"/>
      <c r="E105" s="44"/>
      <c r="F105" s="73"/>
    </row>
    <row r="106" spans="1:6">
      <c r="A106" s="67" t="s">
        <v>206</v>
      </c>
      <c r="B106" s="46" t="s">
        <v>84</v>
      </c>
      <c r="C106" s="44"/>
      <c r="D106" s="44"/>
      <c r="E106" s="44"/>
      <c r="F106" s="73"/>
    </row>
    <row r="107" spans="1:6">
      <c r="A107" s="68" t="s">
        <v>207</v>
      </c>
      <c r="B107" s="69" t="s">
        <v>208</v>
      </c>
      <c r="C107" s="44"/>
      <c r="D107" s="44"/>
      <c r="E107" s="44"/>
      <c r="F107" s="73"/>
    </row>
    <row r="108" spans="1:6">
      <c r="A108" s="68" t="s">
        <v>209</v>
      </c>
      <c r="B108" s="69" t="s">
        <v>129</v>
      </c>
      <c r="C108" s="44"/>
      <c r="D108" s="44"/>
      <c r="E108" s="44"/>
      <c r="F108" s="73"/>
    </row>
    <row r="109" spans="1:6">
      <c r="A109" s="68" t="s">
        <v>210</v>
      </c>
      <c r="B109" s="69" t="s">
        <v>129</v>
      </c>
      <c r="C109" s="44"/>
      <c r="D109" s="44"/>
      <c r="E109" s="44"/>
      <c r="F109" s="73"/>
    </row>
    <row r="110" spans="1:6">
      <c r="A110" s="68" t="s">
        <v>211</v>
      </c>
      <c r="B110" s="69" t="s">
        <v>129</v>
      </c>
      <c r="C110" s="44"/>
      <c r="D110" s="44"/>
      <c r="E110" s="44"/>
      <c r="F110" s="73"/>
    </row>
    <row r="111" spans="1:6">
      <c r="A111" s="68" t="s">
        <v>212</v>
      </c>
      <c r="B111" s="69" t="s">
        <v>129</v>
      </c>
      <c r="C111" s="44"/>
      <c r="D111" s="44"/>
      <c r="E111" s="44"/>
      <c r="F111" s="73"/>
    </row>
    <row r="112" spans="1:6">
      <c r="A112" s="68" t="s">
        <v>213</v>
      </c>
      <c r="B112" s="69" t="s">
        <v>129</v>
      </c>
      <c r="C112" s="44"/>
      <c r="D112" s="44"/>
      <c r="E112" s="44"/>
      <c r="F112" s="73"/>
    </row>
    <row r="113" spans="1:6">
      <c r="A113" s="70" t="s">
        <v>214</v>
      </c>
      <c r="B113" s="69" t="s">
        <v>129</v>
      </c>
      <c r="C113" s="44"/>
      <c r="D113" s="44"/>
      <c r="E113" s="44"/>
      <c r="F113" s="73"/>
    </row>
    <row r="114" spans="1:6">
      <c r="A114" s="70" t="s">
        <v>215</v>
      </c>
      <c r="B114" s="69" t="s">
        <v>216</v>
      </c>
      <c r="C114" s="44"/>
      <c r="D114" s="44"/>
      <c r="E114" s="44"/>
      <c r="F114" s="73"/>
    </row>
    <row r="115" spans="1:6">
      <c r="A115" s="60"/>
      <c r="B115" s="44"/>
      <c r="C115" s="44"/>
      <c r="D115" s="44"/>
      <c r="E115" s="44"/>
    </row>
    <row r="116" spans="1:6">
      <c r="A116" s="60"/>
      <c r="B116" s="44"/>
      <c r="C116" s="44"/>
      <c r="D116" s="44"/>
      <c r="E116" s="44"/>
    </row>
    <row r="117" spans="1:6">
      <c r="A117" s="60"/>
      <c r="B117" s="44"/>
      <c r="C117" s="44"/>
      <c r="D117" s="44"/>
      <c r="E117" s="44"/>
    </row>
    <row r="118" spans="1:6">
      <c r="A118" s="60"/>
      <c r="B118" s="44"/>
      <c r="C118" s="44"/>
      <c r="D118" s="44"/>
      <c r="E118" s="44"/>
    </row>
  </sheetData>
  <mergeCells count="2">
    <mergeCell ref="A1:B1"/>
    <mergeCell ref="C18:E3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8" ma:contentTypeDescription="Een nieuw document maken." ma:contentTypeScope="" ma:versionID="626ea8fdbd2bdee33c7bb9c160643576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7232ffb356e82f28e081d31dc75f28be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3318b70-4301-4436-9c3c-1e9838b2d927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18699ed-b0bb-4314-a950-7636bf7a902d">
      <Terms xmlns="http://schemas.microsoft.com/office/infopath/2007/PartnerControls"/>
    </lcf76f155ced4ddcb4097134ff3c332f>
    <TaxCatchAll xmlns="df334da4-c630-45b1-95f0-858e998e886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3C48EE-CFA3-4F13-AEFE-D9256F555B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699ed-b0bb-4314-a950-7636bf7a902d"/>
    <ds:schemaRef ds:uri="df334da4-c630-45b1-95f0-858e998e8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712C60B-BC69-4A57-8AD6-4BC7E42E9A5D}">
  <ds:schemaRefs>
    <ds:schemaRef ds:uri="http://schemas.microsoft.com/office/2006/metadata/properties"/>
    <ds:schemaRef ds:uri="http://schemas.microsoft.com/office/infopath/2007/PartnerControls"/>
    <ds:schemaRef ds:uri="118699ed-b0bb-4314-a950-7636bf7a902d"/>
    <ds:schemaRef ds:uri="df334da4-c630-45b1-95f0-858e998e8867"/>
  </ds:schemaRefs>
</ds:datastoreItem>
</file>

<file path=customXml/itemProps3.xml><?xml version="1.0" encoding="utf-8"?>
<ds:datastoreItem xmlns:ds="http://schemas.openxmlformats.org/officeDocument/2006/customXml" ds:itemID="{9D540BC0-6D79-45DF-9D2F-39D962F5E05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Introductie voorwaarden</vt:lpstr>
      <vt:lpstr>P1 Hardware</vt:lpstr>
      <vt:lpstr>P1 Hardware specs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Bart Stoekenbroek</dc:creator>
  <cp:keywords/>
  <dc:description/>
  <cp:lastModifiedBy>Bart Stoekenbroek</cp:lastModifiedBy>
  <cp:revision/>
  <dcterms:created xsi:type="dcterms:W3CDTF">2023-11-06T13:33:10Z</dcterms:created>
  <dcterms:modified xsi:type="dcterms:W3CDTF">2024-08-14T18:26:05Z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0x010100FED29EA944BA994993DAB94074026705</vt:lpwstr>
  </property>
  <property fmtid="{D5CDD505-2E9C-101B-9397-08002B2CF9AE}" pid="3" name="MediaServiceImageTags">
    <vt:lpwstr/>
  </property>
</Properties>
</file>