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6 NVI 2/"/>
    </mc:Choice>
  </mc:AlternateContent>
  <xr:revisionPtr revIDLastSave="0" documentId="8_{06B54CB3-DF2F-4222-BE34-877F1C6D3E7D}" xr6:coauthVersionLast="47" xr6:coauthVersionMax="47" xr10:uidLastSave="{00000000-0000-0000-0000-000000000000}"/>
  <bookViews>
    <workbookView xWindow="-120" yWindow="-120" windowWidth="29040" windowHeight="15720" tabRatio="549"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1" l="1"/>
  <c r="M8" i="1"/>
  <c r="M9" i="1"/>
  <c r="M10" i="1"/>
  <c r="L7" i="1"/>
  <c r="L8" i="1"/>
  <c r="L9" i="1"/>
  <c r="L10" i="1"/>
  <c r="L10" i="3"/>
  <c r="K10" i="3"/>
  <c r="J7" i="3"/>
  <c r="J8" i="3"/>
  <c r="J9" i="3"/>
  <c r="J10" i="3"/>
  <c r="I7" i="3"/>
  <c r="I8" i="3"/>
  <c r="I9" i="3"/>
  <c r="I10" i="3"/>
  <c r="H8" i="3"/>
  <c r="H9" i="3"/>
  <c r="H10" i="3"/>
  <c r="N7" i="3" l="1"/>
  <c r="N8" i="3"/>
  <c r="N9" i="3"/>
  <c r="N10" i="3"/>
  <c r="N6" i="3"/>
  <c r="O7" i="3"/>
  <c r="O8" i="3"/>
  <c r="O9" i="3"/>
  <c r="O10" i="3"/>
  <c r="O6" i="3"/>
  <c r="P7" i="3"/>
  <c r="P8" i="3"/>
  <c r="P9" i="3"/>
  <c r="P10" i="3"/>
  <c r="P6" i="3"/>
  <c r="H7" i="3" l="1"/>
  <c r="H6" i="3" l="1"/>
  <c r="I6" i="3"/>
  <c r="J6" i="3" s="1"/>
  <c r="K6" i="3"/>
  <c r="L6" i="3"/>
  <c r="K7" i="3"/>
  <c r="L7" i="3"/>
  <c r="K8" i="3"/>
  <c r="L8" i="3"/>
  <c r="K9" i="3"/>
  <c r="L9" i="3"/>
  <c r="M10" i="3" l="1"/>
  <c r="M7" i="3"/>
  <c r="K9" i="1"/>
  <c r="K10" i="1"/>
  <c r="M9" i="3"/>
  <c r="M8" i="3"/>
  <c r="K6" i="1"/>
  <c r="M6" i="3"/>
  <c r="K8" i="1"/>
  <c r="K7" i="1"/>
  <c r="L6" i="1" l="1"/>
  <c r="M6" i="1"/>
</calcChain>
</file>

<file path=xl/sharedStrings.xml><?xml version="1.0" encoding="utf-8"?>
<sst xmlns="http://schemas.openxmlformats.org/spreadsheetml/2006/main" count="93" uniqueCount="78">
  <si>
    <t>aantal containers</t>
  </si>
  <si>
    <t>volume container</t>
  </si>
  <si>
    <t>Milieustraat:</t>
  </si>
  <si>
    <t>tonnage/jr</t>
  </si>
  <si>
    <t>type container</t>
  </si>
  <si>
    <t>Dakleer</t>
  </si>
  <si>
    <t>Fictieve belading (ton/container)</t>
  </si>
  <si>
    <t>Fictieve prijs transport per ton</t>
  </si>
  <si>
    <t>Transportprijs (TP) per container van perceeladres naar verwerkingslocatie, inclusief wisselen met lege container</t>
  </si>
  <si>
    <t>Verwerkingsprijs (VP), poorttarief in € per ton</t>
  </si>
  <si>
    <t>Fictieve inschrijfsom inclusief containerhuur en transport (per ton)</t>
  </si>
  <si>
    <t>Fictieve inschrijfsom exclusief transport, inclusief containerhuur (per ton)</t>
  </si>
  <si>
    <t>Fictieve inschrijfsom exclusief transport, exclusief containerhuur (per ton)</t>
  </si>
  <si>
    <t>Inschatting hoeveelheid containers</t>
  </si>
  <si>
    <t>Fictieve prijs containerverhuur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</si>
  <si>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</si>
  <si>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</si>
  <si>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</si>
  <si>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</si>
  <si>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</si>
  <si>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</si>
  <si>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</si>
  <si>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</si>
  <si>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Locatie (adres) waarmee inschrijver inschrijft:</t>
  </si>
  <si>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</si>
  <si>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</si>
  <si>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</si>
  <si>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</si>
  <si>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</si>
  <si>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</si>
  <si>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</si>
  <si>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</si>
  <si>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</si>
  <si>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B hout</t>
  </si>
  <si>
    <t>Toegerekende transportprijs starttarief per container bij transport door opdrachtgever</t>
  </si>
  <si>
    <t>Toegerekende transportprijs per km per container bij transport door opdrachtgever</t>
  </si>
  <si>
    <t>Toegerekende transportprijs (per ton) bij transport door gemeente</t>
  </si>
  <si>
    <t>Transportafstand adres milieustraat naar locatie waarmee inschrijver inschrijft enkele reis (km)</t>
  </si>
  <si>
    <t>Starttarief bij transp door gemeente</t>
  </si>
  <si>
    <t>Prijs/km transp door gemeente</t>
  </si>
  <si>
    <t xml:space="preserve">U dient het formulier zorgvuldig en correct in te vullen, anders wordt uw inschrijving als ongeldig ter zijde gelegd. </t>
  </si>
  <si>
    <t>Verwerking inclusief transport en containerverhuur.</t>
  </si>
  <si>
    <t>Verwerking exclusief transport en inclusief containerhuur.</t>
  </si>
  <si>
    <t>Verwerking exclusief transport en exclusief containerhuur.</t>
  </si>
  <si>
    <t>1.</t>
  </si>
  <si>
    <t>2.</t>
  </si>
  <si>
    <t>3.</t>
  </si>
  <si>
    <t>Tarief containerhuur (TC) per container per maand</t>
  </si>
  <si>
    <t>Per deelstroom vragen de aanbestedende gemeenten naar drie varianten in serviceniveau, namelijk:</t>
  </si>
  <si>
    <t>A.</t>
  </si>
  <si>
    <t>Algemeen:</t>
  </si>
  <si>
    <t>Serviceniveau varianten:</t>
  </si>
  <si>
    <t>Inschrijven voor serviceniveau 1, 2 en 3</t>
  </si>
  <si>
    <t>B.</t>
  </si>
  <si>
    <t>De inschrijver heeft per deelstroom drie inschrijfmogelijkheden, namelijk:</t>
  </si>
  <si>
    <t>Inschrijven voor serviceniveau 2 en 3</t>
  </si>
  <si>
    <t>C.</t>
  </si>
  <si>
    <t>Inschrijven voor serviceniveau 3</t>
  </si>
  <si>
    <t>Indien u voor een bepaalde deelstroom niet wilt inschrijven, dient u de witte cellen behorende bij de betreffende deelstroom in het tabblad "Deelstromen" leeg te laten.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</si>
  <si>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</si>
  <si>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</si>
  <si>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</si>
  <si>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Transportafstand</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</si>
  <si>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</si>
  <si>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</si>
  <si>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</si>
  <si>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</si>
  <si>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Tynaarlo</t>
  </si>
  <si>
    <t>Autobanden met velg</t>
  </si>
  <si>
    <t>Open afzet</t>
  </si>
  <si>
    <t>C hout</t>
  </si>
  <si>
    <t>Tuinhout en bielzen = hout C</t>
  </si>
  <si>
    <t xml:space="preserve">Hard kunststof </t>
  </si>
  <si>
    <t>Harde kunststoffen</t>
  </si>
  <si>
    <t>Het is per deelstroom enkel mogelijk om volgens bovenstaande inschrijfmogelijkheden (A, B of C) in te schrijven. Het is niet mogelijk om enkel voor serviceniveau 1, enkel voor serviceniveau 2, of enkel voor een combinatie van serviveniveau 1 en 2 in te schrijven. Uitzondering: voor de deelstroom Grof huishoudelijk Afval vraagt de gemeente enkel transport en containerverhuur uit. De verwerking van deze stroom is ondergebracht bij Attero Wijster.</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</si>
  <si>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</si>
  <si>
    <t>20,5 m3</t>
  </si>
  <si>
    <t>32,3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</si>
</sst>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4"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thin">
        <color theme="0" tint="-0.14999847407452621"/>
      </bottom>
      <diagonal/>
    </border>
    <border>
      <left/>
      <right/>
      <top style="thin">
        <color theme="0" tint="-0.14999847407452621"/>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6">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5" fontId="0" fillId="2" borderId="11" xfId="0" applyNumberFormat="1" applyFill="1" applyBorder="1" applyAlignment="1">
      <alignment wrapText="1"/>
    </xf>
    <xf numFmtId="166" fontId="0" fillId="2" borderId="12" xfId="2" applyNumberFormat="1" applyFont="1" applyFill="1" applyBorder="1"/>
    <xf numFmtId="165" fontId="0" fillId="2" borderId="13" xfId="0" applyNumberFormat="1" applyFill="1" applyBorder="1" applyAlignment="1">
      <alignment wrapText="1"/>
    </xf>
    <xf numFmtId="0" fontId="0" fillId="2" borderId="10" xfId="0" applyFill="1" applyBorder="1"/>
    <xf numFmtId="164" fontId="0" fillId="3" borderId="11" xfId="0" applyNumberFormat="1" applyFill="1" applyBorder="1" applyAlignment="1">
      <alignment wrapText="1"/>
    </xf>
    <xf numFmtId="0" fontId="0" fillId="2" borderId="12" xfId="0" applyFill="1" applyBorder="1"/>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44" fontId="0" fillId="2" borderId="13" xfId="0" applyNumberFormat="1" applyFill="1" applyBorder="1" applyAlignment="1">
      <alignment wrapText="1"/>
    </xf>
    <xf numFmtId="164" fontId="0" fillId="2" borderId="11"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4" xfId="0" applyFill="1" applyBorder="1" applyAlignment="1">
      <alignment wrapText="1"/>
    </xf>
    <xf numFmtId="164" fontId="0" fillId="2" borderId="15"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64" fontId="0" fillId="0" borderId="10" xfId="0" applyNumberFormat="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164" fontId="0" fillId="0" borderId="12"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0" fontId="0" fillId="6" borderId="28"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0" fontId="0" fillId="2" borderId="15" xfId="0" applyFill="1" applyBorder="1" applyAlignment="1">
      <alignment wrapText="1"/>
    </xf>
    <xf numFmtId="0" fontId="0" fillId="2" borderId="16" xfId="0" applyFill="1" applyBorder="1" applyAlignment="1">
      <alignment wrapText="1"/>
    </xf>
    <xf numFmtId="44" fontId="0" fillId="2" borderId="0" xfId="1" applyFont="1" applyFill="1"/>
    <xf numFmtId="0" fontId="0" fillId="2" borderId="11" xfId="0" applyFill="1" applyBorder="1"/>
    <xf numFmtId="0" fontId="0" fillId="4" borderId="0" xfId="0" applyFill="1" applyAlignment="1" applyProtection="1">
      <alignment wrapText="1"/>
      <protection locked="0"/>
    </xf>
    <xf numFmtId="0" fontId="0" fillId="0" borderId="0" xfId="0" applyAlignment="1" applyProtection="1">
      <alignment wrapText="1"/>
      <protection locked="0"/>
    </xf>
    <xf numFmtId="0" fontId="0" fillId="4" borderId="30" xfId="0" applyFill="1" applyBorder="1" applyAlignment="1" applyProtection="1">
      <alignment wrapText="1"/>
      <protection locked="0"/>
    </xf>
    <xf numFmtId="0" fontId="0" fillId="2" borderId="16" xfId="0" applyFill="1" applyBorder="1"/>
    <xf numFmtId="0" fontId="0" fillId="3" borderId="16" xfId="0" applyFill="1" applyBorder="1"/>
    <xf numFmtId="164" fontId="0" fillId="2" borderId="16" xfId="0" applyNumberFormat="1" applyFill="1" applyBorder="1" applyAlignment="1">
      <alignment wrapText="1"/>
    </xf>
    <xf numFmtId="0" fontId="0" fillId="2" borderId="13" xfId="0" applyFill="1" applyBorder="1" applyAlignment="1">
      <alignment wrapText="1"/>
    </xf>
    <xf numFmtId="164" fontId="0" fillId="2" borderId="13" xfId="0" applyNumberFormat="1" applyFill="1" applyBorder="1" applyAlignment="1">
      <alignment wrapText="1"/>
    </xf>
    <xf numFmtId="44" fontId="0" fillId="2" borderId="16" xfId="0" applyNumberFormat="1" applyFill="1" applyBorder="1" applyAlignment="1">
      <alignment wrapText="1"/>
    </xf>
    <xf numFmtId="0" fontId="0" fillId="5" borderId="18" xfId="0" applyFill="1" applyBorder="1" applyAlignment="1">
      <alignment horizontal="left" wrapText="1"/>
    </xf>
    <xf numFmtId="0" fontId="0" fillId="5" borderId="17"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2" borderId="0" xfId="0" applyFill="1" applyAlignment="1">
      <alignment horizontal="left" vertical="top" wrapText="1"/>
    </xf>
    <xf numFmtId="0" fontId="0" fillId="0" borderId="29" xfId="0" applyBorder="1" applyAlignment="1" applyProtection="1">
      <alignment horizontal="left" wrapText="1"/>
      <protection locked="0"/>
    </xf>
    <xf numFmtId="0" fontId="0" fillId="0" borderId="0" xfId="0" applyAlignment="1" applyProtection="1">
      <alignment horizontal="left"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workbookViewId="0">
      <selection activeCell="N7" sqref="N7"/>
    </sheetView>
  </sheetViews>
  <sheetFormatPr defaultColWidth="8.7109375" defaultRowHeight="15" x14ac:dyDescent="0.3"/>
  <cols>
    <col min="1" max="16384" width="8.7109375" style="5"/>
  </cols>
  <sheetData>
    <row r="1" spans="1:11" x14ac:dyDescent="0.3">
      <c r="A1" s="6" t="s">
        <v>24</v>
      </c>
      <c r="B1" s="7"/>
      <c r="C1" s="35"/>
      <c r="D1" s="35"/>
      <c r="E1" s="35"/>
      <c r="F1" s="35"/>
      <c r="G1" s="35"/>
      <c r="H1" s="35"/>
      <c r="I1" s="35"/>
      <c r="J1" s="35"/>
      <c r="K1" s="36"/>
    </row>
    <row r="2" spans="1:11" x14ac:dyDescent="0.3">
      <c r="A2" s="8" t="s">
        <v>25</v>
      </c>
      <c r="B2" s="37"/>
      <c r="C2" s="37"/>
      <c r="D2" s="37"/>
      <c r="E2" s="37"/>
      <c r="F2" s="37"/>
      <c r="G2" s="37"/>
      <c r="H2" s="37"/>
      <c r="I2" s="37"/>
      <c r="J2" s="37"/>
      <c r="K2" s="38"/>
    </row>
    <row r="3" spans="1:11" x14ac:dyDescent="0.3">
      <c r="A3" s="8" t="s">
        <v>26</v>
      </c>
      <c r="B3" s="39"/>
      <c r="C3" s="37"/>
      <c r="D3" s="37"/>
      <c r="E3" s="37"/>
      <c r="F3" s="37"/>
      <c r="G3" s="37"/>
      <c r="H3" s="37"/>
      <c r="I3" s="37"/>
      <c r="J3" s="37"/>
      <c r="K3" s="38"/>
    </row>
    <row r="4" spans="1:11" x14ac:dyDescent="0.3">
      <c r="A4" s="8" t="s">
        <v>27</v>
      </c>
      <c r="B4" s="39"/>
      <c r="C4" s="37"/>
      <c r="D4" s="37"/>
      <c r="E4" s="37"/>
      <c r="F4" s="37"/>
      <c r="G4" s="37"/>
      <c r="H4" s="37"/>
      <c r="I4" s="37"/>
      <c r="J4" s="37"/>
      <c r="K4" s="38"/>
    </row>
    <row r="5" spans="1:11" x14ac:dyDescent="0.3">
      <c r="A5" s="8" t="s">
        <v>28</v>
      </c>
      <c r="B5" s="37"/>
      <c r="C5" s="37"/>
      <c r="D5" s="37"/>
      <c r="E5" s="37"/>
      <c r="F5" s="37"/>
      <c r="G5" s="37"/>
      <c r="H5" s="37"/>
      <c r="I5" s="37"/>
      <c r="J5" s="37"/>
      <c r="K5" s="38"/>
    </row>
    <row r="6" spans="1:11" x14ac:dyDescent="0.3">
      <c r="A6" s="65" t="s">
        <v>29</v>
      </c>
      <c r="B6" s="66"/>
      <c r="C6" s="66"/>
      <c r="D6" s="66"/>
      <c r="E6" s="66"/>
      <c r="F6" s="66"/>
      <c r="G6" s="66"/>
      <c r="H6" s="66"/>
      <c r="I6" s="66"/>
      <c r="J6" s="66"/>
      <c r="K6" s="67"/>
    </row>
    <row r="7" spans="1:11" x14ac:dyDescent="0.3">
      <c r="A7" s="68"/>
      <c r="B7" s="69"/>
      <c r="C7" s="69"/>
      <c r="D7" s="69"/>
      <c r="E7" s="69"/>
      <c r="F7" s="69"/>
      <c r="G7" s="69"/>
      <c r="H7" s="69"/>
      <c r="I7" s="69"/>
      <c r="J7" s="69"/>
      <c r="K7" s="70"/>
    </row>
    <row r="8" spans="1:11" x14ac:dyDescent="0.3">
      <c r="A8" s="40" t="s">
        <v>30</v>
      </c>
      <c r="B8" s="41"/>
      <c r="C8" s="41"/>
      <c r="D8" s="41"/>
      <c r="E8" s="41"/>
      <c r="F8" s="41"/>
      <c r="G8" s="41"/>
      <c r="H8" s="41"/>
      <c r="I8" s="41"/>
      <c r="J8" s="41"/>
      <c r="K8" s="42"/>
    </row>
    <row r="9" spans="1:11" x14ac:dyDescent="0.3">
      <c r="A9" s="40" t="s">
        <v>31</v>
      </c>
      <c r="B9" s="41"/>
      <c r="C9" s="41"/>
      <c r="D9" s="41"/>
      <c r="E9" s="41"/>
      <c r="F9" s="41"/>
      <c r="G9" s="41"/>
      <c r="H9" s="41"/>
      <c r="I9" s="41"/>
      <c r="J9" s="41"/>
      <c r="K9" s="42"/>
    </row>
    <row r="10" spans="1:11" ht="15.75" thickBot="1" x14ac:dyDescent="0.35">
      <c r="A10" s="43" t="s">
        <v>32</v>
      </c>
      <c r="B10" s="44"/>
      <c r="C10" s="44"/>
      <c r="D10" s="44"/>
      <c r="E10" s="44"/>
      <c r="F10" s="44"/>
      <c r="G10" s="44"/>
      <c r="H10" s="44"/>
      <c r="I10" s="44"/>
      <c r="J10" s="44"/>
      <c r="K10" s="45"/>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7"/>
  <sheetViews>
    <sheetView tabSelected="1" workbookViewId="0">
      <selection activeCell="N14" sqref="N14"/>
    </sheetView>
  </sheetViews>
  <sheetFormatPr defaultColWidth="8.7109375" defaultRowHeight="15" x14ac:dyDescent="0.3"/>
  <cols>
    <col min="1" max="2" width="8.7109375" style="5"/>
    <col min="3" max="4" width="8.7109375" style="5" customWidth="1"/>
    <col min="5" max="5" width="8.7109375" style="5"/>
    <col min="6" max="6" width="8.7109375" style="5" customWidth="1"/>
    <col min="7" max="16384" width="8.7109375" style="5"/>
  </cols>
  <sheetData>
    <row r="1" spans="1:10" ht="13.5" customHeight="1" x14ac:dyDescent="0.3">
      <c r="A1" s="71" t="s">
        <v>50</v>
      </c>
      <c r="B1" s="71"/>
      <c r="C1" s="71"/>
      <c r="D1" s="71"/>
      <c r="E1" s="71"/>
      <c r="F1" s="71"/>
      <c r="G1" s="71"/>
      <c r="H1" s="71"/>
      <c r="I1" s="71"/>
      <c r="J1" s="71"/>
    </row>
    <row r="2" spans="1:10" ht="13.5" customHeight="1" x14ac:dyDescent="0.3">
      <c r="A2" s="72" t="s">
        <v>40</v>
      </c>
      <c r="B2" s="72"/>
      <c r="C2" s="72"/>
      <c r="D2" s="72"/>
      <c r="E2" s="72"/>
      <c r="F2" s="72"/>
      <c r="G2" s="72"/>
      <c r="H2" s="72"/>
      <c r="I2" s="72"/>
      <c r="J2" s="72"/>
    </row>
    <row r="3" spans="1:10" x14ac:dyDescent="0.3">
      <c r="A3" s="72"/>
      <c r="B3" s="72"/>
      <c r="C3" s="72"/>
      <c r="D3" s="72"/>
      <c r="E3" s="72"/>
      <c r="F3" s="72"/>
      <c r="G3" s="72"/>
      <c r="H3" s="72"/>
      <c r="I3" s="72"/>
      <c r="J3" s="72"/>
    </row>
    <row r="4" spans="1:10" x14ac:dyDescent="0.3">
      <c r="A4" s="49"/>
      <c r="B4" s="49"/>
      <c r="C4" s="49"/>
      <c r="D4" s="49"/>
      <c r="E4" s="49"/>
      <c r="F4" s="49"/>
      <c r="G4" s="49"/>
      <c r="H4" s="49"/>
      <c r="I4" s="49"/>
      <c r="J4" s="49"/>
    </row>
    <row r="5" spans="1:10" ht="13.5" customHeight="1" x14ac:dyDescent="0.3">
      <c r="A5" s="71" t="s">
        <v>51</v>
      </c>
      <c r="B5" s="71"/>
      <c r="C5" s="71"/>
      <c r="D5" s="71"/>
      <c r="E5" s="71"/>
      <c r="F5" s="71"/>
      <c r="G5" s="71"/>
      <c r="H5" s="71"/>
      <c r="I5" s="71"/>
      <c r="J5" s="71"/>
    </row>
    <row r="6" spans="1:10" ht="14.1" customHeight="1" x14ac:dyDescent="0.3">
      <c r="A6" s="72" t="s">
        <v>48</v>
      </c>
      <c r="B6" s="72"/>
      <c r="C6" s="72"/>
      <c r="D6" s="72"/>
      <c r="E6" s="72"/>
      <c r="F6" s="72"/>
      <c r="G6" s="72"/>
      <c r="H6" s="72"/>
      <c r="I6" s="72"/>
      <c r="J6" s="72"/>
    </row>
    <row r="7" spans="1:10" ht="13.5" customHeight="1" x14ac:dyDescent="0.3">
      <c r="A7" s="51" t="s">
        <v>44</v>
      </c>
      <c r="B7" s="72" t="s">
        <v>41</v>
      </c>
      <c r="C7" s="72"/>
      <c r="D7" s="72"/>
      <c r="E7" s="72"/>
      <c r="F7" s="72"/>
      <c r="G7" s="72"/>
      <c r="H7" s="72"/>
      <c r="I7" s="72"/>
      <c r="J7" s="72"/>
    </row>
    <row r="8" spans="1:10" ht="13.5" customHeight="1" x14ac:dyDescent="0.3">
      <c r="A8" s="51" t="s">
        <v>45</v>
      </c>
      <c r="B8" s="72" t="s">
        <v>42</v>
      </c>
      <c r="C8" s="72"/>
      <c r="D8" s="72"/>
      <c r="E8" s="72"/>
      <c r="F8" s="72"/>
      <c r="G8" s="72"/>
      <c r="H8" s="72"/>
      <c r="I8" s="72"/>
      <c r="J8" s="72"/>
    </row>
    <row r="9" spans="1:10" ht="13.5" customHeight="1" x14ac:dyDescent="0.3">
      <c r="A9" s="51" t="s">
        <v>46</v>
      </c>
      <c r="B9" s="72" t="s">
        <v>43</v>
      </c>
      <c r="C9" s="72"/>
      <c r="D9" s="72"/>
      <c r="E9" s="72"/>
      <c r="F9" s="72"/>
      <c r="G9" s="72"/>
      <c r="H9" s="72"/>
      <c r="I9" s="72"/>
      <c r="J9" s="72"/>
    </row>
    <row r="10" spans="1:10" x14ac:dyDescent="0.3">
      <c r="A10" s="51"/>
      <c r="B10" s="49"/>
      <c r="C10" s="49"/>
      <c r="D10" s="49"/>
      <c r="E10" s="49"/>
      <c r="F10" s="49"/>
      <c r="G10" s="49"/>
      <c r="H10" s="49"/>
      <c r="I10" s="49"/>
      <c r="J10" s="49"/>
    </row>
    <row r="11" spans="1:10" ht="13.5" customHeight="1" x14ac:dyDescent="0.3">
      <c r="A11" s="71" t="s">
        <v>54</v>
      </c>
      <c r="B11" s="71"/>
      <c r="C11" s="71"/>
      <c r="D11" s="71"/>
      <c r="E11" s="71"/>
      <c r="F11" s="71"/>
      <c r="G11" s="71"/>
      <c r="H11" s="71"/>
      <c r="I11" s="71"/>
      <c r="J11" s="71"/>
    </row>
    <row r="12" spans="1:10" ht="13.5" customHeight="1" x14ac:dyDescent="0.3">
      <c r="A12" s="51" t="s">
        <v>49</v>
      </c>
      <c r="B12" s="72" t="s">
        <v>52</v>
      </c>
      <c r="C12" s="72"/>
      <c r="D12" s="72"/>
      <c r="E12" s="72"/>
      <c r="F12" s="72"/>
      <c r="G12" s="72"/>
      <c r="H12" s="72"/>
      <c r="I12" s="72"/>
      <c r="J12" s="72"/>
    </row>
    <row r="13" spans="1:10" ht="13.5" customHeight="1" x14ac:dyDescent="0.3">
      <c r="A13" s="51" t="s">
        <v>53</v>
      </c>
      <c r="B13" s="72" t="s">
        <v>55</v>
      </c>
      <c r="C13" s="72"/>
      <c r="D13" s="72"/>
      <c r="E13" s="72"/>
      <c r="F13" s="72"/>
      <c r="G13" s="72"/>
      <c r="H13" s="72"/>
      <c r="I13" s="72"/>
      <c r="J13" s="72"/>
    </row>
    <row r="14" spans="1:10" ht="13.5" customHeight="1" x14ac:dyDescent="0.3">
      <c r="A14" s="51" t="s">
        <v>56</v>
      </c>
      <c r="B14" s="72" t="s">
        <v>57</v>
      </c>
      <c r="C14" s="72"/>
      <c r="D14" s="72"/>
      <c r="E14" s="72"/>
      <c r="F14" s="72"/>
      <c r="G14" s="72"/>
      <c r="H14" s="72"/>
      <c r="I14" s="72"/>
      <c r="J14" s="72"/>
    </row>
    <row r="15" spans="1:10" ht="13.5" customHeight="1" x14ac:dyDescent="0.3">
      <c r="A15" s="72" t="s">
        <v>74</v>
      </c>
      <c r="B15" s="72"/>
      <c r="C15" s="72"/>
      <c r="D15" s="72"/>
      <c r="E15" s="72"/>
      <c r="F15" s="72"/>
      <c r="G15" s="72"/>
      <c r="H15" s="72"/>
      <c r="I15" s="72"/>
      <c r="J15" s="72"/>
    </row>
    <row r="16" spans="1:10" x14ac:dyDescent="0.3">
      <c r="A16" s="72"/>
      <c r="B16" s="72"/>
      <c r="C16" s="72"/>
      <c r="D16" s="72"/>
      <c r="E16" s="72"/>
      <c r="F16" s="72"/>
      <c r="G16" s="72"/>
      <c r="H16" s="72"/>
      <c r="I16" s="72"/>
      <c r="J16" s="72"/>
    </row>
    <row r="17" spans="1:16" x14ac:dyDescent="0.3">
      <c r="A17" s="72"/>
      <c r="B17" s="72"/>
      <c r="C17" s="72"/>
      <c r="D17" s="72"/>
      <c r="E17" s="72"/>
      <c r="F17" s="72"/>
      <c r="G17" s="72"/>
      <c r="H17" s="72"/>
      <c r="I17" s="72"/>
      <c r="J17" s="72"/>
    </row>
    <row r="18" spans="1:16" x14ac:dyDescent="0.3">
      <c r="A18" s="72"/>
      <c r="B18" s="72"/>
      <c r="C18" s="72"/>
      <c r="D18" s="72"/>
      <c r="E18" s="72"/>
      <c r="F18" s="72"/>
      <c r="G18" s="72"/>
      <c r="H18" s="72"/>
      <c r="I18" s="72"/>
      <c r="J18" s="72"/>
    </row>
    <row r="19" spans="1:16" ht="13.5" customHeight="1" x14ac:dyDescent="0.3">
      <c r="A19" s="72"/>
      <c r="B19" s="72"/>
      <c r="C19" s="72"/>
      <c r="D19" s="72"/>
      <c r="E19" s="72"/>
      <c r="F19" s="72"/>
      <c r="G19" s="72"/>
      <c r="H19" s="72"/>
      <c r="I19" s="72"/>
      <c r="J19" s="72"/>
    </row>
    <row r="20" spans="1:16" x14ac:dyDescent="0.3">
      <c r="A20" s="50"/>
      <c r="B20" s="50"/>
      <c r="C20" s="50"/>
      <c r="D20" s="50"/>
      <c r="E20" s="50"/>
      <c r="F20" s="50"/>
      <c r="G20" s="50"/>
      <c r="H20" s="50"/>
      <c r="I20" s="50"/>
      <c r="J20" s="50"/>
    </row>
    <row r="21" spans="1:16" ht="13.5" customHeight="1" x14ac:dyDescent="0.3">
      <c r="A21" s="72" t="s">
        <v>59</v>
      </c>
      <c r="B21" s="72"/>
      <c r="C21" s="72"/>
      <c r="D21" s="72"/>
      <c r="E21" s="72"/>
      <c r="F21" s="72"/>
      <c r="G21" s="72"/>
      <c r="H21" s="72"/>
      <c r="I21" s="72"/>
      <c r="J21" s="72"/>
    </row>
    <row r="22" spans="1:16" ht="13.5" customHeight="1" x14ac:dyDescent="0.3">
      <c r="A22" s="72"/>
      <c r="B22" s="72"/>
      <c r="C22" s="72"/>
      <c r="D22" s="72"/>
      <c r="E22" s="72"/>
      <c r="F22" s="72"/>
      <c r="G22" s="72"/>
      <c r="H22" s="72"/>
      <c r="I22" s="72"/>
      <c r="J22" s="72"/>
    </row>
    <row r="23" spans="1:16" ht="13.5" customHeight="1" x14ac:dyDescent="0.3">
      <c r="A23" s="72"/>
      <c r="B23" s="72"/>
      <c r="C23" s="72"/>
      <c r="D23" s="72"/>
      <c r="E23" s="72"/>
      <c r="F23" s="72"/>
      <c r="G23" s="72"/>
      <c r="H23" s="72"/>
      <c r="I23" s="72"/>
      <c r="J23" s="72"/>
    </row>
    <row r="24" spans="1:16" ht="13.5" customHeight="1" x14ac:dyDescent="0.3">
      <c r="A24" s="72"/>
      <c r="B24" s="72"/>
      <c r="C24" s="72"/>
      <c r="D24" s="72"/>
      <c r="E24" s="72"/>
      <c r="F24" s="72"/>
      <c r="G24" s="72"/>
      <c r="H24" s="72"/>
      <c r="I24" s="72"/>
      <c r="J24" s="72"/>
    </row>
    <row r="25" spans="1:16" x14ac:dyDescent="0.3">
      <c r="A25" s="39"/>
      <c r="B25" s="39"/>
      <c r="C25" s="39"/>
      <c r="D25" s="39"/>
      <c r="E25" s="39"/>
      <c r="F25" s="39"/>
      <c r="G25" s="39"/>
      <c r="H25" s="39"/>
      <c r="I25" s="39"/>
      <c r="J25" s="39"/>
    </row>
    <row r="26" spans="1:16" ht="13.5" customHeight="1" x14ac:dyDescent="0.3">
      <c r="A26" s="72" t="s">
        <v>60</v>
      </c>
      <c r="B26" s="72"/>
      <c r="C26" s="72"/>
      <c r="D26" s="72"/>
      <c r="E26" s="72"/>
      <c r="F26" s="72"/>
      <c r="G26" s="72"/>
      <c r="H26" s="72"/>
      <c r="I26" s="72"/>
      <c r="J26" s="72"/>
    </row>
    <row r="27" spans="1:16" ht="13.5" customHeight="1" x14ac:dyDescent="0.3">
      <c r="A27" s="72"/>
      <c r="B27" s="72"/>
      <c r="C27" s="72"/>
      <c r="D27" s="72"/>
      <c r="E27" s="72"/>
      <c r="F27" s="72"/>
      <c r="G27" s="72"/>
      <c r="H27" s="72"/>
      <c r="I27" s="72"/>
      <c r="J27" s="72"/>
      <c r="P27" s="48"/>
    </row>
    <row r="28" spans="1:16" x14ac:dyDescent="0.3">
      <c r="A28" s="72"/>
      <c r="B28" s="72"/>
      <c r="C28" s="72"/>
      <c r="D28" s="72"/>
      <c r="E28" s="72"/>
      <c r="F28" s="72"/>
      <c r="G28" s="72"/>
      <c r="H28" s="72"/>
      <c r="I28" s="72"/>
      <c r="J28" s="72"/>
    </row>
    <row r="29" spans="1:16" ht="13.5" customHeight="1" x14ac:dyDescent="0.3">
      <c r="A29" s="72"/>
      <c r="B29" s="72"/>
      <c r="C29" s="72"/>
      <c r="D29" s="72"/>
      <c r="E29" s="72"/>
      <c r="F29" s="72"/>
      <c r="G29" s="72"/>
      <c r="H29" s="72"/>
      <c r="I29" s="72"/>
      <c r="J29" s="72"/>
    </row>
    <row r="30" spans="1:16" ht="14.1" customHeight="1" x14ac:dyDescent="0.3">
      <c r="A30" s="39"/>
      <c r="B30" s="39"/>
      <c r="C30" s="39"/>
      <c r="D30" s="39"/>
      <c r="E30" s="39"/>
      <c r="F30" s="39"/>
      <c r="G30" s="39"/>
      <c r="H30" s="39"/>
      <c r="I30" s="39"/>
      <c r="J30" s="39"/>
    </row>
    <row r="31" spans="1:16" ht="14.1" customHeight="1" x14ac:dyDescent="0.3">
      <c r="A31" s="72" t="s">
        <v>61</v>
      </c>
      <c r="B31" s="72"/>
      <c r="C31" s="72"/>
      <c r="D31" s="72"/>
      <c r="E31" s="72"/>
      <c r="F31" s="72"/>
      <c r="G31" s="72"/>
      <c r="H31" s="72"/>
      <c r="I31" s="72"/>
      <c r="J31" s="72"/>
    </row>
    <row r="32" spans="1:16" x14ac:dyDescent="0.3">
      <c r="A32" s="72"/>
      <c r="B32" s="72"/>
      <c r="C32" s="72"/>
      <c r="D32" s="72"/>
      <c r="E32" s="72"/>
      <c r="F32" s="72"/>
      <c r="G32" s="72"/>
      <c r="H32" s="72"/>
      <c r="I32" s="72"/>
      <c r="J32" s="72"/>
    </row>
    <row r="33" spans="1:10" x14ac:dyDescent="0.3">
      <c r="A33" s="72"/>
      <c r="B33" s="72"/>
      <c r="C33" s="72"/>
      <c r="D33" s="72"/>
      <c r="E33" s="72"/>
      <c r="F33" s="72"/>
      <c r="G33" s="72"/>
      <c r="H33" s="72"/>
      <c r="I33" s="72"/>
      <c r="J33" s="72"/>
    </row>
    <row r="34" spans="1:10" ht="13.5" customHeight="1" x14ac:dyDescent="0.3">
      <c r="A34" s="72"/>
      <c r="B34" s="72"/>
      <c r="C34" s="72"/>
      <c r="D34" s="72"/>
      <c r="E34" s="72"/>
      <c r="F34" s="72"/>
      <c r="G34" s="72"/>
      <c r="H34" s="72"/>
      <c r="I34" s="72"/>
      <c r="J34" s="72"/>
    </row>
    <row r="35" spans="1:10" x14ac:dyDescent="0.3">
      <c r="A35" s="39"/>
      <c r="B35" s="39"/>
      <c r="C35" s="39"/>
      <c r="D35" s="39"/>
      <c r="E35" s="39"/>
      <c r="F35" s="39"/>
      <c r="G35" s="39"/>
      <c r="H35" s="39"/>
      <c r="I35" s="39"/>
      <c r="J35" s="39"/>
    </row>
    <row r="36" spans="1:10" x14ac:dyDescent="0.3">
      <c r="A36" s="72" t="s">
        <v>58</v>
      </c>
      <c r="B36" s="72"/>
      <c r="C36" s="72"/>
      <c r="D36" s="72"/>
      <c r="E36" s="72"/>
      <c r="F36" s="72"/>
      <c r="G36" s="72"/>
      <c r="H36" s="72"/>
      <c r="I36" s="72"/>
      <c r="J36" s="72"/>
    </row>
    <row r="37" spans="1:10" ht="13.5" customHeight="1" x14ac:dyDescent="0.3">
      <c r="A37" s="72"/>
      <c r="B37" s="72"/>
      <c r="C37" s="72"/>
      <c r="D37" s="72"/>
      <c r="E37" s="72"/>
      <c r="F37" s="72"/>
      <c r="G37" s="72"/>
      <c r="H37" s="72"/>
      <c r="I37" s="72"/>
      <c r="J37" s="72"/>
    </row>
    <row r="38" spans="1:10" ht="13.5" customHeight="1" x14ac:dyDescent="0.3">
      <c r="A38" s="39"/>
      <c r="B38" s="39"/>
      <c r="C38" s="39"/>
      <c r="D38" s="39"/>
      <c r="E38" s="39"/>
      <c r="F38" s="39"/>
      <c r="G38" s="39"/>
      <c r="H38" s="39"/>
      <c r="I38" s="39"/>
      <c r="J38" s="39"/>
    </row>
    <row r="39" spans="1:10" x14ac:dyDescent="0.3">
      <c r="A39" s="71" t="s">
        <v>62</v>
      </c>
      <c r="B39" s="71"/>
      <c r="C39" s="71"/>
      <c r="D39" s="71"/>
      <c r="E39" s="71"/>
      <c r="F39" s="71"/>
      <c r="G39" s="71"/>
      <c r="H39" s="71"/>
      <c r="I39" s="71"/>
      <c r="J39" s="71"/>
    </row>
    <row r="40" spans="1:10" x14ac:dyDescent="0.3">
      <c r="A40" s="72" t="s">
        <v>75</v>
      </c>
      <c r="B40" s="72"/>
      <c r="C40" s="72"/>
      <c r="D40" s="72"/>
      <c r="E40" s="72"/>
      <c r="F40" s="72"/>
      <c r="G40" s="72"/>
      <c r="H40" s="72"/>
      <c r="I40" s="72"/>
      <c r="J40" s="72"/>
    </row>
    <row r="41" spans="1:10" x14ac:dyDescent="0.3">
      <c r="A41" s="72"/>
      <c r="B41" s="72"/>
      <c r="C41" s="72"/>
      <c r="D41" s="72"/>
      <c r="E41" s="72"/>
      <c r="F41" s="72"/>
      <c r="G41" s="72"/>
      <c r="H41" s="72"/>
      <c r="I41" s="72"/>
      <c r="J41" s="72"/>
    </row>
    <row r="42" spans="1:10" x14ac:dyDescent="0.3">
      <c r="A42" s="72"/>
      <c r="B42" s="72"/>
      <c r="C42" s="72"/>
      <c r="D42" s="72"/>
      <c r="E42" s="72"/>
      <c r="F42" s="72"/>
      <c r="G42" s="72"/>
      <c r="H42" s="72"/>
      <c r="I42" s="72"/>
      <c r="J42" s="72"/>
    </row>
    <row r="43" spans="1:10" x14ac:dyDescent="0.3">
      <c r="A43" s="72"/>
      <c r="B43" s="72"/>
      <c r="C43" s="72"/>
      <c r="D43" s="72"/>
      <c r="E43" s="72"/>
      <c r="F43" s="72"/>
      <c r="G43" s="72"/>
      <c r="H43" s="72"/>
      <c r="I43" s="72"/>
      <c r="J43" s="72"/>
    </row>
    <row r="44" spans="1:10" ht="13.5" customHeight="1" x14ac:dyDescent="0.3">
      <c r="A44" s="72"/>
      <c r="B44" s="72"/>
      <c r="C44" s="72"/>
      <c r="D44" s="72"/>
      <c r="E44" s="72"/>
      <c r="F44" s="72"/>
      <c r="G44" s="72"/>
      <c r="H44" s="72"/>
      <c r="I44" s="72"/>
      <c r="J44" s="72"/>
    </row>
    <row r="45" spans="1:10" ht="13.5" customHeight="1" x14ac:dyDescent="0.3">
      <c r="A45" s="72"/>
      <c r="B45" s="72"/>
      <c r="C45" s="72"/>
      <c r="D45" s="72"/>
      <c r="E45" s="72"/>
      <c r="F45" s="72"/>
      <c r="G45" s="72"/>
      <c r="H45" s="72"/>
      <c r="I45" s="72"/>
      <c r="J45" s="72"/>
    </row>
    <row r="46" spans="1:10" x14ac:dyDescent="0.3">
      <c r="A46" s="71" t="s">
        <v>63</v>
      </c>
      <c r="B46" s="71"/>
      <c r="C46" s="71"/>
      <c r="D46" s="71"/>
      <c r="E46" s="71"/>
      <c r="F46" s="71"/>
      <c r="G46" s="71"/>
      <c r="H46" s="71"/>
      <c r="I46" s="71"/>
      <c r="J46" s="71"/>
    </row>
    <row r="47" spans="1:10" x14ac:dyDescent="0.3">
      <c r="A47" s="72" t="s">
        <v>64</v>
      </c>
      <c r="B47" s="72"/>
      <c r="C47" s="72"/>
      <c r="D47" s="72"/>
      <c r="E47" s="72"/>
      <c r="F47" s="72"/>
      <c r="G47" s="72"/>
      <c r="H47" s="72"/>
      <c r="I47" s="72"/>
      <c r="J47" s="72"/>
    </row>
    <row r="48" spans="1:10" ht="13.5" customHeight="1" x14ac:dyDescent="0.3">
      <c r="A48" s="72"/>
      <c r="B48" s="72"/>
      <c r="C48" s="72"/>
      <c r="D48" s="72"/>
      <c r="E48" s="72"/>
      <c r="F48" s="72"/>
      <c r="G48" s="72"/>
      <c r="H48" s="72"/>
      <c r="I48" s="72"/>
      <c r="J48" s="72"/>
    </row>
    <row r="49" spans="1:10" x14ac:dyDescent="0.3">
      <c r="A49" s="72"/>
      <c r="B49" s="72"/>
      <c r="C49" s="72"/>
      <c r="D49" s="72"/>
      <c r="E49" s="72"/>
      <c r="F49" s="72"/>
      <c r="G49" s="72"/>
      <c r="H49" s="72"/>
      <c r="I49" s="72"/>
      <c r="J49" s="72"/>
    </row>
    <row r="50" spans="1:10" ht="13.5" customHeight="1" x14ac:dyDescent="0.3">
      <c r="A50" s="72"/>
      <c r="B50" s="72"/>
      <c r="C50" s="72"/>
      <c r="D50" s="72"/>
      <c r="E50" s="72"/>
      <c r="F50" s="72"/>
      <c r="G50" s="72"/>
      <c r="H50" s="72"/>
      <c r="I50" s="72"/>
      <c r="J50" s="72"/>
    </row>
    <row r="51" spans="1:10" ht="13.5" customHeight="1" x14ac:dyDescent="0.3">
      <c r="A51" s="50"/>
      <c r="B51" s="50"/>
      <c r="C51" s="50"/>
      <c r="D51" s="50"/>
      <c r="E51" s="50"/>
      <c r="F51" s="50"/>
      <c r="G51" s="50"/>
      <c r="H51" s="50"/>
      <c r="I51" s="50"/>
      <c r="J51" s="50"/>
    </row>
    <row r="52" spans="1:10" x14ac:dyDescent="0.3">
      <c r="A52" s="71" t="s">
        <v>65</v>
      </c>
      <c r="B52" s="71"/>
      <c r="C52" s="71"/>
      <c r="D52" s="71"/>
      <c r="E52" s="71"/>
      <c r="F52" s="71"/>
      <c r="G52" s="71"/>
      <c r="H52" s="71"/>
      <c r="I52" s="71"/>
      <c r="J52" s="71"/>
    </row>
    <row r="53" spans="1:10" x14ac:dyDescent="0.3">
      <c r="A53" s="72" t="s">
        <v>66</v>
      </c>
      <c r="B53" s="72"/>
      <c r="C53" s="72"/>
      <c r="D53" s="72"/>
      <c r="E53" s="72"/>
      <c r="F53" s="72"/>
      <c r="G53" s="72"/>
      <c r="H53" s="72"/>
      <c r="I53" s="72"/>
      <c r="J53" s="72"/>
    </row>
    <row r="54" spans="1:10" x14ac:dyDescent="0.3">
      <c r="A54" s="72"/>
      <c r="B54" s="72"/>
      <c r="C54" s="72"/>
      <c r="D54" s="72"/>
      <c r="E54" s="72"/>
      <c r="F54" s="72"/>
      <c r="G54" s="72"/>
      <c r="H54" s="72"/>
      <c r="I54" s="72"/>
      <c r="J54" s="72"/>
    </row>
    <row r="55" spans="1:10" x14ac:dyDescent="0.3">
      <c r="A55" s="72"/>
      <c r="B55" s="72"/>
      <c r="C55" s="72"/>
      <c r="D55" s="72"/>
      <c r="E55" s="72"/>
      <c r="F55" s="72"/>
      <c r="G55" s="72"/>
      <c r="H55" s="72"/>
      <c r="I55" s="72"/>
      <c r="J55" s="72"/>
    </row>
    <row r="56" spans="1:10" x14ac:dyDescent="0.3">
      <c r="A56" s="50"/>
      <c r="B56" s="50"/>
      <c r="C56" s="50"/>
      <c r="D56" s="50"/>
      <c r="E56" s="50"/>
      <c r="F56" s="50"/>
      <c r="G56" s="50"/>
      <c r="H56" s="50"/>
      <c r="I56" s="50"/>
      <c r="J56" s="50"/>
    </row>
    <row r="57" spans="1:10" x14ac:dyDescent="0.3">
      <c r="A57" s="49"/>
      <c r="B57" s="49"/>
      <c r="C57" s="49"/>
      <c r="D57" s="49"/>
      <c r="E57" s="49"/>
      <c r="F57" s="49"/>
      <c r="G57" s="49"/>
      <c r="H57" s="49"/>
      <c r="I57" s="49"/>
      <c r="J57" s="49"/>
    </row>
  </sheetData>
  <sheetProtection algorithmName="SHA-512" hashValue="geNOUKMtWo+oULg4fB3LRJEK74x5ZLAJPkM+H25L8kS7eyara3xMknnZqhYV+mBA4Jtb51OlrlU9PPU9hESpTQ==" saltValue="937gNiC3kx5vc3B9avFimQ==" spinCount="100000" sheet="1" objects="1" scenarios="1"/>
  <mergeCells count="22">
    <mergeCell ref="A1:J1"/>
    <mergeCell ref="A11:J11"/>
    <mergeCell ref="B12:J12"/>
    <mergeCell ref="A2:J3"/>
    <mergeCell ref="A6:J6"/>
    <mergeCell ref="B7:J7"/>
    <mergeCell ref="B8:J8"/>
    <mergeCell ref="B9:J9"/>
    <mergeCell ref="A5:J5"/>
    <mergeCell ref="A52:J52"/>
    <mergeCell ref="A53:J55"/>
    <mergeCell ref="B13:J13"/>
    <mergeCell ref="B14:J14"/>
    <mergeCell ref="A15:J19"/>
    <mergeCell ref="A21:J24"/>
    <mergeCell ref="A26:J29"/>
    <mergeCell ref="A31:J34"/>
    <mergeCell ref="A36:J37"/>
    <mergeCell ref="A39:J39"/>
    <mergeCell ref="A40:J45"/>
    <mergeCell ref="A46:J46"/>
    <mergeCell ref="A47:J50"/>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9"/>
  <sheetViews>
    <sheetView zoomScale="85" zoomScaleNormal="85" workbookViewId="0">
      <selection activeCell="K24" sqref="K24"/>
    </sheetView>
  </sheetViews>
  <sheetFormatPr defaultColWidth="16.7109375" defaultRowHeight="16.5" customHeight="1" x14ac:dyDescent="0.3"/>
  <cols>
    <col min="1" max="1" width="49.7109375" style="1" customWidth="1"/>
    <col min="2" max="2" width="10.85546875" style="1" customWidth="1"/>
    <col min="3" max="3" width="11.5703125" style="1" customWidth="1"/>
    <col min="4" max="4" width="16.7109375" style="1" customWidth="1"/>
    <col min="5" max="5" width="12.85546875" style="1" customWidth="1"/>
    <col min="6" max="6" width="20" style="1" customWidth="1"/>
    <col min="7" max="7" width="11.28515625" style="1" customWidth="1"/>
    <col min="8" max="8" width="9" style="1" customWidth="1"/>
    <col min="9" max="9" width="7.5703125" style="1" customWidth="1"/>
    <col min="10" max="10" width="8" style="1" customWidth="1"/>
    <col min="11" max="11" width="9" style="1" customWidth="1"/>
    <col min="12" max="12" width="13" style="1" customWidth="1"/>
    <col min="13" max="13" width="12" style="1" customWidth="1"/>
    <col min="14" max="16384" width="16.7109375" style="1"/>
  </cols>
  <sheetData>
    <row r="1" spans="1:30" ht="16.5" customHeight="1" x14ac:dyDescent="0.3">
      <c r="A1" s="1" t="s">
        <v>2</v>
      </c>
      <c r="B1" s="1" t="s">
        <v>67</v>
      </c>
    </row>
    <row r="4" spans="1:30" ht="116.25" customHeight="1" x14ac:dyDescent="0.3">
      <c r="B4" s="2" t="s">
        <v>3</v>
      </c>
      <c r="C4" s="2" t="s">
        <v>0</v>
      </c>
      <c r="D4" s="2" t="s">
        <v>4</v>
      </c>
      <c r="E4" s="2" t="s">
        <v>1</v>
      </c>
      <c r="F4" s="2" t="s">
        <v>8</v>
      </c>
      <c r="G4" s="2" t="s">
        <v>47</v>
      </c>
      <c r="H4" s="2" t="s">
        <v>9</v>
      </c>
      <c r="I4" s="2" t="s">
        <v>18</v>
      </c>
      <c r="J4" s="2" t="s">
        <v>19</v>
      </c>
      <c r="K4" s="2" t="s">
        <v>20</v>
      </c>
      <c r="L4" s="2" t="s">
        <v>21</v>
      </c>
      <c r="M4" s="2" t="s">
        <v>22</v>
      </c>
      <c r="AA4" s="3"/>
      <c r="AB4" s="3"/>
      <c r="AC4" s="3"/>
      <c r="AD4" s="3"/>
    </row>
    <row r="5" spans="1:30" ht="15" x14ac:dyDescent="0.3">
      <c r="B5" s="9"/>
      <c r="C5" s="9"/>
      <c r="D5" s="9"/>
      <c r="E5" s="9"/>
      <c r="F5" s="18"/>
      <c r="G5" s="9"/>
      <c r="H5" s="9"/>
      <c r="I5" s="9"/>
      <c r="J5" s="9"/>
      <c r="K5" s="24"/>
      <c r="L5" s="10"/>
      <c r="M5" s="10"/>
    </row>
    <row r="6" spans="1:30" ht="16.5" customHeight="1" x14ac:dyDescent="0.3">
      <c r="A6" s="5" t="s">
        <v>33</v>
      </c>
      <c r="B6" s="11">
        <v>494</v>
      </c>
      <c r="C6" s="11">
        <v>2</v>
      </c>
      <c r="D6" s="15" t="s">
        <v>69</v>
      </c>
      <c r="E6" s="15" t="s">
        <v>77</v>
      </c>
      <c r="F6" s="28"/>
      <c r="G6" s="28"/>
      <c r="H6" s="27"/>
      <c r="I6" s="29"/>
      <c r="J6" s="30"/>
      <c r="K6" s="52" t="e">
        <f>I6+J6+90*'Rekenhulp deelstromen'!Q6/'Rekenhulp deelstromen'!N6</f>
        <v>#VALUE!</v>
      </c>
      <c r="L6" s="19" t="e">
        <f>I6+J6+90*'Rekenhulp deelstromen'!R6/'Rekenhulp deelstromen'!O6</f>
        <v>#VALUE!</v>
      </c>
      <c r="M6" s="12" t="e">
        <f>I6+J6+90*'Rekenhulp deelstromen'!S6/'Rekenhulp deelstromen'!P6</f>
        <v>#VALUE!</v>
      </c>
    </row>
    <row r="7" spans="1:30" ht="16.5" customHeight="1" x14ac:dyDescent="0.3">
      <c r="A7" s="5" t="s">
        <v>70</v>
      </c>
      <c r="B7" s="11">
        <v>100</v>
      </c>
      <c r="C7" s="11">
        <v>2</v>
      </c>
      <c r="D7" s="15" t="s">
        <v>69</v>
      </c>
      <c r="E7" s="15" t="s">
        <v>77</v>
      </c>
      <c r="F7" s="28"/>
      <c r="G7" s="28"/>
      <c r="H7" s="27"/>
      <c r="I7" s="29"/>
      <c r="J7" s="30"/>
      <c r="K7" s="52" t="e">
        <f>I7+J7+90*'Rekenhulp deelstromen'!Q7/'Rekenhulp deelstromen'!N7</f>
        <v>#VALUE!</v>
      </c>
      <c r="L7" s="19" t="e">
        <f>I7+J7+90*'Rekenhulp deelstromen'!R7/'Rekenhulp deelstromen'!O7</f>
        <v>#VALUE!</v>
      </c>
      <c r="M7" s="12" t="e">
        <f>I7+J7+90*'Rekenhulp deelstromen'!S7/'Rekenhulp deelstromen'!P7</f>
        <v>#VALUE!</v>
      </c>
    </row>
    <row r="8" spans="1:30" ht="16.5" customHeight="1" x14ac:dyDescent="0.3">
      <c r="A8" s="5" t="s">
        <v>68</v>
      </c>
      <c r="B8" s="11">
        <v>11</v>
      </c>
      <c r="C8" s="11">
        <v>2</v>
      </c>
      <c r="D8" s="15" t="s">
        <v>69</v>
      </c>
      <c r="E8" s="15" t="s">
        <v>76</v>
      </c>
      <c r="F8" s="28"/>
      <c r="G8" s="28"/>
      <c r="H8" s="27"/>
      <c r="I8" s="29"/>
      <c r="J8" s="30"/>
      <c r="K8" s="52" t="e">
        <f>I8+J8+90*'Rekenhulp deelstromen'!Q8/'Rekenhulp deelstromen'!N8</f>
        <v>#VALUE!</v>
      </c>
      <c r="L8" s="19" t="e">
        <f>I8+J8+90*'Rekenhulp deelstromen'!R8/'Rekenhulp deelstromen'!O8</f>
        <v>#VALUE!</v>
      </c>
      <c r="M8" s="12" t="e">
        <f>I8+J8+90*'Rekenhulp deelstromen'!S8/'Rekenhulp deelstromen'!P8</f>
        <v>#VALUE!</v>
      </c>
    </row>
    <row r="9" spans="1:30" ht="16.5" customHeight="1" x14ac:dyDescent="0.3">
      <c r="A9" s="5" t="s">
        <v>5</v>
      </c>
      <c r="B9" s="11">
        <v>23</v>
      </c>
      <c r="C9" s="11">
        <v>2</v>
      </c>
      <c r="D9" s="15" t="s">
        <v>69</v>
      </c>
      <c r="E9" s="15" t="s">
        <v>76</v>
      </c>
      <c r="F9" s="28"/>
      <c r="G9" s="28"/>
      <c r="H9" s="27"/>
      <c r="I9" s="29"/>
      <c r="J9" s="30"/>
      <c r="K9" s="52" t="e">
        <f>I9+J9+90*'Rekenhulp deelstromen'!Q9/'Rekenhulp deelstromen'!N9</f>
        <v>#VALUE!</v>
      </c>
      <c r="L9" s="19" t="e">
        <f>I9+J9+90*'Rekenhulp deelstromen'!R9/'Rekenhulp deelstromen'!O9</f>
        <v>#VALUE!</v>
      </c>
      <c r="M9" s="12" t="e">
        <f>I9+J9+90*'Rekenhulp deelstromen'!S9/'Rekenhulp deelstromen'!P9</f>
        <v>#VALUE!</v>
      </c>
    </row>
    <row r="10" spans="1:30" ht="16.5" customHeight="1" x14ac:dyDescent="0.3">
      <c r="A10" s="5" t="s">
        <v>73</v>
      </c>
      <c r="B10" s="13">
        <v>47</v>
      </c>
      <c r="C10" s="13">
        <v>2</v>
      </c>
      <c r="D10" s="17" t="s">
        <v>69</v>
      </c>
      <c r="E10" s="17" t="s">
        <v>77</v>
      </c>
      <c r="F10" s="31"/>
      <c r="G10" s="31"/>
      <c r="H10" s="32"/>
      <c r="I10" s="33"/>
      <c r="J10" s="34"/>
      <c r="K10" s="53" t="e">
        <f>I10+J10+90*'Rekenhulp deelstromen'!Q10/'Rekenhulp deelstromen'!N10</f>
        <v>#VALUE!</v>
      </c>
      <c r="L10" s="64" t="e">
        <f>I10+J10+90*'Rekenhulp deelstromen'!R10/'Rekenhulp deelstromen'!O10</f>
        <v>#VALUE!</v>
      </c>
      <c r="M10" s="14" t="e">
        <f>I10+J10+90*'Rekenhulp deelstromen'!S10/'Rekenhulp deelstromen'!P10</f>
        <v>#VALUE!</v>
      </c>
    </row>
    <row r="11" spans="1:30" ht="16.5" customHeight="1" x14ac:dyDescent="0.3">
      <c r="A11" s="5"/>
      <c r="B11" s="46"/>
      <c r="C11" s="46"/>
      <c r="D11" s="5"/>
      <c r="E11" s="5"/>
      <c r="F11" s="46"/>
      <c r="G11" s="46"/>
      <c r="H11" s="5"/>
      <c r="I11" s="5"/>
      <c r="J11" s="46"/>
      <c r="K11" s="26"/>
      <c r="L11" s="26"/>
      <c r="M11" s="26"/>
    </row>
    <row r="12" spans="1:30" ht="16.5" customHeight="1" x14ac:dyDescent="0.3">
      <c r="B12" s="46"/>
      <c r="C12" s="46"/>
      <c r="D12" s="5"/>
      <c r="E12" s="5"/>
      <c r="F12" s="46"/>
      <c r="G12" s="46"/>
      <c r="H12" s="5"/>
      <c r="I12" s="5"/>
      <c r="J12" s="46"/>
      <c r="K12" s="73" t="s">
        <v>37</v>
      </c>
      <c r="L12" s="73"/>
      <c r="M12" s="73"/>
    </row>
    <row r="13" spans="1:30" ht="16.5" customHeight="1" x14ac:dyDescent="0.3">
      <c r="K13" s="73"/>
      <c r="L13" s="73"/>
      <c r="M13" s="73"/>
    </row>
    <row r="14" spans="1:30" ht="16.5" customHeight="1" x14ac:dyDescent="0.3">
      <c r="A14" s="4" t="s">
        <v>23</v>
      </c>
      <c r="K14" s="73"/>
      <c r="L14" s="73"/>
      <c r="M14" s="73"/>
    </row>
    <row r="15" spans="1:30" ht="16.5" customHeight="1" x14ac:dyDescent="0.3">
      <c r="A15" s="5" t="s">
        <v>33</v>
      </c>
      <c r="B15" s="75"/>
      <c r="C15" s="75"/>
      <c r="D15" s="75"/>
      <c r="E15" s="75"/>
      <c r="F15" s="75"/>
      <c r="G15" s="75"/>
      <c r="H15" s="75"/>
      <c r="I15" s="75"/>
      <c r="J15" s="75"/>
      <c r="L15" s="57"/>
    </row>
    <row r="16" spans="1:30" ht="16.5" customHeight="1" x14ac:dyDescent="0.3">
      <c r="A16" s="5" t="s">
        <v>70</v>
      </c>
      <c r="B16" s="75"/>
      <c r="C16" s="75"/>
      <c r="D16" s="75"/>
      <c r="E16" s="75"/>
      <c r="F16" s="75"/>
      <c r="G16" s="75"/>
      <c r="H16" s="75"/>
      <c r="I16" s="75"/>
      <c r="J16" s="75"/>
      <c r="L16" s="57"/>
    </row>
    <row r="17" spans="1:12" ht="16.5" customHeight="1" x14ac:dyDescent="0.3">
      <c r="A17" s="5" t="s">
        <v>68</v>
      </c>
      <c r="B17" s="75"/>
      <c r="C17" s="75"/>
      <c r="D17" s="75"/>
      <c r="E17" s="75"/>
      <c r="F17" s="75"/>
      <c r="G17" s="75"/>
      <c r="H17" s="75"/>
      <c r="I17" s="75"/>
      <c r="J17" s="75"/>
      <c r="L17" s="57"/>
    </row>
    <row r="18" spans="1:12" ht="16.5" customHeight="1" x14ac:dyDescent="0.3">
      <c r="A18" s="5" t="s">
        <v>5</v>
      </c>
      <c r="B18" s="74"/>
      <c r="C18" s="74"/>
      <c r="D18" s="74"/>
      <c r="E18" s="74"/>
      <c r="F18" s="74"/>
      <c r="G18" s="74"/>
      <c r="H18" s="74"/>
      <c r="I18" s="74"/>
      <c r="J18" s="74"/>
      <c r="L18" s="57"/>
    </row>
    <row r="19" spans="1:12" ht="16.5" customHeight="1" x14ac:dyDescent="0.3">
      <c r="A19" s="1" t="s">
        <v>73</v>
      </c>
      <c r="B19" s="56"/>
      <c r="C19" s="56"/>
      <c r="D19" s="56"/>
      <c r="E19" s="56"/>
      <c r="F19" s="56"/>
      <c r="G19" s="56"/>
      <c r="H19" s="56"/>
      <c r="I19" s="56"/>
      <c r="J19" s="56"/>
      <c r="L19" s="58"/>
    </row>
  </sheetData>
  <sheetProtection algorithmName="SHA-512" hashValue="7WuReFCeVvLOwedXNkHnizzpDNyhHCRmeB5OVTkEM41M2zdYgbYgwzzj9+GJgat3N9F9wxk9BxyUsMmX8T2KeA==" saltValue="hEHH3zg/TdS6kW9zFnHTIQ==" spinCount="100000" sheet="1" objects="1" scenarios="1"/>
  <mergeCells count="5">
    <mergeCell ref="K12:M14"/>
    <mergeCell ref="B18:J18"/>
    <mergeCell ref="B15:J15"/>
    <mergeCell ref="B16:J16"/>
    <mergeCell ref="B17:J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F4:S13"/>
  <sheetViews>
    <sheetView topLeftCell="E1" workbookViewId="0">
      <selection activeCell="F10" sqref="F10"/>
    </sheetView>
  </sheetViews>
  <sheetFormatPr defaultRowHeight="15" x14ac:dyDescent="0.3"/>
  <cols>
    <col min="6" max="6" width="33.7109375" customWidth="1"/>
    <col min="7" max="7" width="9.42578125" bestFit="1" customWidth="1"/>
    <col min="11" max="12" width="12.140625" bestFit="1" customWidth="1"/>
    <col min="13" max="14" width="9.42578125" customWidth="1"/>
    <col min="15" max="16" width="13.7109375" customWidth="1"/>
    <col min="17" max="17" width="11.85546875" customWidth="1"/>
    <col min="18" max="18" width="11.28515625" customWidth="1"/>
    <col min="19" max="19" width="10.42578125" customWidth="1"/>
  </cols>
  <sheetData>
    <row r="4" spans="6:19" ht="136.5" customHeight="1" x14ac:dyDescent="0.3">
      <c r="G4" s="2" t="s">
        <v>6</v>
      </c>
      <c r="H4" s="2" t="s">
        <v>7</v>
      </c>
      <c r="I4" s="2" t="s">
        <v>13</v>
      </c>
      <c r="J4" s="2" t="s">
        <v>14</v>
      </c>
      <c r="K4" s="2" t="s">
        <v>34</v>
      </c>
      <c r="L4" s="2" t="s">
        <v>35</v>
      </c>
      <c r="M4" s="2" t="s">
        <v>36</v>
      </c>
      <c r="N4" s="2" t="s">
        <v>10</v>
      </c>
      <c r="O4" s="2" t="s">
        <v>11</v>
      </c>
      <c r="P4" s="2" t="s">
        <v>12</v>
      </c>
      <c r="Q4" s="2" t="s">
        <v>15</v>
      </c>
      <c r="R4" s="2" t="s">
        <v>16</v>
      </c>
      <c r="S4" s="2" t="s">
        <v>17</v>
      </c>
    </row>
    <row r="5" spans="6:19" x14ac:dyDescent="0.3">
      <c r="G5" s="9"/>
      <c r="H5" s="24"/>
      <c r="I5" s="10"/>
      <c r="J5" s="10"/>
      <c r="K5" s="10"/>
      <c r="L5" s="10"/>
      <c r="M5" s="10"/>
      <c r="N5" s="10"/>
      <c r="O5" s="10"/>
      <c r="P5" s="10"/>
      <c r="Q5" s="10"/>
      <c r="R5" s="10"/>
      <c r="S5" s="10"/>
    </row>
    <row r="6" spans="6:19" x14ac:dyDescent="0.3">
      <c r="F6" s="5" t="s">
        <v>33</v>
      </c>
      <c r="G6" s="22">
        <v>6</v>
      </c>
      <c r="H6" s="25">
        <f>Deelstromen!F6/G6</f>
        <v>0</v>
      </c>
      <c r="I6" s="23">
        <f>Deelstromen!C6</f>
        <v>2</v>
      </c>
      <c r="J6" s="21">
        <f>12*'Rekenhulp deelstromen'!I6*Deelstromen!G6/Deelstromen!B6</f>
        <v>0</v>
      </c>
      <c r="K6" s="19">
        <f>'Rekenhulp deelstromen'!$G$12</f>
        <v>100</v>
      </c>
      <c r="L6" s="19">
        <f>'Rekenhulp deelstromen'!$G$13</f>
        <v>3.15</v>
      </c>
      <c r="M6" s="19">
        <f>(K6+2*Deelstromen!L15*L6)/G6</f>
        <v>16.666666666666668</v>
      </c>
      <c r="N6" s="19" t="str">
        <f>IF(AND(Deelstromen!H6&gt;0,Deelstromen!G6&gt;0,Deelstromen!F6&gt;0),Deelstromen!H6+J6+H6,"")</f>
        <v/>
      </c>
      <c r="O6" s="19" t="str">
        <f>IF(AND(Deelstromen!H6&gt;0,Deelstromen!G6&gt;0),Deelstromen!H6+J6+M6,"")</f>
        <v/>
      </c>
      <c r="P6" s="19" t="str">
        <f>IF(Deelstromen!H6&gt;0,Deelstromen!H6+M6,"")</f>
        <v/>
      </c>
      <c r="Q6" s="16"/>
      <c r="R6" s="16"/>
      <c r="S6" s="16"/>
    </row>
    <row r="7" spans="6:19" x14ac:dyDescent="0.3">
      <c r="F7" s="5" t="s">
        <v>71</v>
      </c>
      <c r="G7" s="22">
        <v>6</v>
      </c>
      <c r="H7" s="25">
        <f>Deelstromen!F7/G7</f>
        <v>0</v>
      </c>
      <c r="I7" s="23">
        <f>Deelstromen!C7</f>
        <v>2</v>
      </c>
      <c r="J7" s="21">
        <f>12*'Rekenhulp deelstromen'!I7*Deelstromen!G7/Deelstromen!B7</f>
        <v>0</v>
      </c>
      <c r="K7" s="19">
        <f>'Rekenhulp deelstromen'!$G$12</f>
        <v>100</v>
      </c>
      <c r="L7" s="19">
        <f>'Rekenhulp deelstromen'!$G$13</f>
        <v>3.15</v>
      </c>
      <c r="M7" s="19">
        <f>(K7+2*Deelstromen!L16*L7)/G7</f>
        <v>16.666666666666668</v>
      </c>
      <c r="N7" s="19" t="str">
        <f>IF(AND(Deelstromen!H7&gt;0,Deelstromen!G7&gt;0,Deelstromen!F7&gt;0),Deelstromen!H7+J7+H7,"")</f>
        <v/>
      </c>
      <c r="O7" s="19" t="str">
        <f>IF(AND(Deelstromen!H7&gt;0,Deelstromen!G7&gt;0),Deelstromen!H7+J7+M7,"")</f>
        <v/>
      </c>
      <c r="P7" s="19" t="str">
        <f>IF(Deelstromen!H7&gt;0,Deelstromen!H7+M7,"")</f>
        <v/>
      </c>
      <c r="Q7" s="16"/>
      <c r="R7" s="16"/>
      <c r="S7" s="16"/>
    </row>
    <row r="8" spans="6:19" x14ac:dyDescent="0.3">
      <c r="F8" s="5" t="s">
        <v>68</v>
      </c>
      <c r="G8" s="22">
        <v>5.6</v>
      </c>
      <c r="H8" s="25">
        <f>Deelstromen!F8/G8</f>
        <v>0</v>
      </c>
      <c r="I8" s="23">
        <f>Deelstromen!C8</f>
        <v>2</v>
      </c>
      <c r="J8" s="21">
        <f>12*'Rekenhulp deelstromen'!I8*Deelstromen!G8/Deelstromen!B8</f>
        <v>0</v>
      </c>
      <c r="K8" s="19">
        <f>'Rekenhulp deelstromen'!$G$12</f>
        <v>100</v>
      </c>
      <c r="L8" s="19">
        <f>'Rekenhulp deelstromen'!$G$13</f>
        <v>3.15</v>
      </c>
      <c r="M8" s="19">
        <f>(K8+2*Deelstromen!L17*L8)/G8</f>
        <v>17.857142857142858</v>
      </c>
      <c r="N8" s="19" t="str">
        <f>IF(AND(Deelstromen!H8&gt;0,Deelstromen!G8&gt;0,Deelstromen!F8&gt;0),Deelstromen!H8+J8+H8,"")</f>
        <v/>
      </c>
      <c r="O8" s="19" t="str">
        <f>IF(AND(Deelstromen!H8&gt;0,Deelstromen!G8&gt;0),Deelstromen!H8+J8+M8,"")</f>
        <v/>
      </c>
      <c r="P8" s="19" t="str">
        <f>IF(Deelstromen!H8&gt;0,Deelstromen!H8+M8,"")</f>
        <v/>
      </c>
      <c r="Q8" s="16"/>
      <c r="R8" s="16"/>
      <c r="S8" s="16"/>
    </row>
    <row r="9" spans="6:19" x14ac:dyDescent="0.3">
      <c r="F9" s="5" t="s">
        <v>5</v>
      </c>
      <c r="G9" s="22">
        <v>3.6</v>
      </c>
      <c r="H9" s="25">
        <f>Deelstromen!F9/G9</f>
        <v>0</v>
      </c>
      <c r="I9" s="23">
        <f>Deelstromen!C9</f>
        <v>2</v>
      </c>
      <c r="J9" s="21">
        <f>12*'Rekenhulp deelstromen'!I9*Deelstromen!G9/Deelstromen!B9</f>
        <v>0</v>
      </c>
      <c r="K9" s="19">
        <f>'Rekenhulp deelstromen'!$G$12</f>
        <v>100</v>
      </c>
      <c r="L9" s="19">
        <f>'Rekenhulp deelstromen'!$G$13</f>
        <v>3.15</v>
      </c>
      <c r="M9" s="19">
        <f>(K9+2*Deelstromen!L18*L9)/G9</f>
        <v>27.777777777777779</v>
      </c>
      <c r="N9" s="19" t="str">
        <f>IF(AND(Deelstromen!H9&gt;0,Deelstromen!G9&gt;0,Deelstromen!F9&gt;0),Deelstromen!H9+J9+H9,"")</f>
        <v/>
      </c>
      <c r="O9" s="19" t="str">
        <f>IF(AND(Deelstromen!H9&gt;0,Deelstromen!G9&gt;0),Deelstromen!H9+J9+M9,"")</f>
        <v/>
      </c>
      <c r="P9" s="19" t="str">
        <f>IF(Deelstromen!H9&gt;0,Deelstromen!H9+M9,"")</f>
        <v/>
      </c>
      <c r="Q9" s="16"/>
      <c r="R9" s="16"/>
      <c r="S9" s="16"/>
    </row>
    <row r="10" spans="6:19" x14ac:dyDescent="0.3">
      <c r="F10" s="55" t="s">
        <v>72</v>
      </c>
      <c r="G10" s="59">
        <v>2.2000000000000002</v>
      </c>
      <c r="H10" s="61">
        <f>Deelstromen!F10/G10</f>
        <v>0</v>
      </c>
      <c r="I10" s="62">
        <f>Deelstromen!C10</f>
        <v>2</v>
      </c>
      <c r="J10" s="63">
        <f>12*'Rekenhulp deelstromen'!I10*Deelstromen!G10/Deelstromen!B10</f>
        <v>0</v>
      </c>
      <c r="K10" s="20">
        <f>'Rekenhulp deelstromen'!$G$12</f>
        <v>100</v>
      </c>
      <c r="L10" s="20">
        <f>'Rekenhulp deelstromen'!$G$13</f>
        <v>3.15</v>
      </c>
      <c r="M10" s="20">
        <f>(K10+2*Deelstromen!L19*L10)/G10</f>
        <v>45.454545454545453</v>
      </c>
      <c r="N10" s="20" t="str">
        <f>IF(AND(Deelstromen!H10&gt;0,Deelstromen!G10&gt;0,Deelstromen!F10&gt;0),Deelstromen!H10+J10+H10,"")</f>
        <v/>
      </c>
      <c r="O10" s="20" t="str">
        <f>IF(AND(Deelstromen!H10&gt;0,Deelstromen!G10&gt;0),Deelstromen!H10+J10+M10,"")</f>
        <v/>
      </c>
      <c r="P10" s="20" t="str">
        <f>IF(Deelstromen!H10&gt;0,Deelstromen!H10+M10,"")</f>
        <v/>
      </c>
      <c r="Q10" s="60"/>
      <c r="R10" s="60"/>
      <c r="S10" s="60"/>
    </row>
    <row r="12" spans="6:19" x14ac:dyDescent="0.3">
      <c r="F12" s="47" t="s">
        <v>38</v>
      </c>
      <c r="G12" s="54">
        <v>100</v>
      </c>
    </row>
    <row r="13" spans="6:19" x14ac:dyDescent="0.3">
      <c r="F13" s="47" t="s">
        <v>39</v>
      </c>
      <c r="G13" s="54">
        <v>3.15</v>
      </c>
    </row>
  </sheetData>
  <sheetProtection algorithmName="SHA-512" hashValue="xyjPTA3ADCccsMHOkugO6zk3hnO2KNu/z4kaN4WudQSmxoh7VDbFSQi0CLcS91aAZ7oVZw5Fps42ShQA+T756Q==" saltValue="+XTQHhqFhSg88E2rTv7/EQ==" spinCount="100000" sheet="1" objects="1" scenarios="1"/>
  <pageMargins left="0.7" right="0.7" top="0.75" bottom="0.75" header="0.3" footer="0.3"/>
  <ignoredErrors>
    <ignoredError sqref="M1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9" ma:contentTypeDescription="Een nieuw document maken." ma:contentTypeScope="" ma:versionID="3534efb811aab205eacb9c80f50403a8">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a03dc837872383c2ef37359a32e3e472"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Props1.xml><?xml version="1.0" encoding="utf-8"?>
<ds:datastoreItem xmlns:ds="http://schemas.openxmlformats.org/officeDocument/2006/customXml" ds:itemID="{54D200FE-8CEB-4691-9E58-B32C0D6AC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3.xml><?xml version="1.0" encoding="utf-8"?>
<ds:datastoreItem xmlns:ds="http://schemas.openxmlformats.org/officeDocument/2006/customXml" ds:itemID="{15437557-6E53-49B8-BEE8-BD387FEB8069}">
  <ds:schemaRef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d517287a-8d7f-44b2-bd32-4ba602556160"/>
    <ds:schemaRef ds:uri="ccdd7059-449c-4d2c-85c2-ae80b57432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Company>Omrin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Kram</dc:creator>
  <cp:lastModifiedBy>Jouke Elsinga</cp:lastModifiedBy>
  <dcterms:created xsi:type="dcterms:W3CDTF">2020-12-16T11:18:46Z</dcterms:created>
  <dcterms:modified xsi:type="dcterms:W3CDTF">2023-09-14T10:47:57Z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