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8. Aanbesteding reststromen 2023/5 aanpassing inschrijfformulier de Wolden/"/>
    </mc:Choice>
  </mc:AlternateContent>
  <xr:revisionPtr revIDLastSave="87" documentId="8_{4D1B1899-3D44-497E-B7F9-95AF3FC66748}" xr6:coauthVersionLast="47" xr6:coauthVersionMax="47" xr10:uidLastSave="{A5FE9BE6-8730-4C9D-978D-E7064715828B}"/>
  <bookViews>
    <workbookView xWindow="-120" yWindow="-120" windowWidth="29040" windowHeight="15720" tabRatio="549" activeTab="1" xr2:uid="{00000000-000D-0000-FFFF-FFFF00000000}"/>
  </bookViews>
  <sheets>
    <sheet name="Ondertekening" sheetId="5" r:id="rId1"/>
    <sheet name="toelichting inschrijfformulier" sheetId="4" r:id="rId2"/>
    <sheet name="Deelstromen" sheetId="1" r:id="rId3"/>
    <sheet name="Rekenhulp deelstromen"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3" l="1"/>
  <c r="H8" i="3"/>
  <c r="H9" i="3"/>
  <c r="H10" i="3"/>
  <c r="H11" i="3"/>
  <c r="H12" i="3"/>
  <c r="H13" i="3"/>
  <c r="H14" i="3"/>
  <c r="H15" i="3"/>
  <c r="I7" i="3"/>
  <c r="J7" i="3" s="1"/>
  <c r="K7" i="3"/>
  <c r="L7" i="3"/>
  <c r="I8" i="3"/>
  <c r="J8" i="3" s="1"/>
  <c r="K8" i="3"/>
  <c r="L8" i="3"/>
  <c r="I9" i="3"/>
  <c r="J9" i="3" s="1"/>
  <c r="N9" i="3" s="1"/>
  <c r="K9" i="3"/>
  <c r="L9" i="3"/>
  <c r="I10" i="3"/>
  <c r="J10" i="3" s="1"/>
  <c r="K10" i="3"/>
  <c r="L10" i="3"/>
  <c r="I11" i="3"/>
  <c r="J11" i="3" s="1"/>
  <c r="K11" i="3"/>
  <c r="L11" i="3"/>
  <c r="I12" i="3"/>
  <c r="J12" i="3" s="1"/>
  <c r="K12" i="3"/>
  <c r="L12" i="3"/>
  <c r="I13" i="3"/>
  <c r="J13" i="3" s="1"/>
  <c r="K13" i="3"/>
  <c r="L13" i="3"/>
  <c r="I14" i="3"/>
  <c r="J14" i="3" s="1"/>
  <c r="K14" i="3"/>
  <c r="M14" i="3" s="1"/>
  <c r="P14" i="3" s="1"/>
  <c r="L14" i="3"/>
  <c r="I15" i="3"/>
  <c r="J15" i="3" s="1"/>
  <c r="K15" i="3"/>
  <c r="L15" i="3"/>
  <c r="L6" i="3"/>
  <c r="K6" i="3"/>
  <c r="M6" i="3" s="1"/>
  <c r="P6" i="3" s="1"/>
  <c r="H6" i="3"/>
  <c r="I6" i="3"/>
  <c r="J6" i="3" s="1"/>
  <c r="N6" i="3" s="1"/>
  <c r="N10" i="3" l="1"/>
  <c r="N8" i="3"/>
  <c r="M12" i="3"/>
  <c r="N13" i="3"/>
  <c r="M13" i="3"/>
  <c r="O13" i="3" s="1"/>
  <c r="L13" i="1" s="1"/>
  <c r="M10" i="3"/>
  <c r="P10" i="3" s="1"/>
  <c r="M10" i="1" s="1"/>
  <c r="N12" i="3"/>
  <c r="K12" i="1" s="1"/>
  <c r="M9" i="3"/>
  <c r="P9" i="3" s="1"/>
  <c r="M9" i="1" s="1"/>
  <c r="N15" i="3"/>
  <c r="K15" i="1" s="1"/>
  <c r="N7" i="3"/>
  <c r="M11" i="3"/>
  <c r="P11" i="3" s="1"/>
  <c r="M11" i="1" s="1"/>
  <c r="O11" i="3"/>
  <c r="L11" i="1" s="1"/>
  <c r="M8" i="3"/>
  <c r="P8" i="3" s="1"/>
  <c r="M8" i="1" s="1"/>
  <c r="M15" i="3"/>
  <c r="P15" i="3" s="1"/>
  <c r="M15" i="1" s="1"/>
  <c r="M7" i="3"/>
  <c r="P7" i="3" s="1"/>
  <c r="M7" i="1" s="1"/>
  <c r="O12" i="3"/>
  <c r="N14" i="3"/>
  <c r="K14" i="1" s="1"/>
  <c r="N11" i="3"/>
  <c r="K11" i="1" s="1"/>
  <c r="O14" i="3"/>
  <c r="L14" i="1" s="1"/>
  <c r="P12" i="3"/>
  <c r="M12" i="1" s="1"/>
  <c r="O6" i="3"/>
  <c r="M14" i="1"/>
  <c r="K10" i="1"/>
  <c r="K13" i="1"/>
  <c r="K8" i="1"/>
  <c r="K9" i="1"/>
  <c r="K7" i="1"/>
  <c r="K6" i="1"/>
  <c r="O7" i="3" l="1"/>
  <c r="O10" i="3"/>
  <c r="L10" i="1" s="1"/>
  <c r="P13" i="3"/>
  <c r="M13" i="1" s="1"/>
  <c r="O15" i="3"/>
  <c r="L15" i="1" s="1"/>
  <c r="O9" i="3"/>
  <c r="L9" i="1" s="1"/>
  <c r="O8" i="3"/>
  <c r="L8" i="1" s="1"/>
  <c r="L6" i="1"/>
  <c r="L7" i="1"/>
  <c r="L12" i="1"/>
  <c r="M6" i="1"/>
</calcChain>
</file>

<file path=xl/sharedStrings.xml><?xml version="1.0" encoding="utf-8"?>
<sst xmlns="http://schemas.openxmlformats.org/spreadsheetml/2006/main" count="118" uniqueCount="82">
  <si>
    <t>Naam inschrijver: ….......................................................................................................</t>
  </si>
  <si>
    <t>Datum: ……...................................................................................................................</t>
  </si>
  <si>
    <t>Handtekening: ……........................................................................................................</t>
  </si>
  <si>
    <t>Naam en functie: …......................................................................................................</t>
  </si>
  <si>
    <t>Plaats: ….......................................................................................................................</t>
  </si>
  <si>
    <t>De aanbestedende dienst vermeldt aan inschrijver geanonimiseerd de uitslag na afronding van de aanbesteding de gewonnen percelen met de totaalscores.</t>
  </si>
  <si>
    <t>Door u gewonnen percelen</t>
  </si>
  <si>
    <t>Door inschrijver 2 gewonnen</t>
  </si>
  <si>
    <t>Door inschrijver 3 gewonnen</t>
  </si>
  <si>
    <t>Algemeen:</t>
  </si>
  <si>
    <t xml:space="preserve">U dient het formulier zorgvuldig en correct in te vullen, anders wordt uw inschrijving als ongeldig ter zijde gelegd. </t>
  </si>
  <si>
    <t>Serviceniveau varianten:</t>
  </si>
  <si>
    <t>Per deelstroom vragen de aanbestedende gemeenten naar drie varianten in serviceniveau, namelijk:</t>
  </si>
  <si>
    <t>1.</t>
  </si>
  <si>
    <t>Verwerking inclusief transport en containerverhuur.</t>
  </si>
  <si>
    <t>2.</t>
  </si>
  <si>
    <t>Verwerking exclusief transport en inclusief containerhuur.</t>
  </si>
  <si>
    <t>3.</t>
  </si>
  <si>
    <t>Verwerking exclusief transport en exclusief containerhuur.</t>
  </si>
  <si>
    <t>De inschrijver heeft per deelstroom drie inschrijfmogelijkheden, namelijk:</t>
  </si>
  <si>
    <t>A.</t>
  </si>
  <si>
    <t>Inschrijven voor serviceniveau 1, 2 en 3</t>
  </si>
  <si>
    <t>B.</t>
  </si>
  <si>
    <t>Inschrijven voor serviceniveau 2 en 3</t>
  </si>
  <si>
    <t>C.</t>
  </si>
  <si>
    <t>Inschrijven voor serviceniveau 3</t>
  </si>
  <si>
    <t>Het is per deelstroom enkel mogelijk om volgens bovenstaande inschrijfmogelijkheden (A, B of C) in te schrijven. Het is niet mogelijk om enkel voor serviceniveau 1, enkel voor serviceniveau 2, of enkel voor een combinatie van serviveniveau 1 en 2 in te schrijven.</t>
  </si>
  <si>
    <t>Indien u voor een bepaalde deelstroom wilt inschrijven voor variant 1, 2 en 3  dient u zowel het tarief voor transport (TP), het tarief voor containerverhuur (TC), het tarief voor verwerking (VP), het adres van de verwerkingslocatie voor de betreffende deelstroom en de transportafstand van de milieustraat naar de verwerkingslocatie in de juiste witte cellen in te vullen in het tabblad "Deelstromen".</t>
  </si>
  <si>
    <t xml:space="preserve">Indien u voor een bepaalde deelstroom wilt inschrijven voor variant 2 en 3 dient u zowel het tarief voor containerverhuur (TC), het tarief voor verwerking (VP), het adres van de verwerkingslocatie voor de betreffende deelstroom en de transportafstand van de milieustraat naar de verwerkingslocatie in de juiste witte cellen in te vullen in het tabblad "Deelstromen". </t>
  </si>
  <si>
    <t xml:space="preserve">Indien u voor een bepaalde deelstroom enkel wilt inschrijven voor variant 3, dient u enkel het tarief voor verwerking (VP), het adres van de verwerkingslocatie voor de betreffende deelstroom en de transportafstand van de milieustraat naar de verwerkingslocatie in de juiste witte cellen in te vullen in het tabblad "Deelstromen". </t>
  </si>
  <si>
    <t>Indien u voor een bepaalde deelstroom niet wilt inschrijven, dient u de witte cellen behorende bij de betreffende deelstroom in het tabblad "Deelstromen" leeg te laten.</t>
  </si>
  <si>
    <t>Transportafstand</t>
  </si>
  <si>
    <t>Voor de bepaling van de transportafstand in km (enkele reis) dient u gebruik te maken van de online routeplanner van Routenet (http://www.routenet.nl/default.aspx). Als instellingen dienen de volgende waarden te worden gehanteerd (voertuig: Truck 20T, optimalisatie: optimaal, vermijden: veerpont). Afstanden worden bepaald met het adres van de betreffende milieustraat naar het adres van verwerkingslocatie (enkele reis).</t>
  </si>
  <si>
    <t>Het tabblad "Renkenhulp deelstromen".</t>
  </si>
  <si>
    <t xml:space="preserve">U hoeft niets in te vullen op het tabblad "Rekenhulp deelstromen". Met behulp van dit tabblad berekent de anbestedende dienst de totaalscore van de inschrijver. Hiertoe worden de geel gemaakte cellen op het tabblad "Rekenulp deelstromen"  door de aanbestedende dienst ingevuld. Tevens kunt u op dit tabbald zien hoe de  scores berekend worden. </t>
  </si>
  <si>
    <t>Het tabblad "Ondertekening".</t>
  </si>
  <si>
    <t xml:space="preserve">De inschrijver dient het tabblad "ondertekening" in te vullen en rechtsgeldig te ondertekenen. Hiermee verklaart de inschrijver alles naar waarheid ingevuld te hebben. </t>
  </si>
  <si>
    <t>Milieustraat:</t>
  </si>
  <si>
    <t>De Wolden</t>
  </si>
  <si>
    <t>tonnage/jr</t>
  </si>
  <si>
    <t>aantal containers</t>
  </si>
  <si>
    <t>type container</t>
  </si>
  <si>
    <t>volume container</t>
  </si>
  <si>
    <t>Transportprijs (TP) per container van perceeladres naar verwerkingslocatie, inclusief wisselen met lege container</t>
  </si>
  <si>
    <t>Tarief containerhuur (TC) per container per maand</t>
  </si>
  <si>
    <t>Verwerkingsprijs (VP), poorttarief in € per ton</t>
  </si>
  <si>
    <t>Trede MVO prestatieladder</t>
  </si>
  <si>
    <t>Trede CO2 prestatieladder</t>
  </si>
  <si>
    <t>Totaalscore inclusief transport en containerhuur</t>
  </si>
  <si>
    <t>Totaalscore tariefstelling exclusief transport, inclusief containerhuur</t>
  </si>
  <si>
    <t>totaalscore tariefstelling exclusief transport, exclusief containerhuur</t>
  </si>
  <si>
    <t>A/B hout</t>
  </si>
  <si>
    <t>open afzet</t>
  </si>
  <si>
    <t>40 m3</t>
  </si>
  <si>
    <t>A/B hout kringloopwinkel De Wolden (Ruinerwold)</t>
  </si>
  <si>
    <t>C hout</t>
  </si>
  <si>
    <t>Asbest</t>
  </si>
  <si>
    <t>Dakleer</t>
  </si>
  <si>
    <t>30 m3</t>
  </si>
  <si>
    <t>Gips</t>
  </si>
  <si>
    <t>Harde Kunststoffen</t>
  </si>
  <si>
    <t>Puin</t>
  </si>
  <si>
    <t>12-15 m3</t>
  </si>
  <si>
    <t>Tuinmeubilair + minicontainers</t>
  </si>
  <si>
    <t>Overmaatse banden</t>
  </si>
  <si>
    <t>Transportafstand adres milieustraat naar locatie waarmee inschrijver inschrijft enkele reis (km)</t>
  </si>
  <si>
    <t>Locatie (adres) waarmee inschrijver inschrijft:</t>
  </si>
  <si>
    <t>Fictieve belading (ton/container)</t>
  </si>
  <si>
    <t>Fictieve prijs transport per ton</t>
  </si>
  <si>
    <t>Inschatting hoeveelheid containers</t>
  </si>
  <si>
    <t>Fictieve prijs containerverhuur per ton</t>
  </si>
  <si>
    <t>Toegerekende transportprijs starttarief per container bij transport door opdrachtgever</t>
  </si>
  <si>
    <t>Toegerekende transportprijs per km per container bij transport door opdrachtgever</t>
  </si>
  <si>
    <t>Toegerekende transportprijs (per ton) bij transport door gemeente</t>
  </si>
  <si>
    <t>Fictieve inschrijfsom inclusief containerhuur en transport (per ton)</t>
  </si>
  <si>
    <t>Fictieve inschrijfsom exclusief transport, inclusief containerhuur (per ton)</t>
  </si>
  <si>
    <t>Fictieve inschrijfsom exclusief transport, exclusief containerhuur (per ton)</t>
  </si>
  <si>
    <t xml:space="preserve">Laagste Fictieve inschrijfsom inclusief transport en containerhuur </t>
  </si>
  <si>
    <t>Laagste Fictieve inschrijfsom exclusief transport, inclusief containerhuur</t>
  </si>
  <si>
    <t xml:space="preserve">Laagste fictieve inschrijfsom exclusief transport, exclusief containerhuur </t>
  </si>
  <si>
    <t>Starttarief bij transp door gemeente</t>
  </si>
  <si>
    <t>Prijs/km transp door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</si>
</sst>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0.0"/>
    <numFmt numFmtId="166" formatCode="_ * #,##0_ ;_ * \-#,##0_ ;_ * &quot;-&quot;??_ ;_ @_ "/>
  </numFmts>
  <fonts count="4" x14ac:knownFonts="1">
    <font>
      <sz val="10"/>
      <color theme="1"/>
      <name val="Trebuchet MS"/>
      <family val="2"/>
    </font>
    <font>
      <sz val="10"/>
      <color theme="1"/>
      <name val="Trebuchet MS"/>
      <family val="2"/>
    </font>
    <font>
      <sz val="10"/>
      <name val="Calibri"/>
      <family val="2"/>
      <scheme val="minor"/>
    </font>
    <font>
      <b/>
      <sz val="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0">
    <xf numFmtId="0" fontId="0" fillId="0" borderId="0" xfId="0"/>
    <xf numFmtId="0" fontId="0" fillId="2" borderId="0" xfId="0" applyFill="1" applyAlignment="1">
      <alignment wrapText="1"/>
    </xf>
    <xf numFmtId="0" fontId="0" fillId="2" borderId="1" xfId="0" applyFill="1" applyBorder="1" applyAlignment="1">
      <alignment horizontal="right" vertical="top" textRotation="135" wrapText="1"/>
    </xf>
    <xf numFmtId="0" fontId="0" fillId="2" borderId="0" xfId="0" applyFill="1" applyAlignment="1">
      <alignment horizontal="right" vertical="top" textRotation="135" wrapText="1"/>
    </xf>
    <xf numFmtId="0" fontId="0" fillId="2" borderId="2" xfId="0" applyFill="1" applyBorder="1"/>
    <xf numFmtId="0" fontId="0" fillId="2" borderId="0" xfId="0" applyFill="1"/>
    <xf numFmtId="0" fontId="0" fillId="4" borderId="3" xfId="0" applyFill="1" applyBorder="1"/>
    <xf numFmtId="0" fontId="0" fillId="4" borderId="4" xfId="0" applyFill="1" applyBorder="1"/>
    <xf numFmtId="0" fontId="0" fillId="4" borderId="6" xfId="0" applyFill="1" applyBorder="1"/>
    <xf numFmtId="0" fontId="0" fillId="2" borderId="8" xfId="0" applyFill="1" applyBorder="1" applyAlignment="1">
      <alignment wrapText="1"/>
    </xf>
    <xf numFmtId="0" fontId="0" fillId="2" borderId="9" xfId="0" applyFill="1" applyBorder="1" applyAlignment="1">
      <alignment wrapText="1"/>
    </xf>
    <xf numFmtId="166" fontId="0" fillId="2" borderId="10" xfId="2" applyNumberFormat="1" applyFont="1" applyFill="1" applyBorder="1"/>
    <xf numFmtId="165" fontId="0" fillId="2" borderId="11" xfId="0" applyNumberFormat="1" applyFill="1" applyBorder="1" applyAlignment="1">
      <alignment wrapText="1"/>
    </xf>
    <xf numFmtId="166" fontId="0" fillId="2" borderId="12" xfId="2" applyNumberFormat="1" applyFont="1" applyFill="1" applyBorder="1"/>
    <xf numFmtId="165" fontId="0" fillId="2" borderId="13" xfId="0" applyNumberFormat="1" applyFill="1" applyBorder="1" applyAlignment="1">
      <alignment wrapText="1"/>
    </xf>
    <xf numFmtId="0" fontId="0" fillId="2" borderId="10" xfId="0" applyFill="1" applyBorder="1"/>
    <xf numFmtId="164" fontId="0" fillId="3" borderId="11" xfId="0" applyNumberFormat="1" applyFill="1" applyBorder="1" applyAlignment="1">
      <alignment wrapText="1"/>
    </xf>
    <xf numFmtId="0" fontId="0" fillId="2" borderId="12" xfId="0" applyFill="1" applyBorder="1"/>
    <xf numFmtId="164" fontId="0" fillId="3" borderId="13" xfId="0" applyNumberFormat="1" applyFill="1" applyBorder="1" applyAlignment="1">
      <alignment wrapText="1"/>
    </xf>
    <xf numFmtId="0" fontId="0" fillId="2" borderId="8" xfId="0" applyFill="1" applyBorder="1" applyAlignment="1">
      <alignment horizontal="left" vertical="top" textRotation="135" wrapText="1"/>
    </xf>
    <xf numFmtId="44" fontId="0" fillId="2" borderId="11" xfId="0" applyNumberFormat="1" applyFill="1" applyBorder="1" applyAlignment="1">
      <alignment wrapText="1"/>
    </xf>
    <xf numFmtId="164" fontId="0" fillId="2" borderId="11" xfId="0" applyNumberFormat="1"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14" xfId="0" applyFill="1" applyBorder="1" applyAlignment="1">
      <alignment wrapText="1"/>
    </xf>
    <xf numFmtId="164" fontId="0" fillId="2" borderId="15" xfId="0" applyNumberFormat="1" applyFill="1" applyBorder="1" applyAlignment="1">
      <alignment wrapText="1"/>
    </xf>
    <xf numFmtId="164" fontId="0" fillId="2" borderId="16" xfId="0" applyNumberFormat="1" applyFill="1" applyBorder="1" applyAlignment="1">
      <alignment wrapText="1"/>
    </xf>
    <xf numFmtId="165" fontId="0" fillId="2" borderId="0" xfId="0" applyNumberFormat="1" applyFill="1" applyAlignment="1">
      <alignment wrapText="1"/>
    </xf>
    <xf numFmtId="44" fontId="0" fillId="0" borderId="10" xfId="1" applyFont="1" applyFill="1" applyBorder="1" applyAlignment="1" applyProtection="1">
      <alignment wrapText="1"/>
      <protection locked="0"/>
    </xf>
    <xf numFmtId="164" fontId="0" fillId="0" borderId="10" xfId="0" applyNumberFormat="1" applyBorder="1" applyAlignment="1" applyProtection="1">
      <alignment wrapText="1"/>
      <protection locked="0"/>
    </xf>
    <xf numFmtId="1" fontId="0" fillId="0" borderId="10" xfId="1" applyNumberFormat="1" applyFont="1" applyFill="1" applyBorder="1" applyAlignment="1" applyProtection="1">
      <alignment wrapText="1"/>
      <protection locked="0"/>
    </xf>
    <xf numFmtId="1" fontId="0" fillId="0" borderId="10" xfId="0" applyNumberFormat="1" applyBorder="1" applyAlignment="1" applyProtection="1">
      <alignment wrapText="1"/>
      <protection locked="0"/>
    </xf>
    <xf numFmtId="164" fontId="0" fillId="0" borderId="12" xfId="0" applyNumberFormat="1" applyBorder="1" applyAlignment="1" applyProtection="1">
      <alignment wrapText="1"/>
      <protection locked="0"/>
    </xf>
    <xf numFmtId="44" fontId="0" fillId="0" borderId="12" xfId="1" applyFont="1" applyFill="1" applyBorder="1" applyAlignment="1" applyProtection="1">
      <alignment wrapText="1"/>
      <protection locked="0"/>
    </xf>
    <xf numFmtId="1" fontId="0" fillId="0" borderId="12" xfId="1" applyNumberFormat="1" applyFont="1" applyFill="1" applyBorder="1" applyAlignment="1" applyProtection="1">
      <alignment wrapText="1"/>
      <protection locked="0"/>
    </xf>
    <xf numFmtId="1" fontId="0" fillId="0" borderId="12" xfId="0" applyNumberFormat="1" applyBorder="1" applyAlignment="1" applyProtection="1">
      <alignment wrapText="1"/>
      <protection locked="0"/>
    </xf>
    <xf numFmtId="0" fontId="0" fillId="4" borderId="4" xfId="0" applyFill="1" applyBorder="1" applyProtection="1">
      <protection locked="0"/>
    </xf>
    <xf numFmtId="0" fontId="0" fillId="4" borderId="5" xfId="0" applyFill="1" applyBorder="1" applyProtection="1">
      <protection locked="0"/>
    </xf>
    <xf numFmtId="0" fontId="0" fillId="4" borderId="0" xfId="0" applyFill="1" applyProtection="1">
      <protection locked="0"/>
    </xf>
    <xf numFmtId="0" fontId="0" fillId="4" borderId="7" xfId="0" applyFill="1" applyBorder="1" applyProtection="1">
      <protection locked="0"/>
    </xf>
    <xf numFmtId="0" fontId="0" fillId="4" borderId="0" xfId="0" applyFill="1"/>
    <xf numFmtId="0" fontId="0" fillId="6" borderId="23" xfId="0" applyFill="1" applyBorder="1"/>
    <xf numFmtId="0" fontId="0" fillId="6" borderId="24" xfId="0" applyFill="1" applyBorder="1"/>
    <xf numFmtId="0" fontId="0" fillId="6" borderId="25" xfId="0" applyFill="1" applyBorder="1"/>
    <xf numFmtId="0" fontId="0" fillId="6" borderId="26" xfId="0" applyFill="1" applyBorder="1"/>
    <xf numFmtId="0" fontId="0" fillId="6" borderId="27" xfId="0" applyFill="1" applyBorder="1"/>
    <xf numFmtId="0" fontId="0" fillId="6" borderId="28" xfId="0" applyFill="1" applyBorder="1"/>
    <xf numFmtId="166" fontId="0" fillId="2" borderId="0" xfId="2" applyNumberFormat="1" applyFont="1" applyFill="1" applyBorder="1"/>
    <xf numFmtId="0" fontId="0" fillId="2" borderId="0" xfId="0" applyFill="1" applyAlignment="1">
      <alignment horizontal="right" vertical="center"/>
    </xf>
    <xf numFmtId="1" fontId="2" fillId="0" borderId="0" xfId="0" applyNumberFormat="1" applyFont="1" applyAlignment="1">
      <alignment vertical="top" wrapText="1"/>
    </xf>
    <xf numFmtId="1" fontId="2" fillId="4" borderId="0" xfId="0" applyNumberFormat="1" applyFont="1" applyFill="1" applyAlignment="1">
      <alignment horizontal="left" vertical="top" wrapText="1"/>
    </xf>
    <xf numFmtId="1" fontId="2" fillId="4" borderId="0" xfId="0" applyNumberFormat="1" applyFont="1" applyFill="1" applyAlignment="1">
      <alignment vertical="top" wrapText="1"/>
    </xf>
    <xf numFmtId="1" fontId="2" fillId="4" borderId="0" xfId="0" applyNumberFormat="1" applyFont="1" applyFill="1" applyAlignment="1">
      <alignment horizontal="right" vertical="top" wrapText="1"/>
    </xf>
    <xf numFmtId="0" fontId="0" fillId="2" borderId="15" xfId="0" applyFill="1" applyBorder="1" applyAlignment="1">
      <alignment wrapText="1"/>
    </xf>
    <xf numFmtId="0" fontId="0" fillId="2" borderId="16" xfId="0" applyFill="1" applyBorder="1" applyAlignment="1">
      <alignment wrapText="1"/>
    </xf>
    <xf numFmtId="164" fontId="0" fillId="2" borderId="13" xfId="0" applyNumberFormat="1" applyFill="1" applyBorder="1" applyAlignment="1">
      <alignment wrapText="1"/>
    </xf>
    <xf numFmtId="44" fontId="0" fillId="2" borderId="13" xfId="0" applyNumberFormat="1" applyFill="1" applyBorder="1" applyAlignment="1">
      <alignment wrapText="1"/>
    </xf>
    <xf numFmtId="44" fontId="0" fillId="2" borderId="0" xfId="1" applyFont="1" applyFill="1"/>
    <xf numFmtId="0" fontId="0" fillId="0" borderId="0" xfId="0" applyAlignment="1" applyProtection="1">
      <alignment wrapText="1"/>
      <protection locked="0"/>
    </xf>
    <xf numFmtId="0" fontId="0" fillId="5" borderId="18" xfId="0" applyFill="1" applyBorder="1" applyAlignment="1">
      <alignment horizontal="left" wrapText="1"/>
    </xf>
    <xf numFmtId="0" fontId="0" fillId="5" borderId="17" xfId="0" applyFill="1" applyBorder="1" applyAlignment="1">
      <alignment horizontal="left" wrapText="1"/>
    </xf>
    <xf numFmtId="0" fontId="0" fillId="5" borderId="19" xfId="0" applyFill="1" applyBorder="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22" xfId="0" applyFill="1" applyBorder="1" applyAlignment="1">
      <alignment horizontal="left" wrapText="1"/>
    </xf>
    <xf numFmtId="1" fontId="3" fillId="4" borderId="0" xfId="0" applyNumberFormat="1" applyFont="1" applyFill="1" applyAlignment="1">
      <alignment horizontal="left" vertical="top" wrapText="1"/>
    </xf>
    <xf numFmtId="1" fontId="2" fillId="4" borderId="0" xfId="0" applyNumberFormat="1" applyFont="1" applyFill="1" applyAlignment="1">
      <alignment horizontal="left" vertical="top" wrapText="1"/>
    </xf>
    <xf numFmtId="0" fontId="0" fillId="2" borderId="0" xfId="0" applyFill="1" applyAlignment="1">
      <alignment horizontal="left" vertical="top" wrapText="1"/>
    </xf>
    <xf numFmtId="0" fontId="0" fillId="0" borderId="0" xfId="0" applyAlignment="1" applyProtection="1">
      <alignment horizontal="left" wrapText="1"/>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5915-7AE9-4789-9EA1-13D0A932B408}">
  <dimension ref="A1:K10"/>
  <sheetViews>
    <sheetView workbookViewId="0">
      <selection activeCell="E16" sqref="E16"/>
    </sheetView>
  </sheetViews>
  <sheetFormatPr defaultColWidth="8.85546875" defaultRowHeight="15" x14ac:dyDescent="0.3"/>
  <cols>
    <col min="1" max="16384" width="8.85546875" style="5"/>
  </cols>
  <sheetData>
    <row r="1" spans="1:11" x14ac:dyDescent="0.3">
      <c r="A1" s="6" t="s">
        <v>0</v>
      </c>
      <c r="B1" s="7"/>
      <c r="C1" s="37"/>
      <c r="D1" s="37"/>
      <c r="E1" s="37"/>
      <c r="F1" s="37"/>
      <c r="G1" s="37"/>
      <c r="H1" s="37"/>
      <c r="I1" s="37"/>
      <c r="J1" s="37"/>
      <c r="K1" s="38"/>
    </row>
    <row r="2" spans="1:11" x14ac:dyDescent="0.3">
      <c r="A2" s="8" t="s">
        <v>1</v>
      </c>
      <c r="B2" s="39"/>
      <c r="C2" s="39"/>
      <c r="D2" s="39"/>
      <c r="E2" s="39"/>
      <c r="F2" s="39"/>
      <c r="G2" s="39"/>
      <c r="H2" s="39"/>
      <c r="I2" s="39"/>
      <c r="J2" s="39"/>
      <c r="K2" s="40"/>
    </row>
    <row r="3" spans="1:11" x14ac:dyDescent="0.3">
      <c r="A3" s="8" t="s">
        <v>2</v>
      </c>
      <c r="B3" s="41"/>
      <c r="C3" s="39"/>
      <c r="D3" s="39"/>
      <c r="E3" s="39"/>
      <c r="F3" s="39"/>
      <c r="G3" s="39"/>
      <c r="H3" s="39"/>
      <c r="I3" s="39"/>
      <c r="J3" s="39"/>
      <c r="K3" s="40"/>
    </row>
    <row r="4" spans="1:11" x14ac:dyDescent="0.3">
      <c r="A4" s="8" t="s">
        <v>3</v>
      </c>
      <c r="B4" s="41"/>
      <c r="C4" s="39"/>
      <c r="D4" s="39"/>
      <c r="E4" s="39"/>
      <c r="F4" s="39"/>
      <c r="G4" s="39"/>
      <c r="H4" s="39"/>
      <c r="I4" s="39"/>
      <c r="J4" s="39"/>
      <c r="K4" s="40"/>
    </row>
    <row r="5" spans="1:11" x14ac:dyDescent="0.3">
      <c r="A5" s="8" t="s">
        <v>4</v>
      </c>
      <c r="B5" s="39"/>
      <c r="C5" s="39"/>
      <c r="D5" s="39"/>
      <c r="E5" s="39"/>
      <c r="F5" s="39"/>
      <c r="G5" s="39"/>
      <c r="H5" s="39"/>
      <c r="I5" s="39"/>
      <c r="J5" s="39"/>
      <c r="K5" s="40"/>
    </row>
    <row r="6" spans="1:11" x14ac:dyDescent="0.3">
      <c r="A6" s="60" t="s">
        <v>5</v>
      </c>
      <c r="B6" s="61"/>
      <c r="C6" s="61"/>
      <c r="D6" s="61"/>
      <c r="E6" s="61"/>
      <c r="F6" s="61"/>
      <c r="G6" s="61"/>
      <c r="H6" s="61"/>
      <c r="I6" s="61"/>
      <c r="J6" s="61"/>
      <c r="K6" s="62"/>
    </row>
    <row r="7" spans="1:11" x14ac:dyDescent="0.3">
      <c r="A7" s="63"/>
      <c r="B7" s="64"/>
      <c r="C7" s="64"/>
      <c r="D7" s="64"/>
      <c r="E7" s="64"/>
      <c r="F7" s="64"/>
      <c r="G7" s="64"/>
      <c r="H7" s="64"/>
      <c r="I7" s="64"/>
      <c r="J7" s="64"/>
      <c r="K7" s="65"/>
    </row>
    <row r="8" spans="1:11" x14ac:dyDescent="0.3">
      <c r="A8" s="42" t="s">
        <v>6</v>
      </c>
      <c r="B8" s="43"/>
      <c r="C8" s="43"/>
      <c r="D8" s="43"/>
      <c r="E8" s="43"/>
      <c r="F8" s="43"/>
      <c r="G8" s="43"/>
      <c r="H8" s="43"/>
      <c r="I8" s="43"/>
      <c r="J8" s="43"/>
      <c r="K8" s="44"/>
    </row>
    <row r="9" spans="1:11" x14ac:dyDescent="0.3">
      <c r="A9" s="42" t="s">
        <v>7</v>
      </c>
      <c r="B9" s="43"/>
      <c r="C9" s="43"/>
      <c r="D9" s="43"/>
      <c r="E9" s="43"/>
      <c r="F9" s="43"/>
      <c r="G9" s="43"/>
      <c r="H9" s="43"/>
      <c r="I9" s="43"/>
      <c r="J9" s="43"/>
      <c r="K9" s="44"/>
    </row>
    <row r="10" spans="1:11" ht="15.75" thickBot="1" x14ac:dyDescent="0.35">
      <c r="A10" s="45" t="s">
        <v>8</v>
      </c>
      <c r="B10" s="46"/>
      <c r="C10" s="46"/>
      <c r="D10" s="46"/>
      <c r="E10" s="46"/>
      <c r="F10" s="46"/>
      <c r="G10" s="46"/>
      <c r="H10" s="46"/>
      <c r="I10" s="46"/>
      <c r="J10" s="46"/>
      <c r="K10" s="47"/>
    </row>
  </sheetData>
  <sheetProtection algorithmName="SHA-512" hashValue="qmjsKXRsXqyDnyeTrNfwc7iaA0bdf7H3yihSx3vsRA5Cs9awegGWMKoj13/AcmTh+Dc6i87DlTATEQ3qEZujiA==" saltValue="OC2Pu/hZq9IElPfSZmDpiw==" spinCount="100000" sheet="1" objects="1" scenarios="1"/>
  <protectedRanges>
    <protectedRange sqref="B2:K2 D3:K4 D1:K1 B5:K5" name="invulcellen"/>
  </protectedRanges>
  <mergeCells count="1">
    <mergeCell ref="A6: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2A59-87BD-49B2-B66C-D5F40EF75CA5}">
  <dimension ref="A1:P55"/>
  <sheetViews>
    <sheetView tabSelected="1" workbookViewId="0">
      <selection activeCell="A2" sqref="A2:J3"/>
    </sheetView>
  </sheetViews>
  <sheetFormatPr defaultColWidth="8.85546875" defaultRowHeight="15" x14ac:dyDescent="0.3"/>
  <cols>
    <col min="1" max="2" width="8.85546875" style="5"/>
    <col min="3" max="4" width="8.85546875" style="5" customWidth="1"/>
    <col min="5" max="5" width="8.85546875" style="5"/>
    <col min="6" max="6" width="8.7109375" style="5" customWidth="1"/>
    <col min="7" max="16384" width="8.85546875" style="5"/>
  </cols>
  <sheetData>
    <row r="1" spans="1:10" x14ac:dyDescent="0.3">
      <c r="A1" s="66" t="s">
        <v>9</v>
      </c>
      <c r="B1" s="66"/>
      <c r="C1" s="66"/>
      <c r="D1" s="66"/>
      <c r="E1" s="66"/>
      <c r="F1" s="66"/>
      <c r="G1" s="66"/>
      <c r="H1" s="66"/>
      <c r="I1" s="66"/>
      <c r="J1" s="66"/>
    </row>
    <row r="2" spans="1:10" ht="13.5" customHeight="1" x14ac:dyDescent="0.3">
      <c r="A2" s="67" t="s">
        <v>10</v>
      </c>
      <c r="B2" s="67"/>
      <c r="C2" s="67"/>
      <c r="D2" s="67"/>
      <c r="E2" s="67"/>
      <c r="F2" s="67"/>
      <c r="G2" s="67"/>
      <c r="H2" s="67"/>
      <c r="I2" s="67"/>
      <c r="J2" s="67"/>
    </row>
    <row r="3" spans="1:10" x14ac:dyDescent="0.3">
      <c r="A3" s="67"/>
      <c r="B3" s="67"/>
      <c r="C3" s="67"/>
      <c r="D3" s="67"/>
      <c r="E3" s="67"/>
      <c r="F3" s="67"/>
      <c r="G3" s="67"/>
      <c r="H3" s="67"/>
      <c r="I3" s="67"/>
      <c r="J3" s="67"/>
    </row>
    <row r="4" spans="1:10" x14ac:dyDescent="0.3">
      <c r="A4" s="51"/>
      <c r="B4" s="51"/>
      <c r="C4" s="51"/>
      <c r="D4" s="51"/>
      <c r="E4" s="51"/>
      <c r="F4" s="51"/>
      <c r="G4" s="51"/>
      <c r="H4" s="51"/>
      <c r="I4" s="51"/>
      <c r="J4" s="51"/>
    </row>
    <row r="5" spans="1:10" ht="13.5" customHeight="1" x14ac:dyDescent="0.3">
      <c r="A5" s="66" t="s">
        <v>11</v>
      </c>
      <c r="B5" s="66"/>
      <c r="C5" s="66"/>
      <c r="D5" s="66"/>
      <c r="E5" s="66"/>
      <c r="F5" s="66"/>
      <c r="G5" s="66"/>
      <c r="H5" s="66"/>
      <c r="I5" s="66"/>
      <c r="J5" s="66"/>
    </row>
    <row r="6" spans="1:10" ht="14.1" customHeight="1" x14ac:dyDescent="0.3">
      <c r="A6" s="67" t="s">
        <v>12</v>
      </c>
      <c r="B6" s="67"/>
      <c r="C6" s="67"/>
      <c r="D6" s="67"/>
      <c r="E6" s="67"/>
      <c r="F6" s="67"/>
      <c r="G6" s="67"/>
      <c r="H6" s="67"/>
      <c r="I6" s="67"/>
      <c r="J6" s="67"/>
    </row>
    <row r="7" spans="1:10" x14ac:dyDescent="0.3">
      <c r="A7" s="53" t="s">
        <v>13</v>
      </c>
      <c r="B7" s="67" t="s">
        <v>14</v>
      </c>
      <c r="C7" s="67"/>
      <c r="D7" s="67"/>
      <c r="E7" s="67"/>
      <c r="F7" s="67"/>
      <c r="G7" s="67"/>
      <c r="H7" s="67"/>
      <c r="I7" s="67"/>
      <c r="J7" s="67"/>
    </row>
    <row r="8" spans="1:10" x14ac:dyDescent="0.3">
      <c r="A8" s="53" t="s">
        <v>15</v>
      </c>
      <c r="B8" s="67" t="s">
        <v>16</v>
      </c>
      <c r="C8" s="67"/>
      <c r="D8" s="67"/>
      <c r="E8" s="67"/>
      <c r="F8" s="67"/>
      <c r="G8" s="67"/>
      <c r="H8" s="67"/>
      <c r="I8" s="67"/>
      <c r="J8" s="67"/>
    </row>
    <row r="9" spans="1:10" x14ac:dyDescent="0.3">
      <c r="A9" s="53" t="s">
        <v>17</v>
      </c>
      <c r="B9" s="67" t="s">
        <v>18</v>
      </c>
      <c r="C9" s="67"/>
      <c r="D9" s="67"/>
      <c r="E9" s="67"/>
      <c r="F9" s="67"/>
      <c r="G9" s="67"/>
      <c r="H9" s="67"/>
      <c r="I9" s="67"/>
      <c r="J9" s="67"/>
    </row>
    <row r="10" spans="1:10" x14ac:dyDescent="0.3">
      <c r="A10" s="53"/>
      <c r="B10" s="51"/>
      <c r="C10" s="51"/>
      <c r="D10" s="51"/>
      <c r="E10" s="51"/>
      <c r="F10" s="51"/>
      <c r="G10" s="51"/>
      <c r="H10" s="51"/>
      <c r="I10" s="51"/>
      <c r="J10" s="51"/>
    </row>
    <row r="11" spans="1:10" ht="13.5" customHeight="1" x14ac:dyDescent="0.3">
      <c r="A11" s="66" t="s">
        <v>19</v>
      </c>
      <c r="B11" s="66"/>
      <c r="C11" s="66"/>
      <c r="D11" s="66"/>
      <c r="E11" s="66"/>
      <c r="F11" s="66"/>
      <c r="G11" s="66"/>
      <c r="H11" s="66"/>
      <c r="I11" s="66"/>
      <c r="J11" s="66"/>
    </row>
    <row r="12" spans="1:10" x14ac:dyDescent="0.3">
      <c r="A12" s="53" t="s">
        <v>20</v>
      </c>
      <c r="B12" s="67" t="s">
        <v>21</v>
      </c>
      <c r="C12" s="67"/>
      <c r="D12" s="67"/>
      <c r="E12" s="67"/>
      <c r="F12" s="67"/>
      <c r="G12" s="67"/>
      <c r="H12" s="67"/>
      <c r="I12" s="67"/>
      <c r="J12" s="67"/>
    </row>
    <row r="13" spans="1:10" x14ac:dyDescent="0.3">
      <c r="A13" s="53" t="s">
        <v>22</v>
      </c>
      <c r="B13" s="67" t="s">
        <v>23</v>
      </c>
      <c r="C13" s="67"/>
      <c r="D13" s="67"/>
      <c r="E13" s="67"/>
      <c r="F13" s="67"/>
      <c r="G13" s="67"/>
      <c r="H13" s="67"/>
      <c r="I13" s="67"/>
      <c r="J13" s="67"/>
    </row>
    <row r="14" spans="1:10" x14ac:dyDescent="0.3">
      <c r="A14" s="53" t="s">
        <v>24</v>
      </c>
      <c r="B14" s="67" t="s">
        <v>25</v>
      </c>
      <c r="C14" s="67"/>
      <c r="D14" s="67"/>
      <c r="E14" s="67"/>
      <c r="F14" s="67"/>
      <c r="G14" s="67"/>
      <c r="H14" s="67"/>
      <c r="I14" s="67"/>
      <c r="J14" s="67"/>
    </row>
    <row r="15" spans="1:10" ht="13.5" customHeight="1" x14ac:dyDescent="0.3">
      <c r="A15" s="67" t="s">
        <v>26</v>
      </c>
      <c r="B15" s="67"/>
      <c r="C15" s="67"/>
      <c r="D15" s="67"/>
      <c r="E15" s="67"/>
      <c r="F15" s="67"/>
      <c r="G15" s="67"/>
      <c r="H15" s="67"/>
      <c r="I15" s="67"/>
      <c r="J15" s="67"/>
    </row>
    <row r="16" spans="1:10" x14ac:dyDescent="0.3">
      <c r="A16" s="67"/>
      <c r="B16" s="67"/>
      <c r="C16" s="67"/>
      <c r="D16" s="67"/>
      <c r="E16" s="67"/>
      <c r="F16" s="67"/>
      <c r="G16" s="67"/>
      <c r="H16" s="67"/>
      <c r="I16" s="67"/>
      <c r="J16" s="67"/>
    </row>
    <row r="17" spans="1:16" x14ac:dyDescent="0.3">
      <c r="A17" s="67"/>
      <c r="B17" s="67"/>
      <c r="C17" s="67"/>
      <c r="D17" s="67"/>
      <c r="E17" s="67"/>
      <c r="F17" s="67"/>
      <c r="G17" s="67"/>
      <c r="H17" s="67"/>
      <c r="I17" s="67"/>
      <c r="J17" s="67"/>
    </row>
    <row r="18" spans="1:16" x14ac:dyDescent="0.3">
      <c r="A18" s="52"/>
      <c r="B18" s="52"/>
      <c r="C18" s="52"/>
      <c r="D18" s="52"/>
      <c r="E18" s="52"/>
      <c r="F18" s="52"/>
      <c r="G18" s="52"/>
      <c r="H18" s="52"/>
      <c r="I18" s="52"/>
      <c r="J18" s="52"/>
    </row>
    <row r="19" spans="1:16" ht="13.5" customHeight="1" x14ac:dyDescent="0.3">
      <c r="A19" s="67" t="s">
        <v>27</v>
      </c>
      <c r="B19" s="67"/>
      <c r="C19" s="67"/>
      <c r="D19" s="67"/>
      <c r="E19" s="67"/>
      <c r="F19" s="67"/>
      <c r="G19" s="67"/>
      <c r="H19" s="67"/>
      <c r="I19" s="67"/>
      <c r="J19" s="67"/>
    </row>
    <row r="20" spans="1:16" x14ac:dyDescent="0.3">
      <c r="A20" s="67"/>
      <c r="B20" s="67"/>
      <c r="C20" s="67"/>
      <c r="D20" s="67"/>
      <c r="E20" s="67"/>
      <c r="F20" s="67"/>
      <c r="G20" s="67"/>
      <c r="H20" s="67"/>
      <c r="I20" s="67"/>
      <c r="J20" s="67"/>
    </row>
    <row r="21" spans="1:16" ht="13.5" customHeight="1" x14ac:dyDescent="0.3">
      <c r="A21" s="67"/>
      <c r="B21" s="67"/>
      <c r="C21" s="67"/>
      <c r="D21" s="67"/>
      <c r="E21" s="67"/>
      <c r="F21" s="67"/>
      <c r="G21" s="67"/>
      <c r="H21" s="67"/>
      <c r="I21" s="67"/>
      <c r="J21" s="67"/>
    </row>
    <row r="22" spans="1:16" ht="13.5" customHeight="1" x14ac:dyDescent="0.3">
      <c r="A22" s="67"/>
      <c r="B22" s="67"/>
      <c r="C22" s="67"/>
      <c r="D22" s="67"/>
      <c r="E22" s="67"/>
      <c r="F22" s="67"/>
      <c r="G22" s="67"/>
      <c r="H22" s="67"/>
      <c r="I22" s="67"/>
      <c r="J22" s="67"/>
    </row>
    <row r="23" spans="1:16" ht="13.5" customHeight="1" x14ac:dyDescent="0.3">
      <c r="A23" s="41"/>
      <c r="B23" s="41"/>
      <c r="C23" s="41"/>
      <c r="D23" s="41"/>
      <c r="E23" s="41"/>
      <c r="F23" s="41"/>
      <c r="G23" s="41"/>
      <c r="H23" s="41"/>
      <c r="I23" s="41"/>
      <c r="J23" s="41"/>
    </row>
    <row r="24" spans="1:16" ht="13.5" customHeight="1" x14ac:dyDescent="0.3">
      <c r="A24" s="67" t="s">
        <v>28</v>
      </c>
      <c r="B24" s="67"/>
      <c r="C24" s="67"/>
      <c r="D24" s="67"/>
      <c r="E24" s="67"/>
      <c r="F24" s="67"/>
      <c r="G24" s="67"/>
      <c r="H24" s="67"/>
      <c r="I24" s="67"/>
      <c r="J24" s="67"/>
    </row>
    <row r="25" spans="1:16" x14ac:dyDescent="0.3">
      <c r="A25" s="67"/>
      <c r="B25" s="67"/>
      <c r="C25" s="67"/>
      <c r="D25" s="67"/>
      <c r="E25" s="67"/>
      <c r="F25" s="67"/>
      <c r="G25" s="67"/>
      <c r="H25" s="67"/>
      <c r="I25" s="67"/>
      <c r="J25" s="67"/>
    </row>
    <row r="26" spans="1:16" ht="13.5" customHeight="1" x14ac:dyDescent="0.3">
      <c r="A26" s="67"/>
      <c r="B26" s="67"/>
      <c r="C26" s="67"/>
      <c r="D26" s="67"/>
      <c r="E26" s="67"/>
      <c r="F26" s="67"/>
      <c r="G26" s="67"/>
      <c r="H26" s="67"/>
      <c r="I26" s="67"/>
      <c r="J26" s="67"/>
    </row>
    <row r="27" spans="1:16" ht="13.5" customHeight="1" x14ac:dyDescent="0.3">
      <c r="A27" s="67"/>
      <c r="B27" s="67"/>
      <c r="C27" s="67"/>
      <c r="D27" s="67"/>
      <c r="E27" s="67"/>
      <c r="F27" s="67"/>
      <c r="G27" s="67"/>
      <c r="H27" s="67"/>
      <c r="I27" s="67"/>
      <c r="J27" s="67"/>
      <c r="P27" s="50"/>
    </row>
    <row r="28" spans="1:16" x14ac:dyDescent="0.3">
      <c r="A28" s="41"/>
      <c r="B28" s="41"/>
      <c r="C28" s="41"/>
      <c r="D28" s="41"/>
      <c r="E28" s="41"/>
      <c r="F28" s="41"/>
      <c r="G28" s="41"/>
      <c r="H28" s="41"/>
      <c r="I28" s="41"/>
      <c r="J28" s="41"/>
    </row>
    <row r="29" spans="1:16" ht="13.5" customHeight="1" x14ac:dyDescent="0.3">
      <c r="A29" s="67" t="s">
        <v>29</v>
      </c>
      <c r="B29" s="67"/>
      <c r="C29" s="67"/>
      <c r="D29" s="67"/>
      <c r="E29" s="67"/>
      <c r="F29" s="67"/>
      <c r="G29" s="67"/>
      <c r="H29" s="67"/>
      <c r="I29" s="67"/>
      <c r="J29" s="67"/>
    </row>
    <row r="30" spans="1:16" ht="14.1" customHeight="1" x14ac:dyDescent="0.3">
      <c r="A30" s="67"/>
      <c r="B30" s="67"/>
      <c r="C30" s="67"/>
      <c r="D30" s="67"/>
      <c r="E30" s="67"/>
      <c r="F30" s="67"/>
      <c r="G30" s="67"/>
      <c r="H30" s="67"/>
      <c r="I30" s="67"/>
      <c r="J30" s="67"/>
    </row>
    <row r="31" spans="1:16" ht="14.1" customHeight="1" x14ac:dyDescent="0.3">
      <c r="A31" s="67"/>
      <c r="B31" s="67"/>
      <c r="C31" s="67"/>
      <c r="D31" s="67"/>
      <c r="E31" s="67"/>
      <c r="F31" s="67"/>
      <c r="G31" s="67"/>
      <c r="H31" s="67"/>
      <c r="I31" s="67"/>
      <c r="J31" s="67"/>
    </row>
    <row r="32" spans="1:16" x14ac:dyDescent="0.3">
      <c r="A32" s="67"/>
      <c r="B32" s="67"/>
      <c r="C32" s="67"/>
      <c r="D32" s="67"/>
      <c r="E32" s="67"/>
      <c r="F32" s="67"/>
      <c r="G32" s="67"/>
      <c r="H32" s="67"/>
      <c r="I32" s="67"/>
      <c r="J32" s="67"/>
    </row>
    <row r="33" spans="1:10" x14ac:dyDescent="0.3">
      <c r="A33" s="41"/>
      <c r="B33" s="41"/>
      <c r="C33" s="41"/>
      <c r="D33" s="41"/>
      <c r="E33" s="41"/>
      <c r="F33" s="41"/>
      <c r="G33" s="41"/>
      <c r="H33" s="41"/>
      <c r="I33" s="41"/>
      <c r="J33" s="41"/>
    </row>
    <row r="34" spans="1:10" x14ac:dyDescent="0.3">
      <c r="A34" s="67" t="s">
        <v>30</v>
      </c>
      <c r="B34" s="67"/>
      <c r="C34" s="67"/>
      <c r="D34" s="67"/>
      <c r="E34" s="67"/>
      <c r="F34" s="67"/>
      <c r="G34" s="67"/>
      <c r="H34" s="67"/>
      <c r="I34" s="67"/>
      <c r="J34" s="67"/>
    </row>
    <row r="35" spans="1:10" x14ac:dyDescent="0.3">
      <c r="A35" s="67"/>
      <c r="B35" s="67"/>
      <c r="C35" s="67"/>
      <c r="D35" s="67"/>
      <c r="E35" s="67"/>
      <c r="F35" s="67"/>
      <c r="G35" s="67"/>
      <c r="H35" s="67"/>
      <c r="I35" s="67"/>
      <c r="J35" s="67"/>
    </row>
    <row r="36" spans="1:10" x14ac:dyDescent="0.3">
      <c r="A36" s="41"/>
      <c r="B36" s="41"/>
      <c r="C36" s="41"/>
      <c r="D36" s="41"/>
      <c r="E36" s="41"/>
      <c r="F36" s="41"/>
      <c r="G36" s="41"/>
      <c r="H36" s="41"/>
      <c r="I36" s="41"/>
      <c r="J36" s="41"/>
    </row>
    <row r="37" spans="1:10" x14ac:dyDescent="0.3">
      <c r="A37" s="66" t="s">
        <v>31</v>
      </c>
      <c r="B37" s="66"/>
      <c r="C37" s="66"/>
      <c r="D37" s="66"/>
      <c r="E37" s="66"/>
      <c r="F37" s="66"/>
      <c r="G37" s="66"/>
      <c r="H37" s="66"/>
      <c r="I37" s="66"/>
      <c r="J37" s="66"/>
    </row>
    <row r="38" spans="1:10" ht="13.5" customHeight="1" x14ac:dyDescent="0.3">
      <c r="A38" s="67" t="s">
        <v>32</v>
      </c>
      <c r="B38" s="67"/>
      <c r="C38" s="67"/>
      <c r="D38" s="67"/>
      <c r="E38" s="67"/>
      <c r="F38" s="67"/>
      <c r="G38" s="67"/>
      <c r="H38" s="67"/>
      <c r="I38" s="67"/>
      <c r="J38" s="67"/>
    </row>
    <row r="39" spans="1:10" x14ac:dyDescent="0.3">
      <c r="A39" s="67"/>
      <c r="B39" s="67"/>
      <c r="C39" s="67"/>
      <c r="D39" s="67"/>
      <c r="E39" s="67"/>
      <c r="F39" s="67"/>
      <c r="G39" s="67"/>
      <c r="H39" s="67"/>
      <c r="I39" s="67"/>
      <c r="J39" s="67"/>
    </row>
    <row r="40" spans="1:10" x14ac:dyDescent="0.3">
      <c r="A40" s="67"/>
      <c r="B40" s="67"/>
      <c r="C40" s="67"/>
      <c r="D40" s="67"/>
      <c r="E40" s="67"/>
      <c r="F40" s="67"/>
      <c r="G40" s="67"/>
      <c r="H40" s="67"/>
      <c r="I40" s="67"/>
      <c r="J40" s="67"/>
    </row>
    <row r="41" spans="1:10" x14ac:dyDescent="0.3">
      <c r="A41" s="67"/>
      <c r="B41" s="67"/>
      <c r="C41" s="67"/>
      <c r="D41" s="67"/>
      <c r="E41" s="67"/>
      <c r="F41" s="67"/>
      <c r="G41" s="67"/>
      <c r="H41" s="67"/>
      <c r="I41" s="67"/>
      <c r="J41" s="67"/>
    </row>
    <row r="42" spans="1:10" x14ac:dyDescent="0.3">
      <c r="A42" s="67"/>
      <c r="B42" s="67"/>
      <c r="C42" s="67"/>
      <c r="D42" s="67"/>
      <c r="E42" s="67"/>
      <c r="F42" s="67"/>
      <c r="G42" s="67"/>
      <c r="H42" s="67"/>
      <c r="I42" s="67"/>
      <c r="J42" s="67"/>
    </row>
    <row r="43" spans="1:10" x14ac:dyDescent="0.3">
      <c r="A43" s="67"/>
      <c r="B43" s="67"/>
      <c r="C43" s="67"/>
      <c r="D43" s="67"/>
      <c r="E43" s="67"/>
      <c r="F43" s="67"/>
      <c r="G43" s="67"/>
      <c r="H43" s="67"/>
      <c r="I43" s="67"/>
      <c r="J43" s="67"/>
    </row>
    <row r="44" spans="1:10" x14ac:dyDescent="0.3">
      <c r="A44" s="66" t="s">
        <v>33</v>
      </c>
      <c r="B44" s="66"/>
      <c r="C44" s="66"/>
      <c r="D44" s="66"/>
      <c r="E44" s="66"/>
      <c r="F44" s="66"/>
      <c r="G44" s="66"/>
      <c r="H44" s="66"/>
      <c r="I44" s="66"/>
      <c r="J44" s="66"/>
    </row>
    <row r="45" spans="1:10" ht="13.5" customHeight="1" x14ac:dyDescent="0.3">
      <c r="A45" s="67" t="s">
        <v>34</v>
      </c>
      <c r="B45" s="67"/>
      <c r="C45" s="67"/>
      <c r="D45" s="67"/>
      <c r="E45" s="67"/>
      <c r="F45" s="67"/>
      <c r="G45" s="67"/>
      <c r="H45" s="67"/>
      <c r="I45" s="67"/>
      <c r="J45" s="67"/>
    </row>
    <row r="46" spans="1:10" x14ac:dyDescent="0.3">
      <c r="A46" s="67"/>
      <c r="B46" s="67"/>
      <c r="C46" s="67"/>
      <c r="D46" s="67"/>
      <c r="E46" s="67"/>
      <c r="F46" s="67"/>
      <c r="G46" s="67"/>
      <c r="H46" s="67"/>
      <c r="I46" s="67"/>
      <c r="J46" s="67"/>
    </row>
    <row r="47" spans="1:10" x14ac:dyDescent="0.3">
      <c r="A47" s="67"/>
      <c r="B47" s="67"/>
      <c r="C47" s="67"/>
      <c r="D47" s="67"/>
      <c r="E47" s="67"/>
      <c r="F47" s="67"/>
      <c r="G47" s="67"/>
      <c r="H47" s="67"/>
      <c r="I47" s="67"/>
      <c r="J47" s="67"/>
    </row>
    <row r="48" spans="1:10" ht="13.5" customHeight="1" x14ac:dyDescent="0.3">
      <c r="A48" s="67"/>
      <c r="B48" s="67"/>
      <c r="C48" s="67"/>
      <c r="D48" s="67"/>
      <c r="E48" s="67"/>
      <c r="F48" s="67"/>
      <c r="G48" s="67"/>
      <c r="H48" s="67"/>
      <c r="I48" s="67"/>
      <c r="J48" s="67"/>
    </row>
    <row r="49" spans="1:10" x14ac:dyDescent="0.3">
      <c r="A49" s="52"/>
      <c r="B49" s="52"/>
      <c r="C49" s="52"/>
      <c r="D49" s="52"/>
      <c r="E49" s="52"/>
      <c r="F49" s="52"/>
      <c r="G49" s="52"/>
      <c r="H49" s="52"/>
      <c r="I49" s="52"/>
      <c r="J49" s="52"/>
    </row>
    <row r="50" spans="1:10" x14ac:dyDescent="0.3">
      <c r="A50" s="66" t="s">
        <v>35</v>
      </c>
      <c r="B50" s="66"/>
      <c r="C50" s="66"/>
      <c r="D50" s="66"/>
      <c r="E50" s="66"/>
      <c r="F50" s="66"/>
      <c r="G50" s="66"/>
      <c r="H50" s="66"/>
      <c r="I50" s="66"/>
      <c r="J50" s="66"/>
    </row>
    <row r="51" spans="1:10" ht="13.5" customHeight="1" x14ac:dyDescent="0.3">
      <c r="A51" s="67" t="s">
        <v>36</v>
      </c>
      <c r="B51" s="67"/>
      <c r="C51" s="67"/>
      <c r="D51" s="67"/>
      <c r="E51" s="67"/>
      <c r="F51" s="67"/>
      <c r="G51" s="67"/>
      <c r="H51" s="67"/>
      <c r="I51" s="67"/>
      <c r="J51" s="67"/>
    </row>
    <row r="52" spans="1:10" x14ac:dyDescent="0.3">
      <c r="A52" s="67"/>
      <c r="B52" s="67"/>
      <c r="C52" s="67"/>
      <c r="D52" s="67"/>
      <c r="E52" s="67"/>
      <c r="F52" s="67"/>
      <c r="G52" s="67"/>
      <c r="H52" s="67"/>
      <c r="I52" s="67"/>
      <c r="J52" s="67"/>
    </row>
    <row r="53" spans="1:10" x14ac:dyDescent="0.3">
      <c r="A53" s="67"/>
      <c r="B53" s="67"/>
      <c r="C53" s="67"/>
      <c r="D53" s="67"/>
      <c r="E53" s="67"/>
      <c r="F53" s="67"/>
      <c r="G53" s="67"/>
      <c r="H53" s="67"/>
      <c r="I53" s="67"/>
      <c r="J53" s="67"/>
    </row>
    <row r="54" spans="1:10" x14ac:dyDescent="0.3">
      <c r="A54" s="52"/>
      <c r="B54" s="52"/>
      <c r="C54" s="52"/>
      <c r="D54" s="52"/>
      <c r="E54" s="52"/>
      <c r="F54" s="52"/>
      <c r="G54" s="52"/>
      <c r="H54" s="52"/>
      <c r="I54" s="52"/>
      <c r="J54" s="52"/>
    </row>
    <row r="55" spans="1:10" x14ac:dyDescent="0.3">
      <c r="A55" s="51"/>
      <c r="B55" s="51"/>
      <c r="C55" s="51"/>
      <c r="D55" s="51"/>
      <c r="E55" s="51"/>
      <c r="F55" s="51"/>
      <c r="G55" s="51"/>
      <c r="H55" s="51"/>
      <c r="I55" s="51"/>
      <c r="J55" s="51"/>
    </row>
  </sheetData>
  <sheetProtection algorithmName="SHA-512" hashValue="B+phXVSn2yCFt2oCioJrXtBUefnK1ZA6pc/35Dj613kwf48gl1oIoaI7hizMppBr4dsyTpBGQ0IIH1qVLQUUng==" saltValue="7ULrO8tnzH5Xaqx1kvlh3Q==" spinCount="100000" sheet="1" objects="1" scenarios="1"/>
  <mergeCells count="22">
    <mergeCell ref="A1:J1"/>
    <mergeCell ref="A11:J11"/>
    <mergeCell ref="B12:J12"/>
    <mergeCell ref="A2:J3"/>
    <mergeCell ref="A6:J6"/>
    <mergeCell ref="B7:J7"/>
    <mergeCell ref="B8:J8"/>
    <mergeCell ref="B9:J9"/>
    <mergeCell ref="A5:J5"/>
    <mergeCell ref="A34:J35"/>
    <mergeCell ref="A19:J22"/>
    <mergeCell ref="A24:J27"/>
    <mergeCell ref="A29:J32"/>
    <mergeCell ref="B13:J13"/>
    <mergeCell ref="B14:J14"/>
    <mergeCell ref="A15:J17"/>
    <mergeCell ref="A44:J44"/>
    <mergeCell ref="A45:J48"/>
    <mergeCell ref="A50:J50"/>
    <mergeCell ref="A51:J53"/>
    <mergeCell ref="A37:J37"/>
    <mergeCell ref="A38:J43"/>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9"/>
  <sheetViews>
    <sheetView topLeftCell="A4" zoomScaleNormal="100" workbookViewId="0">
      <selection activeCell="O19" sqref="O19"/>
    </sheetView>
  </sheetViews>
  <sheetFormatPr defaultColWidth="16.7109375" defaultRowHeight="16.5" customHeight="1" x14ac:dyDescent="0.3"/>
  <cols>
    <col min="1" max="1" width="47.5703125" style="1" customWidth="1"/>
    <col min="2" max="2" width="10.85546875" style="1" customWidth="1"/>
    <col min="3" max="3" width="11.5703125" style="1" customWidth="1"/>
    <col min="4" max="4" width="16.7109375" style="1"/>
    <col min="5" max="5" width="12.85546875" style="1" customWidth="1"/>
    <col min="6" max="6" width="20.140625" style="1" bestFit="1" customWidth="1"/>
    <col min="7" max="7" width="11.28515625" style="1" customWidth="1"/>
    <col min="8" max="8" width="9.140625" style="1" customWidth="1"/>
    <col min="9" max="9" width="7.5703125" style="1" customWidth="1"/>
    <col min="10" max="10" width="8" style="1" customWidth="1"/>
    <col min="11" max="11" width="9.140625" style="1" customWidth="1"/>
    <col min="12" max="12" width="13.140625" style="1" customWidth="1"/>
    <col min="13" max="13" width="12.140625" style="1" customWidth="1"/>
    <col min="14" max="16384" width="16.7109375" style="1"/>
  </cols>
  <sheetData>
    <row r="1" spans="1:30" ht="16.5" customHeight="1" x14ac:dyDescent="0.3">
      <c r="A1" s="1" t="s">
        <v>37</v>
      </c>
      <c r="B1" s="1" t="s">
        <v>38</v>
      </c>
    </row>
    <row r="4" spans="1:30" ht="116.1" customHeight="1" x14ac:dyDescent="0.3">
      <c r="B4" s="2" t="s">
        <v>39</v>
      </c>
      <c r="C4" s="2" t="s">
        <v>40</v>
      </c>
      <c r="D4" s="2" t="s">
        <v>41</v>
      </c>
      <c r="E4" s="2" t="s">
        <v>42</v>
      </c>
      <c r="F4" s="2" t="s">
        <v>43</v>
      </c>
      <c r="G4" s="2" t="s">
        <v>44</v>
      </c>
      <c r="H4" s="2" t="s">
        <v>45</v>
      </c>
      <c r="I4" s="2" t="s">
        <v>46</v>
      </c>
      <c r="J4" s="2" t="s">
        <v>47</v>
      </c>
      <c r="K4" s="2" t="s">
        <v>48</v>
      </c>
      <c r="L4" s="2" t="s">
        <v>49</v>
      </c>
      <c r="M4" s="2" t="s">
        <v>50</v>
      </c>
      <c r="AA4" s="3"/>
      <c r="AB4" s="3"/>
      <c r="AC4" s="3"/>
      <c r="AD4" s="3"/>
    </row>
    <row r="5" spans="1:30" ht="15" x14ac:dyDescent="0.3">
      <c r="B5" s="9"/>
      <c r="C5" s="9"/>
      <c r="D5" s="9"/>
      <c r="E5" s="9"/>
      <c r="F5" s="19"/>
      <c r="G5" s="9"/>
      <c r="H5" s="9"/>
      <c r="I5" s="9"/>
      <c r="J5" s="9"/>
      <c r="K5" s="25"/>
      <c r="L5" s="10"/>
      <c r="M5" s="10"/>
    </row>
    <row r="6" spans="1:30" ht="16.5" customHeight="1" x14ac:dyDescent="0.3">
      <c r="A6" s="5" t="s">
        <v>51</v>
      </c>
      <c r="B6" s="11">
        <v>676</v>
      </c>
      <c r="C6" s="11">
        <v>2</v>
      </c>
      <c r="D6" s="15" t="s">
        <v>52</v>
      </c>
      <c r="E6" s="15" t="s">
        <v>53</v>
      </c>
      <c r="F6" s="30"/>
      <c r="G6" s="30"/>
      <c r="H6" s="29"/>
      <c r="I6" s="31"/>
      <c r="J6" s="32"/>
      <c r="K6" s="54" t="e">
        <f>I6+J6+90*'Rekenhulp deelstromen'!Q6/'Rekenhulp deelstromen'!N6</f>
        <v>#VALUE!</v>
      </c>
      <c r="L6" s="12" t="e">
        <f>I6+J6+90*'Rekenhulp deelstromen'!R6/'Rekenhulp deelstromen'!O6</f>
        <v>#VALUE!</v>
      </c>
      <c r="M6" s="12" t="e">
        <f>I6+J6+90*'Rekenhulp deelstromen'!S6/'Rekenhulp deelstromen'!P6</f>
        <v>#VALUE!</v>
      </c>
    </row>
    <row r="7" spans="1:30" ht="16.5" customHeight="1" x14ac:dyDescent="0.3">
      <c r="A7" s="5" t="s">
        <v>54</v>
      </c>
      <c r="B7" s="11">
        <v>34</v>
      </c>
      <c r="C7" s="11">
        <v>2</v>
      </c>
      <c r="D7" s="15" t="s">
        <v>52</v>
      </c>
      <c r="E7" s="15" t="s">
        <v>53</v>
      </c>
      <c r="F7" s="30"/>
      <c r="G7" s="30"/>
      <c r="H7" s="29"/>
      <c r="I7" s="31"/>
      <c r="J7" s="32"/>
      <c r="K7" s="54" t="e">
        <f>I7+J7+90*'Rekenhulp deelstromen'!Q7/'Rekenhulp deelstromen'!N7</f>
        <v>#VALUE!</v>
      </c>
      <c r="L7" s="12" t="e">
        <f>I7+J7+90*'Rekenhulp deelstromen'!R7/'Rekenhulp deelstromen'!O7</f>
        <v>#VALUE!</v>
      </c>
      <c r="M7" s="12" t="e">
        <f>I7+J7+90*'Rekenhulp deelstromen'!S7/'Rekenhulp deelstromen'!P7</f>
        <v>#VALUE!</v>
      </c>
    </row>
    <row r="8" spans="1:30" ht="16.5" customHeight="1" x14ac:dyDescent="0.3">
      <c r="A8" s="5" t="s">
        <v>55</v>
      </c>
      <c r="B8" s="11">
        <v>97</v>
      </c>
      <c r="C8" s="11">
        <v>2</v>
      </c>
      <c r="D8" s="15" t="s">
        <v>52</v>
      </c>
      <c r="E8" s="15" t="s">
        <v>53</v>
      </c>
      <c r="F8" s="30"/>
      <c r="G8" s="30"/>
      <c r="H8" s="29"/>
      <c r="I8" s="31"/>
      <c r="J8" s="32"/>
      <c r="K8" s="54" t="e">
        <f>I8+J8+90*'Rekenhulp deelstromen'!Q8/'Rekenhulp deelstromen'!N8</f>
        <v>#VALUE!</v>
      </c>
      <c r="L8" s="12" t="e">
        <f>I8+J8+90*'Rekenhulp deelstromen'!R8/'Rekenhulp deelstromen'!O8</f>
        <v>#VALUE!</v>
      </c>
      <c r="M8" s="12" t="e">
        <f>I8+J8+90*'Rekenhulp deelstromen'!S8/'Rekenhulp deelstromen'!P8</f>
        <v>#VALUE!</v>
      </c>
    </row>
    <row r="9" spans="1:30" ht="16.5" customHeight="1" x14ac:dyDescent="0.3">
      <c r="A9" s="5" t="s">
        <v>56</v>
      </c>
      <c r="B9" s="11">
        <v>27</v>
      </c>
      <c r="C9" s="11">
        <v>2</v>
      </c>
      <c r="D9" s="15" t="s">
        <v>52</v>
      </c>
      <c r="E9" s="15" t="s">
        <v>53</v>
      </c>
      <c r="F9" s="30"/>
      <c r="G9" s="30"/>
      <c r="H9" s="29"/>
      <c r="I9" s="31"/>
      <c r="J9" s="32"/>
      <c r="K9" s="54" t="e">
        <f>I9+J9+90*'Rekenhulp deelstromen'!Q9/'Rekenhulp deelstromen'!N9</f>
        <v>#VALUE!</v>
      </c>
      <c r="L9" s="12" t="e">
        <f>I9+J9+90*'Rekenhulp deelstromen'!R9/'Rekenhulp deelstromen'!O9</f>
        <v>#VALUE!</v>
      </c>
      <c r="M9" s="12" t="e">
        <f>I9+J9+90*'Rekenhulp deelstromen'!S9/'Rekenhulp deelstromen'!P9</f>
        <v>#VALUE!</v>
      </c>
    </row>
    <row r="10" spans="1:30" ht="16.5" customHeight="1" x14ac:dyDescent="0.3">
      <c r="A10" s="5" t="s">
        <v>57</v>
      </c>
      <c r="B10" s="11">
        <v>25</v>
      </c>
      <c r="C10" s="11">
        <v>2</v>
      </c>
      <c r="D10" s="15" t="s">
        <v>52</v>
      </c>
      <c r="E10" s="15" t="s">
        <v>58</v>
      </c>
      <c r="F10" s="30"/>
      <c r="G10" s="30"/>
      <c r="H10" s="29"/>
      <c r="I10" s="31"/>
      <c r="J10" s="32"/>
      <c r="K10" s="54" t="e">
        <f>I10+J10+90*'Rekenhulp deelstromen'!Q10/'Rekenhulp deelstromen'!N10</f>
        <v>#VALUE!</v>
      </c>
      <c r="L10" s="12" t="e">
        <f>I10+J10+90*'Rekenhulp deelstromen'!R10/'Rekenhulp deelstromen'!O10</f>
        <v>#VALUE!</v>
      </c>
      <c r="M10" s="12" t="e">
        <f>I10+J10+90*'Rekenhulp deelstromen'!S10/'Rekenhulp deelstromen'!P10</f>
        <v>#VALUE!</v>
      </c>
    </row>
    <row r="11" spans="1:30" ht="16.5" customHeight="1" x14ac:dyDescent="0.3">
      <c r="A11" s="5" t="s">
        <v>59</v>
      </c>
      <c r="B11" s="11">
        <v>30</v>
      </c>
      <c r="C11" s="11">
        <v>2</v>
      </c>
      <c r="D11" s="15" t="s">
        <v>52</v>
      </c>
      <c r="E11" s="15" t="s">
        <v>53</v>
      </c>
      <c r="F11" s="30"/>
      <c r="G11" s="30"/>
      <c r="H11" s="29"/>
      <c r="I11" s="31"/>
      <c r="J11" s="32"/>
      <c r="K11" s="54" t="e">
        <f>I11+J11+90*'Rekenhulp deelstromen'!Q11/'Rekenhulp deelstromen'!N11</f>
        <v>#VALUE!</v>
      </c>
      <c r="L11" s="12" t="e">
        <f>I11+J11+90*'Rekenhulp deelstromen'!R11/'Rekenhulp deelstromen'!O11</f>
        <v>#VALUE!</v>
      </c>
      <c r="M11" s="12" t="e">
        <f>I11+J11+90*'Rekenhulp deelstromen'!S11/'Rekenhulp deelstromen'!P11</f>
        <v>#VALUE!</v>
      </c>
    </row>
    <row r="12" spans="1:30" ht="16.5" customHeight="1" x14ac:dyDescent="0.3">
      <c r="A12" s="5" t="s">
        <v>60</v>
      </c>
      <c r="B12" s="11">
        <v>42</v>
      </c>
      <c r="C12" s="11">
        <v>2</v>
      </c>
      <c r="D12" s="15" t="s">
        <v>52</v>
      </c>
      <c r="E12" s="15" t="s">
        <v>53</v>
      </c>
      <c r="F12" s="30"/>
      <c r="G12" s="30"/>
      <c r="H12" s="29"/>
      <c r="I12" s="31"/>
      <c r="J12" s="32"/>
      <c r="K12" s="54" t="e">
        <f>I12+J12+90*'Rekenhulp deelstromen'!Q12/'Rekenhulp deelstromen'!N12</f>
        <v>#VALUE!</v>
      </c>
      <c r="L12" s="12" t="e">
        <f>I12+J12+90*'Rekenhulp deelstromen'!R12/'Rekenhulp deelstromen'!O12</f>
        <v>#VALUE!</v>
      </c>
      <c r="M12" s="12" t="e">
        <f>I12+J12+90*'Rekenhulp deelstromen'!S12/'Rekenhulp deelstromen'!P12</f>
        <v>#VALUE!</v>
      </c>
    </row>
    <row r="13" spans="1:30" ht="16.5" customHeight="1" x14ac:dyDescent="0.3">
      <c r="A13" s="5" t="s">
        <v>61</v>
      </c>
      <c r="B13" s="11">
        <v>801</v>
      </c>
      <c r="C13" s="11">
        <v>2</v>
      </c>
      <c r="D13" s="15" t="s">
        <v>52</v>
      </c>
      <c r="E13" s="15" t="s">
        <v>62</v>
      </c>
      <c r="F13" s="30"/>
      <c r="G13" s="30"/>
      <c r="H13" s="29"/>
      <c r="I13" s="31"/>
      <c r="J13" s="32"/>
      <c r="K13" s="54" t="e">
        <f>I13+J13+90*'Rekenhulp deelstromen'!Q13/'Rekenhulp deelstromen'!N13</f>
        <v>#VALUE!</v>
      </c>
      <c r="L13" s="12" t="e">
        <f>I13+J13+90*'Rekenhulp deelstromen'!R13/'Rekenhulp deelstromen'!O13</f>
        <v>#VALUE!</v>
      </c>
      <c r="M13" s="12" t="e">
        <f>I13+J13+90*'Rekenhulp deelstromen'!S13/'Rekenhulp deelstromen'!P13</f>
        <v>#VALUE!</v>
      </c>
    </row>
    <row r="14" spans="1:30" ht="16.5" customHeight="1" x14ac:dyDescent="0.3">
      <c r="A14" s="5" t="s">
        <v>63</v>
      </c>
      <c r="B14" s="11">
        <v>12.22</v>
      </c>
      <c r="C14" s="11">
        <v>2</v>
      </c>
      <c r="D14" s="15" t="s">
        <v>52</v>
      </c>
      <c r="E14" s="15" t="s">
        <v>53</v>
      </c>
      <c r="F14" s="30"/>
      <c r="G14" s="30"/>
      <c r="H14" s="29"/>
      <c r="I14" s="31"/>
      <c r="J14" s="32"/>
      <c r="K14" s="54" t="e">
        <f>I14+J14+90*'Rekenhulp deelstromen'!Q14/'Rekenhulp deelstromen'!N14</f>
        <v>#VALUE!</v>
      </c>
      <c r="L14" s="12" t="e">
        <f>I14+J14+90*'Rekenhulp deelstromen'!R14/'Rekenhulp deelstromen'!O14</f>
        <v>#VALUE!</v>
      </c>
      <c r="M14" s="12" t="e">
        <f>I14+J14+90*'Rekenhulp deelstromen'!S14/'Rekenhulp deelstromen'!P14</f>
        <v>#VALUE!</v>
      </c>
    </row>
    <row r="15" spans="1:30" ht="16.5" customHeight="1" x14ac:dyDescent="0.3">
      <c r="A15" s="5" t="s">
        <v>64</v>
      </c>
      <c r="B15" s="13">
        <v>10</v>
      </c>
      <c r="C15" s="13">
        <v>2</v>
      </c>
      <c r="D15" s="17" t="s">
        <v>52</v>
      </c>
      <c r="E15" s="17" t="s">
        <v>53</v>
      </c>
      <c r="F15" s="33"/>
      <c r="G15" s="33"/>
      <c r="H15" s="34"/>
      <c r="I15" s="35"/>
      <c r="J15" s="36"/>
      <c r="K15" s="55" t="e">
        <f>I15+J15+90*'Rekenhulp deelstromen'!Q15/'Rekenhulp deelstromen'!N15</f>
        <v>#VALUE!</v>
      </c>
      <c r="L15" s="14" t="e">
        <f>I15+J15+90*'Rekenhulp deelstromen'!R15/'Rekenhulp deelstromen'!O15</f>
        <v>#VALUE!</v>
      </c>
      <c r="M15" s="14" t="e">
        <f>I15+J15+90*'Rekenhulp deelstromen'!S15/'Rekenhulp deelstromen'!P15</f>
        <v>#VALUE!</v>
      </c>
    </row>
    <row r="16" spans="1:30" ht="16.5" customHeight="1" x14ac:dyDescent="0.3">
      <c r="A16" s="5"/>
      <c r="B16" s="48"/>
      <c r="C16" s="48"/>
      <c r="D16" s="5"/>
      <c r="E16" s="5"/>
      <c r="F16" s="48"/>
      <c r="G16" s="48"/>
      <c r="H16" s="5"/>
      <c r="I16" s="5"/>
      <c r="J16" s="48"/>
      <c r="K16" s="28"/>
      <c r="L16" s="28"/>
      <c r="M16" s="28"/>
    </row>
    <row r="17" spans="1:13" ht="16.5" customHeight="1" x14ac:dyDescent="0.3">
      <c r="A17" s="5"/>
      <c r="B17" s="48"/>
      <c r="C17" s="48"/>
      <c r="D17" s="5"/>
      <c r="E17" s="5"/>
      <c r="F17" s="48"/>
      <c r="G17" s="48"/>
      <c r="H17" s="5"/>
      <c r="I17" s="5"/>
      <c r="J17" s="48"/>
      <c r="K17" s="68" t="s">
        <v>65</v>
      </c>
      <c r="L17" s="68"/>
      <c r="M17" s="68"/>
    </row>
    <row r="18" spans="1:13" ht="16.5" customHeight="1" x14ac:dyDescent="0.3">
      <c r="K18" s="68"/>
      <c r="L18" s="68"/>
      <c r="M18" s="68"/>
    </row>
    <row r="19" spans="1:13" ht="16.5" customHeight="1" x14ac:dyDescent="0.3">
      <c r="A19" s="4" t="s">
        <v>66</v>
      </c>
      <c r="K19" s="68"/>
      <c r="L19" s="68"/>
      <c r="M19" s="68"/>
    </row>
    <row r="20" spans="1:13" ht="16.5" customHeight="1" x14ac:dyDescent="0.3">
      <c r="A20" s="5" t="s">
        <v>51</v>
      </c>
      <c r="B20" s="69"/>
      <c r="C20" s="69"/>
      <c r="D20" s="69"/>
      <c r="E20" s="69"/>
      <c r="F20" s="69"/>
      <c r="G20" s="69"/>
      <c r="H20" s="69"/>
      <c r="I20" s="69"/>
      <c r="J20" s="69"/>
      <c r="L20" s="59"/>
    </row>
    <row r="21" spans="1:13" ht="16.5" customHeight="1" x14ac:dyDescent="0.3">
      <c r="A21" s="5" t="s">
        <v>54</v>
      </c>
      <c r="B21" s="69"/>
      <c r="C21" s="69"/>
      <c r="D21" s="69"/>
      <c r="E21" s="69"/>
      <c r="F21" s="69"/>
      <c r="G21" s="69"/>
      <c r="H21" s="69"/>
      <c r="I21" s="69"/>
      <c r="J21" s="69"/>
      <c r="L21" s="59"/>
    </row>
    <row r="22" spans="1:13" ht="16.5" customHeight="1" x14ac:dyDescent="0.3">
      <c r="A22" s="5" t="s">
        <v>55</v>
      </c>
      <c r="B22" s="69"/>
      <c r="C22" s="69"/>
      <c r="D22" s="69"/>
      <c r="E22" s="69"/>
      <c r="F22" s="69"/>
      <c r="G22" s="69"/>
      <c r="H22" s="69"/>
      <c r="I22" s="69"/>
      <c r="J22" s="69"/>
      <c r="L22" s="59"/>
    </row>
    <row r="23" spans="1:13" ht="16.5" customHeight="1" x14ac:dyDescent="0.3">
      <c r="A23" s="5" t="s">
        <v>56</v>
      </c>
      <c r="B23" s="69"/>
      <c r="C23" s="69"/>
      <c r="D23" s="69"/>
      <c r="E23" s="69"/>
      <c r="F23" s="69"/>
      <c r="G23" s="69"/>
      <c r="H23" s="69"/>
      <c r="I23" s="69"/>
      <c r="J23" s="69"/>
      <c r="L23" s="59"/>
    </row>
    <row r="24" spans="1:13" ht="16.5" customHeight="1" x14ac:dyDescent="0.3">
      <c r="A24" s="5" t="s">
        <v>57</v>
      </c>
      <c r="B24" s="69"/>
      <c r="C24" s="69"/>
      <c r="D24" s="69"/>
      <c r="E24" s="69"/>
      <c r="F24" s="69"/>
      <c r="G24" s="69"/>
      <c r="H24" s="69"/>
      <c r="I24" s="69"/>
      <c r="J24" s="69"/>
      <c r="L24" s="59"/>
    </row>
    <row r="25" spans="1:13" ht="16.5" customHeight="1" x14ac:dyDescent="0.3">
      <c r="A25" s="5" t="s">
        <v>59</v>
      </c>
      <c r="B25" s="69"/>
      <c r="C25" s="69"/>
      <c r="D25" s="69"/>
      <c r="E25" s="69"/>
      <c r="F25" s="69"/>
      <c r="G25" s="69"/>
      <c r="H25" s="69"/>
      <c r="I25" s="69"/>
      <c r="J25" s="69"/>
      <c r="L25" s="59"/>
    </row>
    <row r="26" spans="1:13" ht="16.5" customHeight="1" x14ac:dyDescent="0.3">
      <c r="A26" s="5" t="s">
        <v>60</v>
      </c>
      <c r="B26" s="69"/>
      <c r="C26" s="69"/>
      <c r="D26" s="69"/>
      <c r="E26" s="69"/>
      <c r="F26" s="69"/>
      <c r="G26" s="69"/>
      <c r="H26" s="69"/>
      <c r="I26" s="69"/>
      <c r="J26" s="69"/>
      <c r="L26" s="59"/>
    </row>
    <row r="27" spans="1:13" ht="16.5" customHeight="1" x14ac:dyDescent="0.3">
      <c r="A27" s="5" t="s">
        <v>61</v>
      </c>
      <c r="B27" s="69"/>
      <c r="C27" s="69"/>
      <c r="D27" s="69"/>
      <c r="E27" s="69"/>
      <c r="F27" s="69"/>
      <c r="G27" s="69"/>
      <c r="H27" s="69"/>
      <c r="I27" s="69"/>
      <c r="J27" s="69"/>
      <c r="L27" s="59"/>
    </row>
    <row r="28" spans="1:13" ht="16.5" customHeight="1" x14ac:dyDescent="0.3">
      <c r="A28" s="5" t="s">
        <v>63</v>
      </c>
      <c r="B28" s="69"/>
      <c r="C28" s="69"/>
      <c r="D28" s="69"/>
      <c r="E28" s="69"/>
      <c r="F28" s="69"/>
      <c r="G28" s="69"/>
      <c r="H28" s="69"/>
      <c r="I28" s="69"/>
      <c r="J28" s="69"/>
      <c r="L28" s="59"/>
    </row>
    <row r="29" spans="1:13" ht="16.5" customHeight="1" x14ac:dyDescent="0.3">
      <c r="A29" s="5" t="s">
        <v>64</v>
      </c>
      <c r="B29" s="69"/>
      <c r="C29" s="69"/>
      <c r="D29" s="69"/>
      <c r="E29" s="69"/>
      <c r="F29" s="69"/>
      <c r="G29" s="69"/>
      <c r="H29" s="69"/>
      <c r="I29" s="69"/>
      <c r="J29" s="69"/>
      <c r="L29" s="59"/>
    </row>
  </sheetData>
  <sheetProtection algorithmName="SHA-512" hashValue="QWmEwdOpDcSbToST2RdN/oIUXI1VPkcT558wVL2U8bxou6LEGQRRzBRS3dvSP41vEbjbX8eh3a50KbkdfWgvAg==" saltValue="9Cxy6Dv8bT237EbPm6YtIg==" spinCount="100000" sheet="1" objects="1" scenarios="1"/>
  <mergeCells count="11">
    <mergeCell ref="K17:M19"/>
    <mergeCell ref="B27:J27"/>
    <mergeCell ref="B28:J28"/>
    <mergeCell ref="B29:J29"/>
    <mergeCell ref="B20:J20"/>
    <mergeCell ref="B21:J21"/>
    <mergeCell ref="B22:J22"/>
    <mergeCell ref="B23:J23"/>
    <mergeCell ref="B24:J24"/>
    <mergeCell ref="B25:J25"/>
    <mergeCell ref="B26:J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8C82-E134-421E-80C0-CBD527F0F114}">
  <dimension ref="F4:S18"/>
  <sheetViews>
    <sheetView topLeftCell="D1" workbookViewId="0">
      <selection activeCell="M14" sqref="M14"/>
    </sheetView>
  </sheetViews>
  <sheetFormatPr defaultRowHeight="15" x14ac:dyDescent="0.3"/>
  <cols>
    <col min="6" max="6" width="33.7109375" customWidth="1"/>
    <col min="7" max="7" width="9.42578125" bestFit="1" customWidth="1"/>
    <col min="10" max="10" width="10.140625" bestFit="1" customWidth="1"/>
    <col min="11" max="12" width="12.140625" bestFit="1" customWidth="1"/>
    <col min="13" max="14" width="9.42578125" customWidth="1"/>
    <col min="15" max="16" width="13.7109375" customWidth="1"/>
    <col min="17" max="17" width="11.85546875" customWidth="1"/>
    <col min="18" max="18" width="11.28515625" customWidth="1"/>
    <col min="19" max="19" width="10.42578125" customWidth="1"/>
  </cols>
  <sheetData>
    <row r="4" spans="6:19" ht="136.5" customHeight="1" x14ac:dyDescent="0.3">
      <c r="G4" s="2" t="s">
        <v>67</v>
      </c>
      <c r="H4" s="2" t="s">
        <v>68</v>
      </c>
      <c r="I4" s="2" t="s">
        <v>69</v>
      </c>
      <c r="J4" s="2" t="s">
        <v>70</v>
      </c>
      <c r="K4" s="2" t="s">
        <v>71</v>
      </c>
      <c r="L4" s="2" t="s">
        <v>72</v>
      </c>
      <c r="M4" s="2" t="s">
        <v>73</v>
      </c>
      <c r="N4" s="2" t="s">
        <v>74</v>
      </c>
      <c r="O4" s="2" t="s">
        <v>75</v>
      </c>
      <c r="P4" s="2" t="s">
        <v>76</v>
      </c>
      <c r="Q4" s="2" t="s">
        <v>77</v>
      </c>
      <c r="R4" s="2" t="s">
        <v>78</v>
      </c>
      <c r="S4" s="2" t="s">
        <v>79</v>
      </c>
    </row>
    <row r="5" spans="6:19" x14ac:dyDescent="0.3">
      <c r="G5" s="9"/>
      <c r="H5" s="25"/>
      <c r="I5" s="10"/>
      <c r="J5" s="10"/>
      <c r="K5" s="10"/>
      <c r="L5" s="10"/>
      <c r="M5" s="10"/>
      <c r="N5" s="10"/>
      <c r="O5" s="10"/>
      <c r="P5" s="10"/>
      <c r="Q5" s="10"/>
      <c r="R5" s="10"/>
      <c r="S5" s="10"/>
    </row>
    <row r="6" spans="6:19" x14ac:dyDescent="0.3">
      <c r="F6" s="5" t="s">
        <v>51</v>
      </c>
      <c r="G6" s="22">
        <v>6</v>
      </c>
      <c r="H6" s="26">
        <f>Deelstromen!F6/G6</f>
        <v>0</v>
      </c>
      <c r="I6" s="23">
        <f>Deelstromen!C6</f>
        <v>2</v>
      </c>
      <c r="J6" s="21">
        <f>12*I6*Deelstromen!G6/Deelstromen!B6</f>
        <v>0</v>
      </c>
      <c r="K6" s="20">
        <f t="shared" ref="K6:K15" si="0">$G$17</f>
        <v>100</v>
      </c>
      <c r="L6" s="20">
        <f t="shared" ref="L6:L15" si="1">$G$18</f>
        <v>3.15</v>
      </c>
      <c r="M6" s="20">
        <f>(K6+2*Deelstromen!L20*L6)/G6</f>
        <v>16.666666666666668</v>
      </c>
      <c r="N6" s="20" t="str">
        <f>IF(AND(Deelstromen!H6&gt;0,Deelstromen!G6&gt;0,Deelstromen!F6&gt;0),Deelstromen!H6+J6+H6,"")</f>
        <v/>
      </c>
      <c r="O6" s="20" t="str">
        <f>IF(AND(Deelstromen!H6&gt;0,Deelstromen!G6&gt;0),Deelstromen!H6+J6+M6,"")</f>
        <v/>
      </c>
      <c r="P6" s="20" t="str">
        <f>IF(Deelstromen!H6&gt;0,Deelstromen!H6+M6,"")</f>
        <v/>
      </c>
      <c r="Q6" s="16"/>
      <c r="R6" s="16"/>
      <c r="S6" s="16"/>
    </row>
    <row r="7" spans="6:19" x14ac:dyDescent="0.3">
      <c r="F7" s="5" t="s">
        <v>54</v>
      </c>
      <c r="G7" s="22">
        <v>6</v>
      </c>
      <c r="H7" s="26">
        <f>Deelstromen!F7/G7</f>
        <v>0</v>
      </c>
      <c r="I7" s="23">
        <f>Deelstromen!C7</f>
        <v>2</v>
      </c>
      <c r="J7" s="21">
        <f>12*I7*Deelstromen!G7/Deelstromen!B7</f>
        <v>0</v>
      </c>
      <c r="K7" s="20">
        <f t="shared" si="0"/>
        <v>100</v>
      </c>
      <c r="L7" s="20">
        <f t="shared" si="1"/>
        <v>3.15</v>
      </c>
      <c r="M7" s="20">
        <f>(K7+2*Deelstromen!L21*L7)/G7</f>
        <v>16.666666666666668</v>
      </c>
      <c r="N7" s="20" t="str">
        <f>IF(AND(Deelstromen!H7&gt;0,Deelstromen!G7&gt;0,Deelstromen!F7&gt;0),Deelstromen!H7+J7+H7,"")</f>
        <v/>
      </c>
      <c r="O7" s="20" t="str">
        <f>IF(AND(Deelstromen!H7&gt;0,Deelstromen!G7&gt;0),Deelstromen!H7+J7+M7,"")</f>
        <v/>
      </c>
      <c r="P7" s="20" t="str">
        <f>IF(Deelstromen!H7&gt;0,Deelstromen!H7+M7,"")</f>
        <v/>
      </c>
      <c r="Q7" s="16"/>
      <c r="R7" s="16"/>
      <c r="S7" s="16"/>
    </row>
    <row r="8" spans="6:19" x14ac:dyDescent="0.3">
      <c r="F8" s="5" t="s">
        <v>55</v>
      </c>
      <c r="G8" s="22">
        <v>6</v>
      </c>
      <c r="H8" s="26">
        <f>Deelstromen!F8/G8</f>
        <v>0</v>
      </c>
      <c r="I8" s="23">
        <f>Deelstromen!C8</f>
        <v>2</v>
      </c>
      <c r="J8" s="21">
        <f>12*I8*Deelstromen!G8/Deelstromen!B8</f>
        <v>0</v>
      </c>
      <c r="K8" s="20">
        <f t="shared" si="0"/>
        <v>100</v>
      </c>
      <c r="L8" s="20">
        <f t="shared" si="1"/>
        <v>3.15</v>
      </c>
      <c r="M8" s="20">
        <f>(K8+2*Deelstromen!L22*L8)/G8</f>
        <v>16.666666666666668</v>
      </c>
      <c r="N8" s="20" t="str">
        <f>IF(AND(Deelstromen!H8&gt;0,Deelstromen!G8&gt;0,Deelstromen!F8&gt;0),Deelstromen!H8+J8+H8,"")</f>
        <v/>
      </c>
      <c r="O8" s="20" t="str">
        <f>IF(AND(Deelstromen!H8&gt;0,Deelstromen!G8&gt;0),Deelstromen!H8+J8+M8,"")</f>
        <v/>
      </c>
      <c r="P8" s="20" t="str">
        <f>IF(Deelstromen!H8&gt;0,Deelstromen!H8+M8,"")</f>
        <v/>
      </c>
      <c r="Q8" s="16"/>
      <c r="R8" s="16"/>
      <c r="S8" s="16"/>
    </row>
    <row r="9" spans="6:19" x14ac:dyDescent="0.3">
      <c r="F9" s="5" t="s">
        <v>56</v>
      </c>
      <c r="G9" s="22">
        <v>4.5</v>
      </c>
      <c r="H9" s="26">
        <f>Deelstromen!F9/G9</f>
        <v>0</v>
      </c>
      <c r="I9" s="23">
        <f>Deelstromen!C9</f>
        <v>2</v>
      </c>
      <c r="J9" s="21">
        <f>12*I9*Deelstromen!G9/Deelstromen!B9</f>
        <v>0</v>
      </c>
      <c r="K9" s="20">
        <f t="shared" si="0"/>
        <v>100</v>
      </c>
      <c r="L9" s="20">
        <f t="shared" si="1"/>
        <v>3.15</v>
      </c>
      <c r="M9" s="20">
        <f>(K9+2*Deelstromen!L23*L9)/G9</f>
        <v>22.222222222222221</v>
      </c>
      <c r="N9" s="20" t="str">
        <f>IF(AND(Deelstromen!H9&gt;0,Deelstromen!G9&gt;0,Deelstromen!F9&gt;0),Deelstromen!H9+J9+H9,"")</f>
        <v/>
      </c>
      <c r="O9" s="20" t="str">
        <f>IF(AND(Deelstromen!H9&gt;0,Deelstromen!G9&gt;0),Deelstromen!H9+J9+M9,"")</f>
        <v/>
      </c>
      <c r="P9" s="20" t="str">
        <f>IF(Deelstromen!H9&gt;0,Deelstromen!H9+M9,"")</f>
        <v/>
      </c>
      <c r="Q9" s="16"/>
      <c r="R9" s="16"/>
      <c r="S9" s="16"/>
    </row>
    <row r="10" spans="6:19" x14ac:dyDescent="0.3">
      <c r="F10" s="5" t="s">
        <v>57</v>
      </c>
      <c r="G10" s="22">
        <v>3.6</v>
      </c>
      <c r="H10" s="26">
        <f>Deelstromen!F10/G10</f>
        <v>0</v>
      </c>
      <c r="I10" s="23">
        <f>Deelstromen!C10</f>
        <v>2</v>
      </c>
      <c r="J10" s="21">
        <f>12*I10*Deelstromen!G10/Deelstromen!B10</f>
        <v>0</v>
      </c>
      <c r="K10" s="20">
        <f t="shared" si="0"/>
        <v>100</v>
      </c>
      <c r="L10" s="20">
        <f t="shared" si="1"/>
        <v>3.15</v>
      </c>
      <c r="M10" s="20">
        <f>(K10+2*Deelstromen!L24*L10)/G10</f>
        <v>27.777777777777779</v>
      </c>
      <c r="N10" s="20" t="str">
        <f>IF(AND(Deelstromen!H10&gt;0,Deelstromen!G10&gt;0,Deelstromen!F10&gt;0),Deelstromen!H10+J10+H10,"")</f>
        <v/>
      </c>
      <c r="O10" s="20" t="str">
        <f>IF(AND(Deelstromen!H10&gt;0,Deelstromen!G10&gt;0),Deelstromen!H10+J10+M10,"")</f>
        <v/>
      </c>
      <c r="P10" s="20" t="str">
        <f>IF(Deelstromen!H10&gt;0,Deelstromen!H10+M10,"")</f>
        <v/>
      </c>
      <c r="Q10" s="16"/>
      <c r="R10" s="16"/>
      <c r="S10" s="16"/>
    </row>
    <row r="11" spans="6:19" x14ac:dyDescent="0.3">
      <c r="F11" s="5" t="s">
        <v>59</v>
      </c>
      <c r="G11" s="22">
        <v>9.9</v>
      </c>
      <c r="H11" s="26">
        <f>Deelstromen!F11/G11</f>
        <v>0</v>
      </c>
      <c r="I11" s="23">
        <f>Deelstromen!C11</f>
        <v>2</v>
      </c>
      <c r="J11" s="21">
        <f>12*I11*Deelstromen!G11/Deelstromen!B11</f>
        <v>0</v>
      </c>
      <c r="K11" s="20">
        <f t="shared" si="0"/>
        <v>100</v>
      </c>
      <c r="L11" s="20">
        <f t="shared" si="1"/>
        <v>3.15</v>
      </c>
      <c r="M11" s="20">
        <f>(K11+2*Deelstromen!L25*L11)/G11</f>
        <v>10.1010101010101</v>
      </c>
      <c r="N11" s="20" t="str">
        <f>IF(AND(Deelstromen!H11&gt;0,Deelstromen!G11&gt;0,Deelstromen!F11&gt;0),Deelstromen!H11+J11+H11,"")</f>
        <v/>
      </c>
      <c r="O11" s="20" t="str">
        <f>IF(AND(Deelstromen!H11&gt;0,Deelstromen!G11&gt;0),Deelstromen!H11+J11+M11,"")</f>
        <v/>
      </c>
      <c r="P11" s="20" t="str">
        <f>IF(Deelstromen!H11&gt;0,Deelstromen!H11+M11,"")</f>
        <v/>
      </c>
      <c r="Q11" s="16"/>
      <c r="R11" s="16"/>
      <c r="S11" s="16"/>
    </row>
    <row r="12" spans="6:19" x14ac:dyDescent="0.3">
      <c r="F12" s="5" t="s">
        <v>60</v>
      </c>
      <c r="G12" s="22">
        <v>2.7</v>
      </c>
      <c r="H12" s="26">
        <f>Deelstromen!F12/G12</f>
        <v>0</v>
      </c>
      <c r="I12" s="23">
        <f>Deelstromen!C12</f>
        <v>2</v>
      </c>
      <c r="J12" s="21">
        <f>12*I12*Deelstromen!G12/Deelstromen!B12</f>
        <v>0</v>
      </c>
      <c r="K12" s="20">
        <f t="shared" si="0"/>
        <v>100</v>
      </c>
      <c r="L12" s="20">
        <f t="shared" si="1"/>
        <v>3.15</v>
      </c>
      <c r="M12" s="20">
        <f>(K12+2*Deelstromen!L26*L12)/G12</f>
        <v>37.037037037037038</v>
      </c>
      <c r="N12" s="20" t="str">
        <f>IF(AND(Deelstromen!H12&gt;0,Deelstromen!G12&gt;0,Deelstromen!F12&gt;0),Deelstromen!H12+J12+H12,"")</f>
        <v/>
      </c>
      <c r="O12" s="20" t="str">
        <f>IF(AND(Deelstromen!H12&gt;0,Deelstromen!G12&gt;0),Deelstromen!H12+J12+M12,"")</f>
        <v/>
      </c>
      <c r="P12" s="20" t="str">
        <f>IF(Deelstromen!H12&gt;0,Deelstromen!H12+M12,"")</f>
        <v/>
      </c>
      <c r="Q12" s="16"/>
      <c r="R12" s="16"/>
      <c r="S12" s="16"/>
    </row>
    <row r="13" spans="6:19" x14ac:dyDescent="0.3">
      <c r="F13" s="5" t="s">
        <v>61</v>
      </c>
      <c r="G13" s="22">
        <v>14</v>
      </c>
      <c r="H13" s="26">
        <f>Deelstromen!F13/G13</f>
        <v>0</v>
      </c>
      <c r="I13" s="23">
        <f>Deelstromen!C13</f>
        <v>2</v>
      </c>
      <c r="J13" s="21">
        <f>12*I13*Deelstromen!G13/Deelstromen!B13</f>
        <v>0</v>
      </c>
      <c r="K13" s="20">
        <f t="shared" si="0"/>
        <v>100</v>
      </c>
      <c r="L13" s="20">
        <f t="shared" si="1"/>
        <v>3.15</v>
      </c>
      <c r="M13" s="20">
        <f>(K13+2*Deelstromen!L27*L13)/G13</f>
        <v>7.1428571428571432</v>
      </c>
      <c r="N13" s="20" t="str">
        <f>IF(AND(Deelstromen!H13&gt;0,Deelstromen!G13&gt;0,Deelstromen!F13&gt;0),Deelstromen!H13+J13+H13,"")</f>
        <v/>
      </c>
      <c r="O13" s="20" t="str">
        <f>IF(AND(Deelstromen!H13&gt;0,Deelstromen!G13&gt;0),Deelstromen!H13+J13+M13,"")</f>
        <v/>
      </c>
      <c r="P13" s="20" t="str">
        <f>IF(Deelstromen!H13&gt;0,Deelstromen!H13+M13,"")</f>
        <v/>
      </c>
      <c r="Q13" s="16"/>
      <c r="R13" s="16"/>
      <c r="S13" s="16"/>
    </row>
    <row r="14" spans="6:19" x14ac:dyDescent="0.3">
      <c r="F14" s="5" t="s">
        <v>63</v>
      </c>
      <c r="G14" s="22">
        <v>2.7</v>
      </c>
      <c r="H14" s="26">
        <f>Deelstromen!F14/G14</f>
        <v>0</v>
      </c>
      <c r="I14" s="54">
        <f>Deelstromen!C14</f>
        <v>2</v>
      </c>
      <c r="J14" s="21">
        <f>12*I14*Deelstromen!G14/Deelstromen!B14</f>
        <v>0</v>
      </c>
      <c r="K14" s="20">
        <f t="shared" si="0"/>
        <v>100</v>
      </c>
      <c r="L14" s="20">
        <f t="shared" si="1"/>
        <v>3.15</v>
      </c>
      <c r="M14" s="20">
        <f>(K14+2*Deelstromen!L28*L14)/G14</f>
        <v>37.037037037037038</v>
      </c>
      <c r="N14" s="20" t="str">
        <f>IF(AND(Deelstromen!H14&gt;0,Deelstromen!G14&gt;0,Deelstromen!F14&gt;0),Deelstromen!H14+J14+H14,"")</f>
        <v/>
      </c>
      <c r="O14" s="20" t="str">
        <f>IF(AND(Deelstromen!H14&gt;0,Deelstromen!G14&gt;0),Deelstromen!H14+J14+M14,"")</f>
        <v/>
      </c>
      <c r="P14" s="20" t="str">
        <f>IF(Deelstromen!H14&gt;0,Deelstromen!H14+M14,"")</f>
        <v/>
      </c>
      <c r="Q14" s="16"/>
      <c r="R14" s="16"/>
      <c r="S14" s="16"/>
    </row>
    <row r="15" spans="6:19" x14ac:dyDescent="0.3">
      <c r="F15" s="5" t="s">
        <v>64</v>
      </c>
      <c r="G15" s="24">
        <v>7.4</v>
      </c>
      <c r="H15" s="27">
        <f>Deelstromen!F15/G15</f>
        <v>0</v>
      </c>
      <c r="I15" s="55">
        <f>Deelstromen!C15</f>
        <v>2</v>
      </c>
      <c r="J15" s="56">
        <f>12*I15*Deelstromen!G15/Deelstromen!B15</f>
        <v>0</v>
      </c>
      <c r="K15" s="57">
        <f t="shared" si="0"/>
        <v>100</v>
      </c>
      <c r="L15" s="57">
        <f t="shared" si="1"/>
        <v>3.15</v>
      </c>
      <c r="M15" s="57">
        <f>(K15+2*Deelstromen!L29*L15)/G15</f>
        <v>13.513513513513512</v>
      </c>
      <c r="N15" s="57" t="str">
        <f>IF(AND(Deelstromen!H15&gt;0,Deelstromen!G15&gt;0,Deelstromen!F15&gt;0),Deelstromen!H15+J15+H15,"")</f>
        <v/>
      </c>
      <c r="O15" s="57" t="str">
        <f>IF(AND(Deelstromen!H15&gt;0,Deelstromen!G15&gt;0),Deelstromen!H15+J15+M15,"")</f>
        <v/>
      </c>
      <c r="P15" s="57" t="str">
        <f>IF(Deelstromen!H15&gt;0,Deelstromen!H15+M15,"")</f>
        <v/>
      </c>
      <c r="Q15" s="18"/>
      <c r="R15" s="18"/>
      <c r="S15" s="18"/>
    </row>
    <row r="17" spans="6:7" x14ac:dyDescent="0.3">
      <c r="F17" s="49" t="s">
        <v>80</v>
      </c>
      <c r="G17" s="58">
        <v>100</v>
      </c>
    </row>
    <row r="18" spans="6:7" x14ac:dyDescent="0.3">
      <c r="F18" s="49" t="s">
        <v>81</v>
      </c>
      <c r="G18" s="58">
        <v>3.15</v>
      </c>
    </row>
  </sheetData>
  <sheetProtection algorithmName="SHA-512" hashValue="USyqfdSqd79Iv1P0ZkvzlgB0j+uAos2U51k59Wo+cNlPp5mfOYsF5nccxLPu7WT5eIPxKOi8vgzSCKzkvMaiQA==" saltValue="ZLXM7DhGvAY1ECwRu+vfC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9" ma:contentTypeDescription="Een nieuw document maken." ma:contentTypeScope="" ma:versionID="3534efb811aab205eacb9c80f50403a8">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a03dc837872383c2ef37359a32e3e472"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0A98DB-3AD0-45C0-88E0-FAC484E365AD}">
  <ds:schemaRefs>
    <ds:schemaRef ds:uri="http://schemas.microsoft.com/sharepoint/v3/contenttype/forms"/>
  </ds:schemaRefs>
</ds:datastoreItem>
</file>

<file path=customXml/itemProps2.xml><?xml version="1.0" encoding="utf-8"?>
<ds:datastoreItem xmlns:ds="http://schemas.openxmlformats.org/officeDocument/2006/customXml" ds:itemID="{15437557-6E53-49B8-BEE8-BD387FEB8069}">
  <ds:schemaRefs>
    <ds:schemaRef ds:uri="http://schemas.microsoft.com/office/2006/metadata/properties"/>
    <ds:schemaRef ds:uri="http://schemas.microsoft.com/office/infopath/2007/PartnerControls"/>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A4D49EF9-EDD9-40CC-8693-B99CD8D5D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Ondertekening</vt:lpstr>
      <vt:lpstr>toelichting inschrijfformulier</vt:lpstr>
      <vt:lpstr>Deelstromen</vt:lpstr>
      <vt:lpstr>Rekenhulp deelstromen</vt:lpstr>
    </vt:vector>
  </TitlesOfParts>
  <Manager/>
  <Company>Omrin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Kram</dc:creator>
  <cp:keywords/>
  <dc:description/>
  <cp:lastModifiedBy>Jouke Elsinga</cp:lastModifiedBy>
  <cp:revision/>
  <dcterms:created xsi:type="dcterms:W3CDTF">2020-12-16T11:18:46Z</dcterms:created>
  <dcterms:modified xsi:type="dcterms:W3CDTF">2023-08-22T14:56:52Z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