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filterPrivacy="1" defaultThemeVersion="124226"/>
  <xr:revisionPtr revIDLastSave="0" documentId="8_{0A1604BF-0565-4B21-93FE-C4C2E353620F}" xr6:coauthVersionLast="47" xr6:coauthVersionMax="47" xr10:uidLastSave="{00000000-0000-0000-0000-000000000000}"/>
  <bookViews>
    <workbookView xWindow="-113" yWindow="-113" windowWidth="28475" windowHeight="18332" xr2:uid="{00000000-000D-0000-FFFF-FFFF00000000}"/>
  </bookViews>
  <sheets>
    <sheet name="blad1" sheetId="1" r:id="rId1"/>
  </sheets>
  <definedNames>
    <definedName name="_xlnm._FilterDatabase" localSheetId="0" hidden="1">blad1!$A$11:$G$37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5" i="1" l="1"/>
  <c r="J45" i="1" s="1"/>
  <c r="I41" i="1"/>
  <c r="J41" i="1" s="1"/>
  <c r="I28" i="1" l="1"/>
  <c r="J28" i="1" s="1"/>
  <c r="I29" i="1"/>
  <c r="J29" i="1" s="1"/>
  <c r="G37" i="1"/>
  <c r="J37" i="1"/>
  <c r="I49" i="1"/>
  <c r="J49" i="1" s="1"/>
  <c r="I30" i="1"/>
  <c r="J30" i="1" s="1"/>
  <c r="I27" i="1" l="1"/>
  <c r="J27" i="1" s="1"/>
  <c r="I31" i="1"/>
  <c r="J31" i="1" s="1"/>
  <c r="I32" i="1"/>
  <c r="J32" i="1" s="1"/>
  <c r="I33" i="1"/>
  <c r="J33" i="1" s="1"/>
  <c r="I15" i="1" l="1"/>
  <c r="J15" i="1" s="1"/>
  <c r="I16" i="1"/>
  <c r="J16" i="1" s="1"/>
  <c r="I17" i="1"/>
  <c r="J17" i="1" s="1"/>
  <c r="I18" i="1"/>
  <c r="J18" i="1" s="1"/>
  <c r="I19" i="1"/>
  <c r="J19" i="1" s="1"/>
  <c r="I20" i="1"/>
  <c r="J20" i="1" s="1"/>
  <c r="I24" i="1"/>
  <c r="J24" i="1" s="1"/>
  <c r="I25" i="1"/>
  <c r="J25" i="1" s="1"/>
  <c r="I26" i="1"/>
  <c r="J26" i="1" s="1"/>
  <c r="I21" i="1"/>
  <c r="J21" i="1" s="1"/>
  <c r="I22" i="1"/>
  <c r="J22" i="1" s="1"/>
  <c r="I13" i="1"/>
  <c r="J13" i="1" s="1"/>
  <c r="I12" i="1"/>
  <c r="J12" i="1" s="1"/>
  <c r="I23" i="1" l="1"/>
  <c r="J23" i="1" s="1"/>
  <c r="I14" i="1"/>
  <c r="J14" i="1" s="1"/>
  <c r="J52" i="1" l="1"/>
</calcChain>
</file>

<file path=xl/sharedStrings.xml><?xml version="1.0" encoding="utf-8"?>
<sst xmlns="http://schemas.openxmlformats.org/spreadsheetml/2006/main" count="126" uniqueCount="101">
  <si>
    <t>Totaalprijs</t>
  </si>
  <si>
    <t>Naam</t>
  </si>
  <si>
    <t>Naam tekeningbevoegde</t>
  </si>
  <si>
    <t>Functie tekeningbevoegde</t>
  </si>
  <si>
    <t>Datum</t>
  </si>
  <si>
    <t>: ................................................................................</t>
  </si>
  <si>
    <t>Handtekening tekeningbevoegde</t>
  </si>
  <si>
    <t>Aantal</t>
  </si>
  <si>
    <t>Bruto prijs</t>
  </si>
  <si>
    <t>Korting</t>
  </si>
  <si>
    <t>Prijs</t>
  </si>
  <si>
    <t>Product</t>
  </si>
  <si>
    <t>Alle bedragen zijn exclusief BTW!</t>
  </si>
  <si>
    <t>Uurtarief</t>
  </si>
  <si>
    <t>Aantal uren per jaar</t>
  </si>
  <si>
    <t>Netto prijs per stuk</t>
  </si>
  <si>
    <t>Bosmaaier</t>
  </si>
  <si>
    <t>Kettingzaag</t>
  </si>
  <si>
    <t>Dienst</t>
  </si>
  <si>
    <t>Verbruiksartikelen</t>
  </si>
  <si>
    <t>Onderdelen</t>
  </si>
  <si>
    <t>Totale prijs (4 jaar)</t>
  </si>
  <si>
    <t>Bijlage 6: Prijs</t>
  </si>
  <si>
    <t>Alkylaatbrandstoffen</t>
  </si>
  <si>
    <t>Aantal 5 liter kannen</t>
  </si>
  <si>
    <t>Bruto prijs per kan 5 Ltr</t>
  </si>
  <si>
    <t>Prijs per stuk</t>
  </si>
  <si>
    <t xml:space="preserve">Alkylaat 2takt Loodvrij kan 5L (levering per pallet)   </t>
  </si>
  <si>
    <t>merk / type</t>
  </si>
  <si>
    <t>Accu</t>
  </si>
  <si>
    <t>Minimum functionele eisen</t>
  </si>
  <si>
    <t xml:space="preserve">Het prijzenformulier (alle lichtblauwe cellen) volledig invullen. </t>
  </si>
  <si>
    <t>Aantal uren 4 jaar</t>
  </si>
  <si>
    <t>AP 300 S</t>
  </si>
  <si>
    <t>Accu bosmaaier</t>
  </si>
  <si>
    <t>FSA 135</t>
  </si>
  <si>
    <t>FSA 90R</t>
  </si>
  <si>
    <t>Accu draaggordel met accutas en kabel</t>
  </si>
  <si>
    <t>4850 440 5101</t>
  </si>
  <si>
    <t>Accu Handbladblazer</t>
  </si>
  <si>
    <t>BGA 200</t>
  </si>
  <si>
    <t>Accu Heggenschaar</t>
  </si>
  <si>
    <t>Accu Kettingzaag</t>
  </si>
  <si>
    <t>MSA 200</t>
  </si>
  <si>
    <t>MSA 220C</t>
  </si>
  <si>
    <t>MSA 300</t>
  </si>
  <si>
    <t>Accu Stokheggenschaar</t>
  </si>
  <si>
    <t>HLA 135 K</t>
  </si>
  <si>
    <t>Accu stokkettingzaag</t>
  </si>
  <si>
    <t>HTA 135</t>
  </si>
  <si>
    <t>Acculader</t>
  </si>
  <si>
    <t>AL 301-4</t>
  </si>
  <si>
    <t>AL 500</t>
  </si>
  <si>
    <t>FS 461 C</t>
  </si>
  <si>
    <t>MS 362 C-M</t>
  </si>
  <si>
    <t>Rugbladblazer</t>
  </si>
  <si>
    <t>BR 600</t>
  </si>
  <si>
    <t>Voorbeeld merk en type</t>
  </si>
  <si>
    <t>Kantensnijder</t>
  </si>
  <si>
    <t>Power Trim 300 H</t>
  </si>
  <si>
    <t>GTM K Pro 35</t>
  </si>
  <si>
    <t>Transporter</t>
  </si>
  <si>
    <t>Goupil G4 Lang</t>
  </si>
  <si>
    <t>Onderdelen conform prijslijst producent</t>
  </si>
  <si>
    <t>Onderdelen conform prijslijst inschrijver/fabricant</t>
  </si>
  <si>
    <t>AL 300</t>
  </si>
  <si>
    <t>Aan het aantal en afname van Tuinmachines, uren, onderdelen, verbruiksartikelen en alkylaatbrandstoffen gedurende de looptijd van de Raamovereenkomst, kunnen geen rechten worden ontleend.</t>
  </si>
  <si>
    <t>4-takt motor met cilinderinhoud min. 35 cc. Vermogen min. 1.3 pk. Mes: 4 tands</t>
  </si>
  <si>
    <t>QC 500</t>
  </si>
  <si>
    <t>535 iRXT</t>
  </si>
  <si>
    <t>520 iRXT</t>
  </si>
  <si>
    <t>522iHD®60</t>
  </si>
  <si>
    <t>540iXP</t>
  </si>
  <si>
    <t>542iXP</t>
  </si>
  <si>
    <t>525 iHE 3</t>
  </si>
  <si>
    <t>530 iPX</t>
  </si>
  <si>
    <t>QC 330</t>
  </si>
  <si>
    <t>Voorbeeld machine A-merk Stihl</t>
  </si>
  <si>
    <t>Voorbeeld machine A-merk Husqvarna</t>
  </si>
  <si>
    <t>Meslengte 25 cm
Handgeduwd, minimaal 2,9 KW en snijdiepte min. 100 mm</t>
  </si>
  <si>
    <t>Handgedragen op accu, luchtverplaatsing minimaal 600 m3/uur vergelijkbaar of beter</t>
  </si>
  <si>
    <t>Vermogen 2 KW, inclusief draagtuig en bijbehorende wisselkappen voor zaagblad,slagmes en draadkop.</t>
  </si>
  <si>
    <t xml:space="preserve">Geschikt voor het laden van accu's binnen 45 minuten (exclusief de ruggedragen accu's) </t>
  </si>
  <si>
    <t xml:space="preserve"> LITHIUM-ION accu energie-inhoud Wh 281 , een nominale spanning van 36V een capaciteit van ah 7,2 met een levensduur van minimaal 1200 laad beurten, vergelijkbaar of beter</t>
  </si>
  <si>
    <t>Aangeboden merk / type</t>
  </si>
  <si>
    <t>Onderhoud, keuringen en reparaties</t>
  </si>
  <si>
    <r>
      <t xml:space="preserve">AP 500 </t>
    </r>
    <r>
      <rPr>
        <sz val="10"/>
        <color rgb="FFFF0000"/>
        <rFont val="Calibri Light"/>
        <family val="2"/>
      </rPr>
      <t>S</t>
    </r>
  </si>
  <si>
    <r>
      <t xml:space="preserve">HSA </t>
    </r>
    <r>
      <rPr>
        <sz val="10"/>
        <color rgb="FFFF0000"/>
        <rFont val="Calibri Light"/>
        <family val="2"/>
      </rPr>
      <t>130 R</t>
    </r>
  </si>
  <si>
    <r>
      <t>FS 1</t>
    </r>
    <r>
      <rPr>
        <sz val="10"/>
        <color rgb="FFFF0000"/>
        <rFont val="Calibri Light"/>
        <family val="2"/>
      </rPr>
      <t>11</t>
    </r>
  </si>
  <si>
    <t xml:space="preserve">Accu minimaal 8,5 AH </t>
  </si>
  <si>
    <t>Gewicht: max. 3 kg
Snijcirkel: 360-400 mm
Lengte: 175-185 cm
Trillingsnivo stalen snijgarnituur: max. 1,4 m/s2</t>
  </si>
  <si>
    <t>Gewicht: max. 5 kg
Snijcirkel: 400-440 mm
Lengte: 185-195 cm
Trillingsnivo stalen snijgarnituur: max. 2,1 m/s2</t>
  </si>
  <si>
    <r>
      <t>Bladlengte 3</t>
    </r>
    <r>
      <rPr>
        <sz val="10"/>
        <color rgb="FFFF0000"/>
        <rFont val="Calibri Light"/>
        <family val="2"/>
      </rPr>
      <t>50-400</t>
    </r>
    <r>
      <rPr>
        <sz val="10"/>
        <color theme="1"/>
        <rFont val="Calibri Light"/>
        <family val="2"/>
      </rPr>
      <t xml:space="preserve">0mm, vermogen minimaal 1,5 kw en gewicht maximaal </t>
    </r>
    <r>
      <rPr>
        <sz val="10"/>
        <color rgb="FFFF0000"/>
        <rFont val="Calibri Light"/>
        <family val="2"/>
      </rPr>
      <t>7,5</t>
    </r>
    <r>
      <rPr>
        <sz val="10"/>
        <color theme="1"/>
        <rFont val="Calibri Light"/>
        <family val="2"/>
      </rPr>
      <t xml:space="preserve"> kg. vergelijkbaar of beter. </t>
    </r>
    <r>
      <rPr>
        <sz val="10"/>
        <color rgb="FFFF0000"/>
        <rFont val="Calibri Light"/>
        <family val="2"/>
      </rPr>
      <t>Zaagkettingsteek ca. ,325"</t>
    </r>
  </si>
  <si>
    <r>
      <t>Bladlengte 3</t>
    </r>
    <r>
      <rPr>
        <sz val="10"/>
        <color rgb="FFFF0000"/>
        <rFont val="Calibri Light"/>
        <family val="2"/>
      </rPr>
      <t>50 - 400</t>
    </r>
    <r>
      <rPr>
        <sz val="10"/>
        <color theme="1"/>
        <rFont val="Calibri Light"/>
        <family val="2"/>
      </rPr>
      <t xml:space="preserve">mm, vermogen minimaal 1,5 kw en gewicht maximaal 4 kg. vergelijkbaar of beter.  </t>
    </r>
    <r>
      <rPr>
        <sz val="10"/>
        <color rgb="FFFF0000"/>
        <rFont val="Calibri Light"/>
        <family val="2"/>
      </rPr>
      <t>Zaagkettingsteek ca. 3/8"</t>
    </r>
  </si>
  <si>
    <r>
      <t xml:space="preserve">Bladlengte 300mm </t>
    </r>
    <r>
      <rPr>
        <sz val="10"/>
        <color rgb="FFFF0000"/>
        <rFont val="Calibri Light"/>
        <family val="2"/>
      </rPr>
      <t>- 350mm</t>
    </r>
    <r>
      <rPr>
        <sz val="10"/>
        <color theme="1"/>
        <rFont val="Calibri Light"/>
        <family val="2"/>
      </rPr>
      <t xml:space="preserve">, vermogen minimaal 1,5 kw en gewicht maximaal 4 kg. vergelijkbaar of beter. </t>
    </r>
    <r>
      <rPr>
        <sz val="10"/>
        <color rgb="FFFF0000"/>
        <rFont val="Calibri Light"/>
        <family val="2"/>
      </rPr>
      <t>Zaagkettingsteek ca. 1/4"</t>
    </r>
  </si>
  <si>
    <r>
      <t>Meslengte 600</t>
    </r>
    <r>
      <rPr>
        <sz val="10"/>
        <color rgb="FFFF0000"/>
        <rFont val="Calibri Light"/>
        <family val="2"/>
      </rPr>
      <t>-750</t>
    </r>
    <r>
      <rPr>
        <sz val="10"/>
        <color theme="1"/>
        <rFont val="Calibri Light"/>
        <family val="2"/>
      </rPr>
      <t>mm, minimaal 0,7 kw met mesbeveiliging, zwaardbescherming en grof blad. vergelijkbaar of beter</t>
    </r>
  </si>
  <si>
    <r>
      <t xml:space="preserve">Stokkettingzaag, bladlengte </t>
    </r>
    <r>
      <rPr>
        <sz val="10"/>
        <color rgb="FFFF0000"/>
        <rFont val="Calibri Light"/>
        <family val="2"/>
      </rPr>
      <t>ca. 6</t>
    </r>
    <r>
      <rPr>
        <sz val="10"/>
        <color theme="1"/>
        <rFont val="Calibri Light"/>
        <family val="2"/>
      </rPr>
      <t xml:space="preserve">00mm en minimaal vermogen 0,8 KW. Minimale uitgeschoven lengte </t>
    </r>
    <r>
      <rPr>
        <sz val="10"/>
        <color rgb="FFFF0000"/>
        <rFont val="Calibri Light"/>
        <family val="2"/>
      </rPr>
      <t>21</t>
    </r>
    <r>
      <rPr>
        <sz val="10"/>
        <color theme="1"/>
        <rFont val="Calibri Light"/>
        <family val="2"/>
      </rPr>
      <t>00 mm vergelijkbaar of beter</t>
    </r>
  </si>
  <si>
    <r>
      <t xml:space="preserve">Stokkettingzaag, bladlengte 300mm en minimaal vermogen 0,8 KW. Minimale uitgeschoven lengte </t>
    </r>
    <r>
      <rPr>
        <sz val="10"/>
        <color rgb="FFFF0000"/>
        <rFont val="Calibri Light"/>
        <family val="2"/>
      </rPr>
      <t>28</t>
    </r>
    <r>
      <rPr>
        <sz val="10"/>
        <color theme="1"/>
        <rFont val="Calibri Light"/>
        <family val="2"/>
      </rPr>
      <t>00 mm vergelijkbaar of beter</t>
    </r>
  </si>
  <si>
    <r>
      <t>Bladlengte 400mm, vermogen minimaal 3 kw en gewicht maximaal 5,</t>
    </r>
    <r>
      <rPr>
        <sz val="10"/>
        <color rgb="FFFF0000"/>
        <rFont val="Calibri Light"/>
        <family val="2"/>
      </rPr>
      <t>7</t>
    </r>
    <r>
      <rPr>
        <sz val="10"/>
        <color theme="1"/>
        <rFont val="Calibri Light"/>
        <family val="2"/>
      </rPr>
      <t xml:space="preserve"> kg</t>
    </r>
  </si>
  <si>
    <r>
      <t xml:space="preserve">Ruggedragen, luchtverplaatsing minimaal 1000 m3/uur. </t>
    </r>
    <r>
      <rPr>
        <sz val="10"/>
        <color rgb="FFFF0000"/>
        <rFont val="Calibri Light"/>
        <family val="2"/>
      </rPr>
      <t>Gewicht max. 11 kg</t>
    </r>
  </si>
  <si>
    <r>
      <t xml:space="preserve">Vermogen minimaal 14 kw, rijsnelheid minimaal 40 km/uur, 2 zitter met </t>
    </r>
    <r>
      <rPr>
        <sz val="10"/>
        <color rgb="FFFF0000"/>
        <rFont val="Calibri Light"/>
        <family val="2"/>
      </rPr>
      <t>grote</t>
    </r>
    <r>
      <rPr>
        <sz val="10"/>
        <color theme="1"/>
        <rFont val="Calibri Light"/>
        <family val="2"/>
      </rPr>
      <t xml:space="preserve"> laadbak. Radio, Transmissie automaat, laadvermogen minimaal 500 kg. Gasonbanden of vergelijkbaar profiel.  stuurbekrachtinging en rembekrachtiger. Lithium accupakket min. 7,2 kWh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</si>
</sst>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b/>
      <sz val="10"/>
      <color theme="0"/>
      <name val="Calibri Light"/>
      <family val="2"/>
    </font>
    <font>
      <i/>
      <sz val="10"/>
      <color theme="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i/>
      <sz val="10"/>
      <color rgb="FFFF0000"/>
      <name val="Calibri Light"/>
      <family val="2"/>
    </font>
    <font>
      <b/>
      <sz val="14"/>
      <color theme="1"/>
      <name val="Calibri Light"/>
      <family val="2"/>
    </font>
    <font>
      <b/>
      <sz val="18"/>
      <color theme="1"/>
      <name val="Calibri Light"/>
      <family val="2"/>
    </font>
    <font>
      <sz val="10"/>
      <color rgb="FFFF0000"/>
      <name val="Calibri Light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42C5D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theme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theme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/>
      </left>
      <right/>
      <top style="medium">
        <color indexed="64"/>
      </top>
      <bottom/>
      <diagonal/>
    </border>
    <border>
      <left/>
      <right style="thin">
        <color theme="0"/>
      </right>
      <top style="thin">
        <color theme="0" tint="-0.14999847407452621"/>
      </top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 style="medium">
        <color theme="0" tint="-0.14999847407452621"/>
      </left>
      <right/>
      <top style="medium">
        <color theme="0" tint="-0.14999847407452621"/>
      </top>
      <bottom style="medium">
        <color theme="0" tint="-0.14999847407452621"/>
      </bottom>
      <diagonal/>
    </border>
    <border>
      <left/>
      <right/>
      <top style="medium">
        <color theme="0" tint="-0.14999847407452621"/>
      </top>
      <bottom style="medium">
        <color theme="0" tint="-0.14999847407452621"/>
      </bottom>
      <diagonal/>
    </border>
    <border>
      <left/>
      <right style="medium">
        <color indexed="64"/>
      </right>
      <top style="medium">
        <color theme="0" tint="-0.14999847407452621"/>
      </top>
      <bottom style="medium">
        <color theme="0" tint="-0.14999847407452621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/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medium">
        <color theme="1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indexed="64"/>
      </right>
      <top style="medium">
        <color theme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theme="1"/>
      </top>
      <bottom/>
      <diagonal/>
    </border>
    <border>
      <left style="medium">
        <color indexed="64"/>
      </left>
      <right style="medium">
        <color indexed="64"/>
      </right>
      <top style="medium">
        <color theme="1"/>
      </top>
      <bottom style="medium">
        <color indexed="64"/>
      </bottom>
      <diagonal/>
    </border>
    <border>
      <left style="medium">
        <color indexed="64"/>
      </left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indexed="64"/>
      </bottom>
      <diagonal/>
    </border>
    <border>
      <left/>
      <right/>
      <top style="medium">
        <color theme="1"/>
      </top>
      <bottom style="medium">
        <color indexed="64"/>
      </bottom>
      <diagonal/>
    </border>
    <border>
      <left style="medium">
        <color indexed="64"/>
      </left>
      <right/>
      <top style="medium">
        <color theme="1"/>
      </top>
      <bottom/>
      <diagonal/>
    </border>
    <border>
      <left/>
      <right style="medium">
        <color indexed="64"/>
      </right>
      <top style="medium">
        <color theme="1"/>
      </top>
      <bottom/>
      <diagonal/>
    </border>
    <border>
      <left/>
      <right style="medium">
        <color indexed="64"/>
      </right>
      <top style="medium">
        <color theme="1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theme="1"/>
      </bottom>
      <diagonal/>
    </border>
    <border>
      <left style="medium">
        <color indexed="64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indexed="64"/>
      </right>
      <top/>
      <bottom style="medium">
        <color theme="1"/>
      </bottom>
      <diagonal/>
    </border>
    <border>
      <left/>
      <right style="thin">
        <color indexed="64"/>
      </right>
      <top/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0" tint="-0.14999847407452621"/>
      </bottom>
      <diagonal/>
    </border>
    <border>
      <left/>
      <right/>
      <top style="medium">
        <color theme="1"/>
      </top>
      <bottom style="thin">
        <color theme="0" tint="-0.1499984740745262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0">
    <xf numFmtId="0" fontId="0" fillId="0" borderId="0" xfId="0"/>
    <xf numFmtId="0" fontId="2" fillId="0" borderId="0" xfId="0" applyFont="1"/>
    <xf numFmtId="0" fontId="3" fillId="0" borderId="0" xfId="0" applyFont="1"/>
    <xf numFmtId="3" fontId="3" fillId="0" borderId="1" xfId="0" applyNumberFormat="1" applyFont="1" applyBorder="1"/>
    <xf numFmtId="0" fontId="3" fillId="0" borderId="1" xfId="0" applyFont="1" applyBorder="1"/>
    <xf numFmtId="9" fontId="3" fillId="2" borderId="1" xfId="2" applyFont="1" applyFill="1" applyBorder="1"/>
    <xf numFmtId="0" fontId="3" fillId="0" borderId="0" xfId="0" applyFont="1" applyAlignment="1">
      <alignment horizontal="right"/>
    </xf>
    <xf numFmtId="44" fontId="5" fillId="0" borderId="1" xfId="1" applyFont="1" applyFill="1" applyBorder="1"/>
    <xf numFmtId="44" fontId="5" fillId="0" borderId="1" xfId="0" applyNumberFormat="1" applyFont="1" applyBorder="1"/>
    <xf numFmtId="0" fontId="3" fillId="3" borderId="0" xfId="0" applyFont="1" applyFill="1"/>
    <xf numFmtId="0" fontId="3" fillId="3" borderId="2" xfId="0" applyFont="1" applyFill="1" applyBorder="1"/>
    <xf numFmtId="0" fontId="3" fillId="3" borderId="3" xfId="0" applyFont="1" applyFill="1" applyBorder="1"/>
    <xf numFmtId="0" fontId="3" fillId="3" borderId="4" xfId="0" applyFont="1" applyFill="1" applyBorder="1"/>
    <xf numFmtId="0" fontId="3" fillId="3" borderId="5" xfId="0" applyFont="1" applyFill="1" applyBorder="1"/>
    <xf numFmtId="0" fontId="3" fillId="3" borderId="6" xfId="0" applyFont="1" applyFill="1" applyBorder="1"/>
    <xf numFmtId="0" fontId="2" fillId="3" borderId="5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10" fillId="3" borderId="5" xfId="0" applyFont="1" applyFill="1" applyBorder="1"/>
    <xf numFmtId="9" fontId="3" fillId="3" borderId="0" xfId="2" applyFont="1" applyFill="1" applyBorder="1"/>
    <xf numFmtId="44" fontId="5" fillId="3" borderId="0" xfId="1" applyFont="1" applyFill="1" applyBorder="1"/>
    <xf numFmtId="44" fontId="5" fillId="3" borderId="0" xfId="0" applyNumberFormat="1" applyFont="1" applyFill="1"/>
    <xf numFmtId="0" fontId="3" fillId="3" borderId="0" xfId="0" applyFont="1" applyFill="1" applyAlignment="1">
      <alignment horizontal="right"/>
    </xf>
    <xf numFmtId="44" fontId="5" fillId="3" borderId="0" xfId="1" applyFont="1" applyFill="1" applyBorder="1" applyAlignment="1">
      <alignment horizontal="center"/>
    </xf>
    <xf numFmtId="44" fontId="3" fillId="3" borderId="0" xfId="1" applyFont="1" applyFill="1" applyBorder="1"/>
    <xf numFmtId="9" fontId="3" fillId="3" borderId="0" xfId="2" applyFont="1" applyFill="1" applyBorder="1" applyAlignment="1">
      <alignment horizontal="center" vertical="center"/>
    </xf>
    <xf numFmtId="3" fontId="9" fillId="4" borderId="11" xfId="0" applyNumberFormat="1" applyFont="1" applyFill="1" applyBorder="1"/>
    <xf numFmtId="3" fontId="9" fillId="4" borderId="12" xfId="0" applyNumberFormat="1" applyFont="1" applyFill="1" applyBorder="1"/>
    <xf numFmtId="0" fontId="9" fillId="4" borderId="12" xfId="0" applyFont="1" applyFill="1" applyBorder="1"/>
    <xf numFmtId="0" fontId="9" fillId="4" borderId="12" xfId="0" applyFont="1" applyFill="1" applyBorder="1" applyAlignment="1">
      <alignment horizontal="right"/>
    </xf>
    <xf numFmtId="44" fontId="9" fillId="4" borderId="12" xfId="1" applyFont="1" applyFill="1" applyBorder="1" applyAlignment="1">
      <alignment horizontal="right"/>
    </xf>
    <xf numFmtId="3" fontId="3" fillId="3" borderId="0" xfId="0" applyNumberFormat="1" applyFont="1" applyFill="1"/>
    <xf numFmtId="44" fontId="3" fillId="3" borderId="0" xfId="1" applyFont="1" applyFill="1" applyBorder="1" applyAlignment="1">
      <alignment horizontal="right"/>
    </xf>
    <xf numFmtId="0" fontId="2" fillId="3" borderId="0" xfId="0" applyFont="1" applyFill="1" applyAlignment="1">
      <alignment vertical="center"/>
    </xf>
    <xf numFmtId="44" fontId="3" fillId="2" borderId="14" xfId="1" applyFont="1" applyFill="1" applyBorder="1"/>
    <xf numFmtId="44" fontId="5" fillId="0" borderId="15" xfId="0" applyNumberFormat="1" applyFont="1" applyBorder="1"/>
    <xf numFmtId="44" fontId="5" fillId="0" borderId="15" xfId="1" applyFont="1" applyFill="1" applyBorder="1" applyAlignment="1">
      <alignment horizontal="center"/>
    </xf>
    <xf numFmtId="9" fontId="3" fillId="2" borderId="15" xfId="2" applyFont="1" applyFill="1" applyBorder="1" applyAlignment="1">
      <alignment horizontal="center"/>
    </xf>
    <xf numFmtId="44" fontId="3" fillId="2" borderId="15" xfId="1" applyFont="1" applyFill="1" applyBorder="1" applyAlignment="1">
      <alignment horizontal="right"/>
    </xf>
    <xf numFmtId="0" fontId="2" fillId="3" borderId="0" xfId="0" applyFont="1" applyFill="1"/>
    <xf numFmtId="0" fontId="3" fillId="3" borderId="5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7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8" fillId="5" borderId="8" xfId="0" applyFont="1" applyFill="1" applyBorder="1"/>
    <xf numFmtId="0" fontId="6" fillId="5" borderId="8" xfId="0" applyFont="1" applyFill="1" applyBorder="1"/>
    <xf numFmtId="0" fontId="3" fillId="5" borderId="8" xfId="0" applyFont="1" applyFill="1" applyBorder="1"/>
    <xf numFmtId="0" fontId="3" fillId="5" borderId="9" xfId="0" applyFont="1" applyFill="1" applyBorder="1"/>
    <xf numFmtId="0" fontId="7" fillId="5" borderId="7" xfId="0" applyFont="1" applyFill="1" applyBorder="1"/>
    <xf numFmtId="0" fontId="4" fillId="6" borderId="10" xfId="0" applyFont="1" applyFill="1" applyBorder="1" applyAlignment="1">
      <alignment horizontal="center" vertical="top"/>
    </xf>
    <xf numFmtId="44" fontId="4" fillId="6" borderId="10" xfId="1" applyFont="1" applyFill="1" applyBorder="1" applyAlignment="1">
      <alignment horizontal="center" vertical="top" wrapText="1"/>
    </xf>
    <xf numFmtId="9" fontId="4" fillId="6" borderId="10" xfId="2" applyFont="1" applyFill="1" applyBorder="1" applyAlignment="1">
      <alignment horizontal="center" vertical="top"/>
    </xf>
    <xf numFmtId="44" fontId="4" fillId="6" borderId="18" xfId="1" applyFont="1" applyFill="1" applyBorder="1" applyAlignment="1">
      <alignment horizontal="center" vertical="top" wrapText="1"/>
    </xf>
    <xf numFmtId="44" fontId="4" fillId="6" borderId="11" xfId="1" applyFont="1" applyFill="1" applyBorder="1" applyAlignment="1">
      <alignment horizontal="center" vertical="top" wrapText="1"/>
    </xf>
    <xf numFmtId="44" fontId="4" fillId="6" borderId="13" xfId="1" applyFont="1" applyFill="1" applyBorder="1" applyAlignment="1">
      <alignment horizontal="center" vertical="top" wrapText="1"/>
    </xf>
    <xf numFmtId="44" fontId="5" fillId="0" borderId="9" xfId="0" applyNumberFormat="1" applyFont="1" applyBorder="1"/>
    <xf numFmtId="0" fontId="3" fillId="3" borderId="20" xfId="0" applyFont="1" applyFill="1" applyBorder="1" applyAlignment="1">
      <alignment horizontal="right"/>
    </xf>
    <xf numFmtId="0" fontId="3" fillId="3" borderId="21" xfId="0" applyFont="1" applyFill="1" applyBorder="1"/>
    <xf numFmtId="0" fontId="6" fillId="0" borderId="19" xfId="0" applyFont="1" applyBorder="1"/>
    <xf numFmtId="0" fontId="6" fillId="0" borderId="17" xfId="0" applyFont="1" applyBorder="1"/>
    <xf numFmtId="0" fontId="11" fillId="0" borderId="23" xfId="0" applyFont="1" applyBorder="1"/>
    <xf numFmtId="0" fontId="11" fillId="0" borderId="23" xfId="0" applyFont="1" applyBorder="1" applyAlignment="1">
      <alignment vertical="center"/>
    </xf>
    <xf numFmtId="0" fontId="6" fillId="0" borderId="23" xfId="0" applyFont="1" applyBorder="1"/>
    <xf numFmtId="0" fontId="6" fillId="0" borderId="23" xfId="0" applyFont="1" applyBorder="1" applyAlignment="1">
      <alignment vertical="center"/>
    </xf>
    <xf numFmtId="44" fontId="3" fillId="3" borderId="0" xfId="0" applyNumberFormat="1" applyFont="1" applyFill="1"/>
    <xf numFmtId="0" fontId="3" fillId="0" borderId="1" xfId="0" applyFont="1" applyBorder="1" applyAlignment="1">
      <alignment wrapText="1"/>
    </xf>
    <xf numFmtId="0" fontId="0" fillId="3" borderId="0" xfId="0" applyFill="1"/>
    <xf numFmtId="0" fontId="0" fillId="3" borderId="6" xfId="0" applyFill="1" applyBorder="1"/>
    <xf numFmtId="0" fontId="3" fillId="0" borderId="14" xfId="0" applyFont="1" applyBorder="1" applyAlignment="1">
      <alignment wrapText="1"/>
    </xf>
    <xf numFmtId="0" fontId="4" fillId="6" borderId="24" xfId="0" applyFont="1" applyFill="1" applyBorder="1" applyAlignment="1">
      <alignment horizontal="center" vertical="top" wrapText="1"/>
    </xf>
    <xf numFmtId="0" fontId="4" fillId="6" borderId="25" xfId="0" applyFont="1" applyFill="1" applyBorder="1" applyAlignment="1">
      <alignment horizontal="center" vertical="top" wrapText="1"/>
    </xf>
    <xf numFmtId="44" fontId="4" fillId="6" borderId="3" xfId="1" applyFont="1" applyFill="1" applyBorder="1" applyAlignment="1">
      <alignment horizontal="center" vertical="top" wrapText="1"/>
    </xf>
    <xf numFmtId="44" fontId="5" fillId="2" borderId="26" xfId="1" applyFont="1" applyFill="1" applyBorder="1" applyAlignment="1">
      <alignment horizontal="center"/>
    </xf>
    <xf numFmtId="0" fontId="2" fillId="4" borderId="12" xfId="0" applyFont="1" applyFill="1" applyBorder="1"/>
    <xf numFmtId="44" fontId="2" fillId="4" borderId="12" xfId="0" applyNumberFormat="1" applyFont="1" applyFill="1" applyBorder="1"/>
    <xf numFmtId="0" fontId="2" fillId="4" borderId="13" xfId="0" applyFont="1" applyFill="1" applyBorder="1"/>
    <xf numFmtId="44" fontId="4" fillId="6" borderId="30" xfId="1" applyFont="1" applyFill="1" applyBorder="1" applyAlignment="1">
      <alignment horizontal="center" vertical="top" wrapText="1"/>
    </xf>
    <xf numFmtId="0" fontId="3" fillId="0" borderId="19" xfId="0" applyFont="1" applyBorder="1"/>
    <xf numFmtId="0" fontId="3" fillId="3" borderId="2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0" fontId="3" fillId="3" borderId="4" xfId="0" applyFont="1" applyFill="1" applyBorder="1" applyAlignment="1">
      <alignment horizontal="right"/>
    </xf>
    <xf numFmtId="44" fontId="4" fillId="6" borderId="12" xfId="1" applyFont="1" applyFill="1" applyBorder="1" applyAlignment="1">
      <alignment horizontal="center" vertical="top" wrapText="1"/>
    </xf>
    <xf numFmtId="0" fontId="4" fillId="6" borderId="13" xfId="0" applyFont="1" applyFill="1" applyBorder="1" applyAlignment="1">
      <alignment horizontal="center" vertical="top" wrapText="1"/>
    </xf>
    <xf numFmtId="3" fontId="6" fillId="0" borderId="31" xfId="0" applyNumberFormat="1" applyFont="1" applyBorder="1"/>
    <xf numFmtId="44" fontId="3" fillId="0" borderId="0" xfId="0" applyNumberFormat="1" applyFont="1" applyAlignment="1">
      <alignment horizontal="right"/>
    </xf>
    <xf numFmtId="0" fontId="3" fillId="2" borderId="16" xfId="0" applyFont="1" applyFill="1" applyBorder="1" applyAlignment="1">
      <alignment wrapText="1"/>
    </xf>
    <xf numFmtId="0" fontId="3" fillId="3" borderId="32" xfId="0" applyFont="1" applyFill="1" applyBorder="1"/>
    <xf numFmtId="0" fontId="3" fillId="3" borderId="32" xfId="0" applyFont="1" applyFill="1" applyBorder="1" applyAlignment="1">
      <alignment horizontal="right"/>
    </xf>
    <xf numFmtId="44" fontId="5" fillId="3" borderId="32" xfId="1" applyFont="1" applyFill="1" applyBorder="1" applyAlignment="1">
      <alignment horizontal="center"/>
    </xf>
    <xf numFmtId="44" fontId="5" fillId="3" borderId="32" xfId="0" applyNumberFormat="1" applyFont="1" applyFill="1" applyBorder="1"/>
    <xf numFmtId="0" fontId="3" fillId="3" borderId="33" xfId="0" applyFont="1" applyFill="1" applyBorder="1"/>
    <xf numFmtId="0" fontId="3" fillId="3" borderId="34" xfId="0" applyFont="1" applyFill="1" applyBorder="1"/>
    <xf numFmtId="44" fontId="3" fillId="3" borderId="34" xfId="1" applyFont="1" applyFill="1" applyBorder="1"/>
    <xf numFmtId="9" fontId="3" fillId="3" borderId="34" xfId="2" applyFont="1" applyFill="1" applyBorder="1" applyAlignment="1">
      <alignment horizontal="center" vertical="center"/>
    </xf>
    <xf numFmtId="44" fontId="5" fillId="3" borderId="34" xfId="1" applyFont="1" applyFill="1" applyBorder="1"/>
    <xf numFmtId="44" fontId="5" fillId="3" borderId="34" xfId="0" applyNumberFormat="1" applyFont="1" applyFill="1" applyBorder="1"/>
    <xf numFmtId="3" fontId="3" fillId="3" borderId="32" xfId="0" applyNumberFormat="1" applyFont="1" applyFill="1" applyBorder="1"/>
    <xf numFmtId="44" fontId="3" fillId="3" borderId="32" xfId="1" applyFont="1" applyFill="1" applyBorder="1" applyAlignment="1">
      <alignment horizontal="right"/>
    </xf>
    <xf numFmtId="44" fontId="3" fillId="3" borderId="32" xfId="0" applyNumberFormat="1" applyFont="1" applyFill="1" applyBorder="1"/>
    <xf numFmtId="0" fontId="3" fillId="0" borderId="32" xfId="0" applyFont="1" applyBorder="1"/>
    <xf numFmtId="3" fontId="9" fillId="3" borderId="33" xfId="0" applyNumberFormat="1" applyFont="1" applyFill="1" applyBorder="1"/>
    <xf numFmtId="3" fontId="9" fillId="3" borderId="34" xfId="0" applyNumberFormat="1" applyFont="1" applyFill="1" applyBorder="1"/>
    <xf numFmtId="0" fontId="9" fillId="3" borderId="34" xfId="0" applyFont="1" applyFill="1" applyBorder="1"/>
    <xf numFmtId="0" fontId="9" fillId="3" borderId="34" xfId="0" applyFont="1" applyFill="1" applyBorder="1" applyAlignment="1">
      <alignment horizontal="right"/>
    </xf>
    <xf numFmtId="44" fontId="9" fillId="3" borderId="34" xfId="1" applyFont="1" applyFill="1" applyBorder="1" applyAlignment="1">
      <alignment horizontal="right"/>
    </xf>
    <xf numFmtId="0" fontId="2" fillId="3" borderId="34" xfId="0" applyFont="1" applyFill="1" applyBorder="1"/>
    <xf numFmtId="44" fontId="2" fillId="3" borderId="34" xfId="0" applyNumberFormat="1" applyFont="1" applyFill="1" applyBorder="1"/>
    <xf numFmtId="44" fontId="2" fillId="3" borderId="10" xfId="0" applyNumberFormat="1" applyFont="1" applyFill="1" applyBorder="1"/>
    <xf numFmtId="0" fontId="3" fillId="0" borderId="35" xfId="0" applyFont="1" applyBorder="1"/>
    <xf numFmtId="0" fontId="3" fillId="0" borderId="36" xfId="0" applyFont="1" applyBorder="1"/>
    <xf numFmtId="0" fontId="2" fillId="0" borderId="37" xfId="0" applyFont="1" applyBorder="1"/>
    <xf numFmtId="0" fontId="3" fillId="3" borderId="38" xfId="0" applyFont="1" applyFill="1" applyBorder="1" applyAlignment="1">
      <alignment vertical="center"/>
    </xf>
    <xf numFmtId="0" fontId="3" fillId="3" borderId="39" xfId="0" applyFont="1" applyFill="1" applyBorder="1" applyAlignment="1">
      <alignment vertical="center"/>
    </xf>
    <xf numFmtId="0" fontId="3" fillId="3" borderId="39" xfId="0" applyFont="1" applyFill="1" applyBorder="1"/>
    <xf numFmtId="0" fontId="3" fillId="3" borderId="40" xfId="0" applyFont="1" applyFill="1" applyBorder="1"/>
    <xf numFmtId="0" fontId="3" fillId="0" borderId="39" xfId="0" applyFont="1" applyBorder="1"/>
    <xf numFmtId="0" fontId="4" fillId="6" borderId="20" xfId="0" applyFont="1" applyFill="1" applyBorder="1" applyAlignment="1">
      <alignment horizontal="center" vertical="top" wrapText="1"/>
    </xf>
    <xf numFmtId="44" fontId="4" fillId="6" borderId="20" xfId="1" applyFont="1" applyFill="1" applyBorder="1" applyAlignment="1">
      <alignment horizontal="center" vertical="top" wrapText="1"/>
    </xf>
    <xf numFmtId="9" fontId="4" fillId="6" borderId="20" xfId="2" applyFont="1" applyFill="1" applyBorder="1" applyAlignment="1">
      <alignment horizontal="center" vertical="top" wrapText="1"/>
    </xf>
    <xf numFmtId="9" fontId="3" fillId="3" borderId="34" xfId="2" applyFont="1" applyFill="1" applyBorder="1"/>
    <xf numFmtId="0" fontId="3" fillId="0" borderId="37" xfId="0" applyFont="1" applyBorder="1"/>
    <xf numFmtId="0" fontId="6" fillId="0" borderId="41" xfId="0" applyFont="1" applyBorder="1"/>
    <xf numFmtId="0" fontId="3" fillId="2" borderId="42" xfId="0" applyFont="1" applyFill="1" applyBorder="1"/>
    <xf numFmtId="0" fontId="6" fillId="0" borderId="41" xfId="0" applyFont="1" applyBorder="1" applyAlignment="1">
      <alignment vertical="center"/>
    </xf>
    <xf numFmtId="0" fontId="6" fillId="0" borderId="43" xfId="0" applyFont="1" applyBorder="1"/>
    <xf numFmtId="0" fontId="6" fillId="0" borderId="44" xfId="0" applyFont="1" applyBorder="1"/>
    <xf numFmtId="0" fontId="3" fillId="0" borderId="45" xfId="0" applyFont="1" applyBorder="1" applyAlignment="1">
      <alignment wrapText="1"/>
    </xf>
    <xf numFmtId="44" fontId="3" fillId="2" borderId="45" xfId="1" applyFont="1" applyFill="1" applyBorder="1"/>
    <xf numFmtId="9" fontId="3" fillId="2" borderId="45" xfId="2" applyFont="1" applyFill="1" applyBorder="1"/>
    <xf numFmtId="44" fontId="5" fillId="0" borderId="45" xfId="1" applyFont="1" applyFill="1" applyBorder="1"/>
    <xf numFmtId="44" fontId="5" fillId="0" borderId="45" xfId="0" applyNumberFormat="1" applyFont="1" applyBorder="1"/>
    <xf numFmtId="0" fontId="3" fillId="2" borderId="46" xfId="0" applyFont="1" applyFill="1" applyBorder="1"/>
    <xf numFmtId="44" fontId="4" fillId="6" borderId="2" xfId="1" applyFont="1" applyFill="1" applyBorder="1" applyAlignment="1">
      <alignment horizontal="center" vertical="top" wrapText="1"/>
    </xf>
    <xf numFmtId="0" fontId="6" fillId="0" borderId="47" xfId="0" applyFont="1" applyBorder="1"/>
    <xf numFmtId="0" fontId="3" fillId="0" borderId="48" xfId="0" applyFont="1" applyBorder="1"/>
    <xf numFmtId="44" fontId="4" fillId="6" borderId="49" xfId="1" applyFont="1" applyFill="1" applyBorder="1" applyAlignment="1">
      <alignment horizontal="center" vertical="top" wrapText="1"/>
    </xf>
    <xf numFmtId="9" fontId="4" fillId="6" borderId="50" xfId="2" applyFont="1" applyFill="1" applyBorder="1" applyAlignment="1">
      <alignment horizontal="center" vertical="top"/>
    </xf>
    <xf numFmtId="44" fontId="4" fillId="6" borderId="51" xfId="1" applyFont="1" applyFill="1" applyBorder="1" applyAlignment="1">
      <alignment horizontal="center" vertical="top" wrapText="1"/>
    </xf>
    <xf numFmtId="44" fontId="4" fillId="6" borderId="52" xfId="1" applyFont="1" applyFill="1" applyBorder="1" applyAlignment="1">
      <alignment horizontal="center" vertical="top" wrapText="1"/>
    </xf>
    <xf numFmtId="9" fontId="3" fillId="2" borderId="45" xfId="2" applyFont="1" applyFill="1" applyBorder="1" applyAlignment="1">
      <alignment horizontal="center" vertical="center"/>
    </xf>
    <xf numFmtId="44" fontId="5" fillId="0" borderId="54" xfId="1" applyFont="1" applyFill="1" applyBorder="1"/>
    <xf numFmtId="44" fontId="5" fillId="0" borderId="55" xfId="0" applyNumberFormat="1" applyFont="1" applyBorder="1"/>
    <xf numFmtId="44" fontId="4" fillId="6" borderId="56" xfId="1" applyFont="1" applyFill="1" applyBorder="1" applyAlignment="1">
      <alignment horizontal="center" vertical="top" wrapText="1"/>
    </xf>
    <xf numFmtId="44" fontId="4" fillId="6" borderId="57" xfId="1" applyFont="1" applyFill="1" applyBorder="1" applyAlignment="1">
      <alignment horizontal="center" vertical="top" wrapText="1"/>
    </xf>
    <xf numFmtId="0" fontId="3" fillId="3" borderId="58" xfId="0" applyFont="1" applyFill="1" applyBorder="1"/>
    <xf numFmtId="0" fontId="3" fillId="3" borderId="22" xfId="0" applyFont="1" applyFill="1" applyBorder="1"/>
    <xf numFmtId="0" fontId="3" fillId="3" borderId="59" xfId="0" applyFont="1" applyFill="1" applyBorder="1"/>
    <xf numFmtId="44" fontId="4" fillId="6" borderId="60" xfId="1" applyFont="1" applyFill="1" applyBorder="1" applyAlignment="1">
      <alignment horizontal="center" vertical="top" wrapText="1"/>
    </xf>
    <xf numFmtId="0" fontId="6" fillId="0" borderId="53" xfId="0" applyFont="1" applyBorder="1"/>
    <xf numFmtId="0" fontId="3" fillId="0" borderId="61" xfId="0" applyFont="1" applyBorder="1"/>
    <xf numFmtId="0" fontId="3" fillId="3" borderId="62" xfId="0" applyFont="1" applyFill="1" applyBorder="1"/>
    <xf numFmtId="0" fontId="3" fillId="3" borderId="63" xfId="0" applyFont="1" applyFill="1" applyBorder="1"/>
    <xf numFmtId="0" fontId="3" fillId="3" borderId="64" xfId="0" applyFont="1" applyFill="1" applyBorder="1"/>
    <xf numFmtId="0" fontId="3" fillId="3" borderId="66" xfId="0" applyFont="1" applyFill="1" applyBorder="1"/>
    <xf numFmtId="0" fontId="3" fillId="3" borderId="67" xfId="0" applyFont="1" applyFill="1" applyBorder="1"/>
    <xf numFmtId="44" fontId="5" fillId="3" borderId="67" xfId="1" applyFont="1" applyFill="1" applyBorder="1"/>
    <xf numFmtId="44" fontId="5" fillId="3" borderId="67" xfId="0" applyNumberFormat="1" applyFont="1" applyFill="1" applyBorder="1"/>
    <xf numFmtId="0" fontId="6" fillId="0" borderId="41" xfId="0" applyFont="1" applyBorder="1" applyAlignment="1">
      <alignment wrapText="1"/>
    </xf>
    <xf numFmtId="44" fontId="6" fillId="0" borderId="53" xfId="1" applyFont="1" applyFill="1" applyBorder="1"/>
    <xf numFmtId="44" fontId="6" fillId="0" borderId="65" xfId="1" applyFont="1" applyFill="1" applyBorder="1"/>
    <xf numFmtId="3" fontId="6" fillId="0" borderId="19" xfId="0" applyNumberFormat="1" applyFont="1" applyBorder="1"/>
    <xf numFmtId="0" fontId="11" fillId="0" borderId="14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7" fillId="5" borderId="2" xfId="0" applyFont="1" applyFill="1" applyBorder="1" applyAlignment="1">
      <alignment horizontal="left" wrapText="1"/>
    </xf>
    <xf numFmtId="0" fontId="7" fillId="5" borderId="3" xfId="0" applyFont="1" applyFill="1" applyBorder="1" applyAlignment="1">
      <alignment horizontal="left" wrapText="1"/>
    </xf>
    <xf numFmtId="0" fontId="7" fillId="5" borderId="4" xfId="0" applyFont="1" applyFill="1" applyBorder="1" applyAlignment="1">
      <alignment horizontal="left" wrapText="1"/>
    </xf>
    <xf numFmtId="0" fontId="6" fillId="0" borderId="27" xfId="0" applyFont="1" applyBorder="1" applyAlignment="1">
      <alignment horizontal="left" wrapText="1"/>
    </xf>
    <xf numFmtId="0" fontId="6" fillId="0" borderId="28" xfId="0" applyFont="1" applyBorder="1" applyAlignment="1">
      <alignment horizontal="left" wrapText="1"/>
    </xf>
    <xf numFmtId="0" fontId="6" fillId="0" borderId="29" xfId="0" applyFont="1" applyBorder="1" applyAlignment="1">
      <alignment horizontal="left" wrapText="1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242C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84668</xdr:rowOff>
    </xdr:from>
    <xdr:to>
      <xdr:col>1</xdr:col>
      <xdr:colOff>1250241</xdr:colOff>
      <xdr:row>4</xdr:row>
      <xdr:rowOff>10584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8019DC83-2449-49AB-87E8-454D3E43B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" y="84668"/>
          <a:ext cx="3112909" cy="730249"/>
        </a:xfrm>
        <a:prstGeom prst="rect">
          <a:avLst/>
        </a:prstGeom>
      </xdr:spPr>
    </xdr:pic>
    <xdr:clientData/>
  </xdr:twoCellAnchor>
  <xdr:twoCellAnchor editAs="oneCell">
    <xdr:from>
      <xdr:col>8</xdr:col>
      <xdr:colOff>836816</xdr:colOff>
      <xdr:row>0</xdr:row>
      <xdr:rowOff>151665</xdr:rowOff>
    </xdr:from>
    <xdr:to>
      <xdr:col>10</xdr:col>
      <xdr:colOff>768071</xdr:colOff>
      <xdr:row>9</xdr:row>
      <xdr:rowOff>21837</xdr:rowOff>
    </xdr:to>
    <xdr:pic>
      <xdr:nvPicPr>
        <xdr:cNvPr id="2" name="Afbeelding 1" descr="Homepage- WSD- Professionals in mensenwerk">
          <a:extLst>
            <a:ext uri="{FF2B5EF4-FFF2-40B4-BE49-F238E27FC236}">
              <a16:creationId xmlns:a16="http://schemas.microsoft.com/office/drawing/2014/main" id="{9E38D9A5-3CA5-F63F-7A9D-24E075426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2149" y="151665"/>
          <a:ext cx="1910339" cy="17222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3"/>
  <sheetViews>
    <sheetView tabSelected="1" topLeftCell="A24" zoomScale="90" zoomScaleNormal="90" workbookViewId="0">
      <selection activeCell="E34" sqref="E34"/>
    </sheetView>
  </sheetViews>
  <sheetFormatPr defaultColWidth="9.33203125" defaultRowHeight="16.149999999999999" customHeight="1" x14ac:dyDescent="0.25"/>
  <cols>
    <col min="1" max="1" width="29.44140625" style="2" customWidth="1"/>
    <col min="2" max="2" width="17.5546875" style="2" customWidth="1"/>
    <col min="3" max="3" width="17.33203125" style="2" customWidth="1"/>
    <col min="4" max="4" width="14.6640625" style="2" customWidth="1"/>
    <col min="5" max="5" width="35" style="2" customWidth="1"/>
    <col min="6" max="6" width="9" style="2" customWidth="1"/>
    <col min="7" max="7" width="12.109375" style="2" customWidth="1"/>
    <col min="8" max="8" width="9.33203125" style="2" customWidth="1"/>
    <col min="9" max="9" width="12.88671875" style="2" customWidth="1"/>
    <col min="10" max="10" width="16.88671875" style="2" customWidth="1"/>
    <col min="11" max="11" width="24.6640625" style="2" customWidth="1"/>
    <col min="12" max="16384" width="9.33203125" style="2"/>
  </cols>
  <sheetData>
    <row r="1" spans="1:11" ht="16.149999999999999" customHeight="1" x14ac:dyDescent="0.25">
      <c r="A1" s="10"/>
      <c r="B1" s="11"/>
      <c r="C1" s="11"/>
      <c r="D1" s="11"/>
      <c r="E1" s="11"/>
      <c r="F1" s="11"/>
      <c r="G1" s="11"/>
      <c r="H1" s="12"/>
      <c r="I1" s="10"/>
      <c r="J1" s="11"/>
      <c r="K1" s="12"/>
    </row>
    <row r="2" spans="1:11" ht="16.149999999999999" customHeight="1" x14ac:dyDescent="0.25">
      <c r="A2" s="13"/>
      <c r="B2" s="9"/>
      <c r="C2" s="9"/>
      <c r="D2" s="9"/>
      <c r="E2" s="9"/>
      <c r="F2" s="9"/>
      <c r="G2" s="9"/>
      <c r="H2" s="14"/>
      <c r="I2" s="13"/>
      <c r="J2" s="9"/>
      <c r="K2" s="14"/>
    </row>
    <row r="3" spans="1:11" ht="16.149999999999999" customHeight="1" x14ac:dyDescent="0.3">
      <c r="A3" s="13"/>
      <c r="B3" s="9"/>
      <c r="C3" s="9"/>
      <c r="D3" s="9"/>
      <c r="E3" s="9"/>
      <c r="F3" s="9"/>
      <c r="G3" s="67"/>
      <c r="H3" s="68"/>
      <c r="I3" s="13"/>
      <c r="J3" s="9"/>
      <c r="K3" s="14"/>
    </row>
    <row r="4" spans="1:11" ht="16.149999999999999" customHeight="1" x14ac:dyDescent="0.25">
      <c r="A4" s="13"/>
      <c r="B4" s="9"/>
      <c r="C4" s="9"/>
      <c r="D4" s="9"/>
      <c r="E4" s="9"/>
      <c r="F4" s="9"/>
      <c r="G4" s="9"/>
      <c r="H4" s="14"/>
      <c r="I4" s="13"/>
      <c r="J4" s="9"/>
      <c r="K4" s="14"/>
    </row>
    <row r="5" spans="1:11" ht="14.25" customHeight="1" x14ac:dyDescent="0.25">
      <c r="A5" s="13"/>
      <c r="B5" s="9"/>
      <c r="C5" s="9"/>
      <c r="D5" s="9"/>
      <c r="E5" s="9"/>
      <c r="F5" s="9"/>
      <c r="G5" s="9"/>
      <c r="H5" s="14"/>
      <c r="I5" s="13"/>
      <c r="J5" s="9"/>
      <c r="K5" s="14"/>
    </row>
    <row r="6" spans="1:11" ht="21" customHeight="1" x14ac:dyDescent="0.45">
      <c r="A6" s="19" t="s">
        <v>22</v>
      </c>
      <c r="B6" s="9"/>
      <c r="C6" s="9"/>
      <c r="D6" s="40"/>
      <c r="E6" s="9"/>
      <c r="F6" s="9"/>
      <c r="G6" s="9"/>
      <c r="H6" s="14"/>
      <c r="I6" s="13"/>
      <c r="J6" s="9"/>
      <c r="K6" s="14"/>
    </row>
    <row r="7" spans="1:11" ht="16.149999999999999" customHeight="1" thickBot="1" x14ac:dyDescent="0.3">
      <c r="A7" s="15"/>
      <c r="B7" s="40"/>
      <c r="C7" s="40"/>
      <c r="D7" s="40"/>
      <c r="E7" s="9"/>
      <c r="F7" s="9"/>
      <c r="G7" s="9"/>
      <c r="H7" s="14"/>
      <c r="I7" s="13"/>
      <c r="J7" s="9"/>
      <c r="K7" s="14"/>
    </row>
    <row r="8" spans="1:11" ht="16.149999999999999" customHeight="1" x14ac:dyDescent="0.25">
      <c r="A8" s="164" t="s">
        <v>31</v>
      </c>
      <c r="B8" s="165"/>
      <c r="C8" s="165"/>
      <c r="D8" s="165"/>
      <c r="E8" s="165"/>
      <c r="F8" s="166"/>
      <c r="G8" s="9"/>
      <c r="H8" s="14"/>
      <c r="I8" s="13"/>
      <c r="J8" s="9"/>
      <c r="K8" s="14"/>
    </row>
    <row r="9" spans="1:11" ht="16.149999999999999" customHeight="1" thickBot="1" x14ac:dyDescent="0.3">
      <c r="A9" s="49" t="s">
        <v>12</v>
      </c>
      <c r="B9" s="45"/>
      <c r="C9" s="45"/>
      <c r="D9" s="46"/>
      <c r="E9" s="47"/>
      <c r="F9" s="48"/>
      <c r="G9" s="9"/>
      <c r="H9" s="14"/>
      <c r="I9" s="13"/>
      <c r="J9" s="9"/>
      <c r="K9" s="14"/>
    </row>
    <row r="10" spans="1:11" ht="16.149999999999999" customHeight="1" thickBot="1" x14ac:dyDescent="0.3">
      <c r="A10" s="16"/>
      <c r="B10" s="17"/>
      <c r="C10" s="17"/>
      <c r="D10" s="17"/>
      <c r="E10" s="17"/>
      <c r="F10" s="17"/>
      <c r="G10" s="17"/>
      <c r="H10" s="18"/>
      <c r="I10" s="16"/>
      <c r="J10" s="17"/>
      <c r="K10" s="18"/>
    </row>
    <row r="11" spans="1:11" ht="43.55" customHeight="1" x14ac:dyDescent="0.25">
      <c r="A11" s="117" t="s">
        <v>11</v>
      </c>
      <c r="B11" s="117" t="s">
        <v>77</v>
      </c>
      <c r="C11" s="117" t="s">
        <v>78</v>
      </c>
      <c r="D11" s="117" t="s">
        <v>57</v>
      </c>
      <c r="E11" s="117" t="s">
        <v>30</v>
      </c>
      <c r="F11" s="117" t="s">
        <v>7</v>
      </c>
      <c r="G11" s="118" t="s">
        <v>8</v>
      </c>
      <c r="H11" s="119" t="s">
        <v>9</v>
      </c>
      <c r="I11" s="118" t="s">
        <v>15</v>
      </c>
      <c r="J11" s="118" t="s">
        <v>10</v>
      </c>
      <c r="K11" s="117" t="s">
        <v>84</v>
      </c>
    </row>
    <row r="12" spans="1:11" ht="65.75" x14ac:dyDescent="0.25">
      <c r="A12" s="122" t="s">
        <v>29</v>
      </c>
      <c r="B12" s="63" t="s">
        <v>33</v>
      </c>
      <c r="C12" s="63"/>
      <c r="D12" s="61"/>
      <c r="E12" s="69" t="s">
        <v>83</v>
      </c>
      <c r="F12" s="4">
        <v>121</v>
      </c>
      <c r="G12" s="35">
        <v>0</v>
      </c>
      <c r="H12" s="5">
        <v>0</v>
      </c>
      <c r="I12" s="7">
        <f t="shared" ref="I12:I13" si="0">G12*(1-H12)</f>
        <v>0</v>
      </c>
      <c r="J12" s="8">
        <f t="shared" ref="J12:J26" si="1">I12*F12</f>
        <v>0</v>
      </c>
      <c r="K12" s="123"/>
    </row>
    <row r="13" spans="1:11" ht="13.15" x14ac:dyDescent="0.25">
      <c r="A13" s="122" t="s">
        <v>29</v>
      </c>
      <c r="B13" s="63" t="s">
        <v>86</v>
      </c>
      <c r="C13" s="63"/>
      <c r="D13" s="61"/>
      <c r="E13" s="162" t="s">
        <v>89</v>
      </c>
      <c r="F13" s="4">
        <v>35</v>
      </c>
      <c r="G13" s="35">
        <v>0</v>
      </c>
      <c r="H13" s="5">
        <v>0</v>
      </c>
      <c r="I13" s="7">
        <f t="shared" si="0"/>
        <v>0</v>
      </c>
      <c r="J13" s="8">
        <f t="shared" si="1"/>
        <v>0</v>
      </c>
      <c r="K13" s="123"/>
    </row>
    <row r="14" spans="1:11" ht="65.75" x14ac:dyDescent="0.25">
      <c r="A14" s="122" t="s">
        <v>34</v>
      </c>
      <c r="B14" s="63" t="s">
        <v>35</v>
      </c>
      <c r="C14" s="63" t="s">
        <v>69</v>
      </c>
      <c r="D14" s="61"/>
      <c r="E14" s="163" t="s">
        <v>90</v>
      </c>
      <c r="F14" s="4">
        <v>2</v>
      </c>
      <c r="G14" s="35">
        <v>0</v>
      </c>
      <c r="H14" s="5">
        <v>0</v>
      </c>
      <c r="I14" s="7">
        <f t="shared" ref="I14:I23" si="2">G14*(1-H14)</f>
        <v>0</v>
      </c>
      <c r="J14" s="8">
        <f t="shared" si="1"/>
        <v>0</v>
      </c>
      <c r="K14" s="123"/>
    </row>
    <row r="15" spans="1:11" ht="65.75" x14ac:dyDescent="0.25">
      <c r="A15" s="122" t="s">
        <v>34</v>
      </c>
      <c r="B15" s="63" t="s">
        <v>36</v>
      </c>
      <c r="C15" s="63" t="s">
        <v>70</v>
      </c>
      <c r="D15" s="61"/>
      <c r="E15" s="163" t="s">
        <v>91</v>
      </c>
      <c r="F15" s="4">
        <v>46</v>
      </c>
      <c r="G15" s="35">
        <v>0</v>
      </c>
      <c r="H15" s="5">
        <v>0</v>
      </c>
      <c r="I15" s="7">
        <f t="shared" ref="I15:I22" si="3">G15*(1-H15)</f>
        <v>0</v>
      </c>
      <c r="J15" s="8">
        <f t="shared" si="1"/>
        <v>0</v>
      </c>
      <c r="K15" s="123"/>
    </row>
    <row r="16" spans="1:11" ht="30.05" customHeight="1" x14ac:dyDescent="0.25">
      <c r="A16" s="158" t="s">
        <v>37</v>
      </c>
      <c r="B16" s="63" t="s">
        <v>38</v>
      </c>
      <c r="C16" s="63"/>
      <c r="D16" s="61"/>
      <c r="E16" s="66"/>
      <c r="F16" s="4">
        <v>31</v>
      </c>
      <c r="G16" s="35">
        <v>0</v>
      </c>
      <c r="H16" s="5">
        <v>0</v>
      </c>
      <c r="I16" s="7">
        <f t="shared" si="3"/>
        <v>0</v>
      </c>
      <c r="J16" s="8">
        <f t="shared" si="1"/>
        <v>0</v>
      </c>
      <c r="K16" s="123"/>
    </row>
    <row r="17" spans="1:11" ht="26.3" x14ac:dyDescent="0.25">
      <c r="A17" s="122" t="s">
        <v>39</v>
      </c>
      <c r="B17" s="63" t="s">
        <v>40</v>
      </c>
      <c r="C17" s="63"/>
      <c r="D17" s="61"/>
      <c r="E17" s="66" t="s">
        <v>80</v>
      </c>
      <c r="F17" s="4">
        <v>2</v>
      </c>
      <c r="G17" s="35">
        <v>0</v>
      </c>
      <c r="H17" s="5">
        <v>0</v>
      </c>
      <c r="I17" s="7">
        <f t="shared" si="3"/>
        <v>0</v>
      </c>
      <c r="J17" s="8">
        <f t="shared" si="1"/>
        <v>0</v>
      </c>
      <c r="K17" s="123"/>
    </row>
    <row r="18" spans="1:11" ht="39.450000000000003" x14ac:dyDescent="0.25">
      <c r="A18" s="122" t="s">
        <v>41</v>
      </c>
      <c r="B18" s="63" t="s">
        <v>87</v>
      </c>
      <c r="C18" s="63" t="s">
        <v>71</v>
      </c>
      <c r="D18" s="61"/>
      <c r="E18" s="66" t="s">
        <v>95</v>
      </c>
      <c r="F18" s="4">
        <v>22</v>
      </c>
      <c r="G18" s="35">
        <v>0</v>
      </c>
      <c r="H18" s="5">
        <v>0</v>
      </c>
      <c r="I18" s="7">
        <f t="shared" si="3"/>
        <v>0</v>
      </c>
      <c r="J18" s="8">
        <f t="shared" si="1"/>
        <v>0</v>
      </c>
      <c r="K18" s="123"/>
    </row>
    <row r="19" spans="1:11" ht="52.6" x14ac:dyDescent="0.25">
      <c r="A19" s="124" t="s">
        <v>42</v>
      </c>
      <c r="B19" s="64" t="s">
        <v>43</v>
      </c>
      <c r="C19" s="64" t="s">
        <v>72</v>
      </c>
      <c r="D19" s="62"/>
      <c r="E19" s="66" t="s">
        <v>94</v>
      </c>
      <c r="F19" s="3">
        <v>10</v>
      </c>
      <c r="G19" s="35">
        <v>0</v>
      </c>
      <c r="H19" s="5">
        <v>0</v>
      </c>
      <c r="I19" s="7">
        <f t="shared" si="3"/>
        <v>0</v>
      </c>
      <c r="J19" s="8">
        <f t="shared" si="1"/>
        <v>0</v>
      </c>
      <c r="K19" s="123"/>
    </row>
    <row r="20" spans="1:11" ht="52.6" x14ac:dyDescent="0.25">
      <c r="A20" s="122" t="s">
        <v>42</v>
      </c>
      <c r="B20" s="63" t="s">
        <v>44</v>
      </c>
      <c r="C20" s="63" t="s">
        <v>73</v>
      </c>
      <c r="D20" s="61"/>
      <c r="E20" s="66" t="s">
        <v>93</v>
      </c>
      <c r="F20" s="4">
        <v>4</v>
      </c>
      <c r="G20" s="35">
        <v>0</v>
      </c>
      <c r="H20" s="5">
        <v>0</v>
      </c>
      <c r="I20" s="7">
        <f t="shared" si="3"/>
        <v>0</v>
      </c>
      <c r="J20" s="8">
        <f t="shared" si="1"/>
        <v>0</v>
      </c>
      <c r="K20" s="123"/>
    </row>
    <row r="21" spans="1:11" ht="52.6" x14ac:dyDescent="0.25">
      <c r="A21" s="122" t="s">
        <v>42</v>
      </c>
      <c r="B21" s="63" t="s">
        <v>45</v>
      </c>
      <c r="C21" s="63"/>
      <c r="D21" s="61"/>
      <c r="E21" s="66" t="s">
        <v>92</v>
      </c>
      <c r="F21" s="4">
        <v>2</v>
      </c>
      <c r="G21" s="35">
        <v>0</v>
      </c>
      <c r="H21" s="5">
        <v>0</v>
      </c>
      <c r="I21" s="7">
        <f t="shared" si="3"/>
        <v>0</v>
      </c>
      <c r="J21" s="8">
        <f t="shared" si="1"/>
        <v>0</v>
      </c>
      <c r="K21" s="123"/>
    </row>
    <row r="22" spans="1:11" ht="52.6" x14ac:dyDescent="0.25">
      <c r="A22" s="122" t="s">
        <v>46</v>
      </c>
      <c r="B22" s="63" t="s">
        <v>47</v>
      </c>
      <c r="C22" s="63" t="s">
        <v>74</v>
      </c>
      <c r="D22" s="61"/>
      <c r="E22" s="66" t="s">
        <v>96</v>
      </c>
      <c r="F22" s="4">
        <v>10</v>
      </c>
      <c r="G22" s="35">
        <v>0</v>
      </c>
      <c r="H22" s="5">
        <v>0</v>
      </c>
      <c r="I22" s="7">
        <f t="shared" si="3"/>
        <v>0</v>
      </c>
      <c r="J22" s="8">
        <f t="shared" si="1"/>
        <v>0</v>
      </c>
      <c r="K22" s="123"/>
    </row>
    <row r="23" spans="1:11" ht="52.6" x14ac:dyDescent="0.25">
      <c r="A23" s="122" t="s">
        <v>48</v>
      </c>
      <c r="B23" s="63" t="s">
        <v>49</v>
      </c>
      <c r="C23" s="63" t="s">
        <v>75</v>
      </c>
      <c r="D23" s="61"/>
      <c r="E23" s="66" t="s">
        <v>97</v>
      </c>
      <c r="F23" s="4">
        <v>6</v>
      </c>
      <c r="G23" s="35">
        <v>0</v>
      </c>
      <c r="H23" s="5">
        <v>0</v>
      </c>
      <c r="I23" s="7">
        <f t="shared" si="2"/>
        <v>0</v>
      </c>
      <c r="J23" s="8">
        <f t="shared" si="1"/>
        <v>0</v>
      </c>
      <c r="K23" s="123"/>
    </row>
    <row r="24" spans="1:11" ht="26.3" x14ac:dyDescent="0.25">
      <c r="A24" s="124" t="s">
        <v>50</v>
      </c>
      <c r="B24" s="64" t="s">
        <v>65</v>
      </c>
      <c r="C24" s="64" t="s">
        <v>76</v>
      </c>
      <c r="D24" s="62"/>
      <c r="E24" s="66" t="s">
        <v>82</v>
      </c>
      <c r="F24" s="3">
        <v>12</v>
      </c>
      <c r="G24" s="35">
        <v>0</v>
      </c>
      <c r="H24" s="5">
        <v>0</v>
      </c>
      <c r="I24" s="7">
        <f>G24*(1-H24)</f>
        <v>0</v>
      </c>
      <c r="J24" s="8">
        <f t="shared" si="1"/>
        <v>0</v>
      </c>
      <c r="K24" s="123"/>
    </row>
    <row r="25" spans="1:11" ht="26.3" x14ac:dyDescent="0.25">
      <c r="A25" s="124" t="s">
        <v>50</v>
      </c>
      <c r="B25" s="64" t="s">
        <v>51</v>
      </c>
      <c r="C25" s="64"/>
      <c r="D25" s="62"/>
      <c r="E25" s="66" t="s">
        <v>82</v>
      </c>
      <c r="F25" s="4">
        <v>4</v>
      </c>
      <c r="G25" s="35">
        <v>0</v>
      </c>
      <c r="H25" s="5">
        <v>0</v>
      </c>
      <c r="I25" s="7">
        <f>G25*(1-H25)</f>
        <v>0</v>
      </c>
      <c r="J25" s="8">
        <f t="shared" si="1"/>
        <v>0</v>
      </c>
      <c r="K25" s="123"/>
    </row>
    <row r="26" spans="1:11" ht="26.3" x14ac:dyDescent="0.25">
      <c r="A26" s="124" t="s">
        <v>50</v>
      </c>
      <c r="B26" s="64" t="s">
        <v>52</v>
      </c>
      <c r="C26" s="64" t="s">
        <v>68</v>
      </c>
      <c r="D26" s="62"/>
      <c r="E26" s="66" t="s">
        <v>82</v>
      </c>
      <c r="F26" s="4">
        <v>48</v>
      </c>
      <c r="G26" s="35">
        <v>0</v>
      </c>
      <c r="H26" s="5">
        <v>0</v>
      </c>
      <c r="I26" s="7">
        <f>G26*(1-H26)</f>
        <v>0</v>
      </c>
      <c r="J26" s="8">
        <f t="shared" si="1"/>
        <v>0</v>
      </c>
      <c r="K26" s="123"/>
    </row>
    <row r="27" spans="1:11" ht="39.450000000000003" x14ac:dyDescent="0.25">
      <c r="A27" s="124" t="s">
        <v>16</v>
      </c>
      <c r="B27" s="64" t="s">
        <v>88</v>
      </c>
      <c r="C27" s="64"/>
      <c r="D27" s="62"/>
      <c r="E27" s="66" t="s">
        <v>81</v>
      </c>
      <c r="F27" s="4">
        <v>1</v>
      </c>
      <c r="G27" s="35">
        <v>0</v>
      </c>
      <c r="H27" s="5">
        <v>0</v>
      </c>
      <c r="I27" s="7">
        <f t="shared" ref="I27:I33" si="4">G27*(1-H27)</f>
        <v>0</v>
      </c>
      <c r="J27" s="8">
        <f t="shared" ref="J27:J33" si="5">I27*F27</f>
        <v>0</v>
      </c>
      <c r="K27" s="123"/>
    </row>
    <row r="28" spans="1:11" ht="39.450000000000003" x14ac:dyDescent="0.25">
      <c r="A28" s="122" t="s">
        <v>16</v>
      </c>
      <c r="B28" s="63" t="s">
        <v>53</v>
      </c>
      <c r="C28" s="63"/>
      <c r="D28" s="61"/>
      <c r="E28" s="66" t="s">
        <v>81</v>
      </c>
      <c r="F28" s="4">
        <v>18</v>
      </c>
      <c r="G28" s="35">
        <v>0</v>
      </c>
      <c r="H28" s="5">
        <v>0</v>
      </c>
      <c r="I28" s="7">
        <f t="shared" ref="I28:I29" si="6">G28*(1-H28)</f>
        <v>0</v>
      </c>
      <c r="J28" s="8">
        <f t="shared" ref="J28:J29" si="7">I28*F28</f>
        <v>0</v>
      </c>
      <c r="K28" s="123"/>
    </row>
    <row r="29" spans="1:11" ht="26.3" x14ac:dyDescent="0.25">
      <c r="A29" s="122" t="s">
        <v>17</v>
      </c>
      <c r="B29" s="63" t="s">
        <v>54</v>
      </c>
      <c r="C29" s="63"/>
      <c r="D29" s="61"/>
      <c r="E29" s="66" t="s">
        <v>98</v>
      </c>
      <c r="F29" s="4">
        <v>9</v>
      </c>
      <c r="G29" s="35">
        <v>0</v>
      </c>
      <c r="H29" s="5">
        <v>0</v>
      </c>
      <c r="I29" s="7">
        <f t="shared" si="6"/>
        <v>0</v>
      </c>
      <c r="J29" s="8">
        <f t="shared" si="7"/>
        <v>0</v>
      </c>
      <c r="K29" s="123"/>
    </row>
    <row r="30" spans="1:11" ht="26.3" x14ac:dyDescent="0.25">
      <c r="A30" s="122" t="s">
        <v>55</v>
      </c>
      <c r="B30" s="63" t="s">
        <v>56</v>
      </c>
      <c r="C30" s="63"/>
      <c r="D30" s="61"/>
      <c r="E30" s="66" t="s">
        <v>99</v>
      </c>
      <c r="F30" s="4">
        <v>54</v>
      </c>
      <c r="G30" s="35">
        <v>0</v>
      </c>
      <c r="H30" s="5">
        <v>0</v>
      </c>
      <c r="I30" s="7">
        <f t="shared" ref="I30" si="8">G30*(1-H30)</f>
        <v>0</v>
      </c>
      <c r="J30" s="8">
        <f t="shared" ref="J30" si="9">I30*F30</f>
        <v>0</v>
      </c>
      <c r="K30" s="123"/>
    </row>
    <row r="31" spans="1:11" ht="39.450000000000003" x14ac:dyDescent="0.25">
      <c r="A31" s="122" t="s">
        <v>58</v>
      </c>
      <c r="B31" s="63"/>
      <c r="C31" s="63"/>
      <c r="D31" s="63" t="s">
        <v>59</v>
      </c>
      <c r="E31" s="66" t="s">
        <v>79</v>
      </c>
      <c r="F31" s="63">
        <v>13</v>
      </c>
      <c r="G31" s="35">
        <v>0</v>
      </c>
      <c r="H31" s="5">
        <v>0</v>
      </c>
      <c r="I31" s="7">
        <f t="shared" si="4"/>
        <v>0</v>
      </c>
      <c r="J31" s="8">
        <f t="shared" si="5"/>
        <v>0</v>
      </c>
      <c r="K31" s="123"/>
    </row>
    <row r="32" spans="1:11" ht="26.3" x14ac:dyDescent="0.25">
      <c r="A32" s="122" t="s">
        <v>58</v>
      </c>
      <c r="B32" s="63"/>
      <c r="C32" s="63"/>
      <c r="D32" s="63" t="s">
        <v>60</v>
      </c>
      <c r="E32" s="66" t="s">
        <v>67</v>
      </c>
      <c r="F32" s="63">
        <v>15</v>
      </c>
      <c r="G32" s="35">
        <v>0</v>
      </c>
      <c r="H32" s="5">
        <v>0</v>
      </c>
      <c r="I32" s="7">
        <f t="shared" si="4"/>
        <v>0</v>
      </c>
      <c r="J32" s="8">
        <f t="shared" si="5"/>
        <v>0</v>
      </c>
      <c r="K32" s="123"/>
    </row>
    <row r="33" spans="1:11" ht="92.7" thickBot="1" x14ac:dyDescent="0.3">
      <c r="A33" s="125" t="s">
        <v>61</v>
      </c>
      <c r="B33" s="126"/>
      <c r="C33" s="126"/>
      <c r="D33" s="126" t="s">
        <v>62</v>
      </c>
      <c r="E33" s="127" t="s">
        <v>100</v>
      </c>
      <c r="F33" s="126">
        <v>1</v>
      </c>
      <c r="G33" s="128">
        <v>0</v>
      </c>
      <c r="H33" s="129">
        <v>0</v>
      </c>
      <c r="I33" s="130">
        <f t="shared" si="4"/>
        <v>0</v>
      </c>
      <c r="J33" s="131">
        <f t="shared" si="5"/>
        <v>0</v>
      </c>
      <c r="K33" s="132"/>
    </row>
    <row r="34" spans="1:11" ht="16.149999999999999" customHeight="1" x14ac:dyDescent="0.25">
      <c r="A34" s="91"/>
      <c r="B34" s="92"/>
      <c r="C34" s="92"/>
      <c r="D34" s="93"/>
      <c r="E34" s="120"/>
      <c r="F34" s="95"/>
      <c r="G34" s="96"/>
      <c r="H34" s="92"/>
      <c r="I34" s="92"/>
      <c r="J34" s="92"/>
      <c r="K34" s="121"/>
    </row>
    <row r="35" spans="1:11" ht="16.149999999999999" customHeight="1" thickBot="1" x14ac:dyDescent="0.3">
      <c r="A35" s="9"/>
      <c r="B35" s="9"/>
      <c r="C35" s="9"/>
      <c r="D35" s="25"/>
      <c r="E35" s="20"/>
      <c r="F35" s="21"/>
      <c r="G35" s="22"/>
      <c r="H35" s="9"/>
      <c r="I35" s="9"/>
      <c r="J35" s="9"/>
    </row>
    <row r="36" spans="1:11" s="6" customFormat="1" ht="40.1" thickBot="1" x14ac:dyDescent="0.3">
      <c r="A36" s="53" t="s">
        <v>18</v>
      </c>
      <c r="B36" s="77"/>
      <c r="C36" s="79"/>
      <c r="D36" s="80"/>
      <c r="E36" s="81"/>
      <c r="F36" s="70" t="s">
        <v>14</v>
      </c>
      <c r="G36" s="71" t="s">
        <v>32</v>
      </c>
      <c r="H36" s="72" t="s">
        <v>13</v>
      </c>
      <c r="I36" s="57"/>
      <c r="J36" s="55" t="s">
        <v>21</v>
      </c>
      <c r="K36" s="85"/>
    </row>
    <row r="37" spans="1:11" ht="16.149999999999999" customHeight="1" thickBot="1" x14ac:dyDescent="0.3">
      <c r="A37" s="60" t="s">
        <v>85</v>
      </c>
      <c r="B37" s="78"/>
      <c r="C37" s="16"/>
      <c r="D37" s="17"/>
      <c r="E37" s="18"/>
      <c r="F37" s="60">
        <v>400</v>
      </c>
      <c r="G37" s="161">
        <f>F37*4</f>
        <v>1600</v>
      </c>
      <c r="H37" s="73">
        <v>0</v>
      </c>
      <c r="I37" s="58"/>
      <c r="J37" s="56">
        <f>H37*F37*4</f>
        <v>0</v>
      </c>
    </row>
    <row r="38" spans="1:11" ht="16.149999999999999" customHeight="1" x14ac:dyDescent="0.25">
      <c r="A38" s="87"/>
      <c r="B38" s="87"/>
      <c r="C38" s="87"/>
      <c r="D38" s="87"/>
      <c r="E38" s="87"/>
      <c r="F38" s="87"/>
      <c r="G38" s="87"/>
      <c r="H38" s="88"/>
      <c r="I38" s="89"/>
      <c r="J38" s="90"/>
    </row>
    <row r="39" spans="1:11" ht="16.149999999999999" customHeight="1" thickBot="1" x14ac:dyDescent="0.3">
      <c r="A39" s="9"/>
      <c r="B39" s="9"/>
      <c r="C39" s="9"/>
      <c r="D39" s="9"/>
      <c r="E39" s="9"/>
      <c r="F39" s="9"/>
      <c r="G39" s="9"/>
      <c r="H39" s="23"/>
      <c r="I39" s="24"/>
      <c r="J39" s="22"/>
    </row>
    <row r="40" spans="1:11" ht="40.549999999999997" customHeight="1" thickBot="1" x14ac:dyDescent="0.3">
      <c r="A40" s="133" t="s">
        <v>20</v>
      </c>
      <c r="B40" s="72"/>
      <c r="C40" s="10"/>
      <c r="D40" s="11"/>
      <c r="E40" s="11"/>
      <c r="F40" s="11"/>
      <c r="G40" s="136" t="s">
        <v>8</v>
      </c>
      <c r="H40" s="137" t="s">
        <v>9</v>
      </c>
      <c r="I40" s="138" t="s">
        <v>15</v>
      </c>
      <c r="J40" s="139" t="s">
        <v>21</v>
      </c>
    </row>
    <row r="41" spans="1:11" ht="16.149999999999999" customHeight="1" thickBot="1" x14ac:dyDescent="0.3">
      <c r="A41" s="134" t="s">
        <v>63</v>
      </c>
      <c r="B41" s="135"/>
      <c r="C41" s="17"/>
      <c r="D41" s="17"/>
      <c r="E41" s="17"/>
      <c r="F41" s="17"/>
      <c r="G41" s="159">
        <v>20000</v>
      </c>
      <c r="H41" s="140">
        <v>0</v>
      </c>
      <c r="I41" s="141">
        <f>G41*(1-$H$41)</f>
        <v>20000</v>
      </c>
      <c r="J41" s="142">
        <f>I41*4</f>
        <v>80000</v>
      </c>
    </row>
    <row r="42" spans="1:11" ht="16.149999999999999" customHeight="1" x14ac:dyDescent="0.25">
      <c r="A42" s="92"/>
      <c r="B42" s="92"/>
      <c r="C42" s="92"/>
      <c r="D42" s="92"/>
      <c r="E42" s="92"/>
      <c r="F42" s="92"/>
      <c r="G42" s="93"/>
      <c r="H42" s="94"/>
      <c r="I42" s="95"/>
      <c r="J42" s="96"/>
    </row>
    <row r="43" spans="1:11" ht="16.149999999999999" customHeight="1" thickBot="1" x14ac:dyDescent="0.3">
      <c r="A43" s="9"/>
      <c r="B43" s="9"/>
      <c r="C43" s="9"/>
      <c r="D43" s="9"/>
      <c r="E43" s="9"/>
      <c r="F43" s="9"/>
      <c r="G43" s="25"/>
      <c r="H43" s="26"/>
      <c r="I43" s="21"/>
      <c r="J43" s="22"/>
    </row>
    <row r="44" spans="1:11" ht="39.799999999999997" customHeight="1" thickBot="1" x14ac:dyDescent="0.3">
      <c r="A44" s="143" t="s">
        <v>19</v>
      </c>
      <c r="B44" s="144"/>
      <c r="C44" s="145"/>
      <c r="D44" s="146"/>
      <c r="E44" s="146"/>
      <c r="F44" s="147"/>
      <c r="G44" s="148" t="s">
        <v>8</v>
      </c>
      <c r="H44" s="137" t="s">
        <v>9</v>
      </c>
      <c r="I44" s="138" t="s">
        <v>15</v>
      </c>
      <c r="J44" s="139" t="s">
        <v>21</v>
      </c>
    </row>
    <row r="45" spans="1:11" ht="16.45" customHeight="1" thickBot="1" x14ac:dyDescent="0.3">
      <c r="A45" s="149" t="s">
        <v>64</v>
      </c>
      <c r="B45" s="150"/>
      <c r="C45" s="151"/>
      <c r="D45" s="152"/>
      <c r="E45" s="152"/>
      <c r="F45" s="153"/>
      <c r="G45" s="160">
        <v>20000</v>
      </c>
      <c r="H45" s="140">
        <v>0</v>
      </c>
      <c r="I45" s="141">
        <f>G45*(1-$H$41)</f>
        <v>20000</v>
      </c>
      <c r="J45" s="142">
        <f>I45*4</f>
        <v>80000</v>
      </c>
    </row>
    <row r="46" spans="1:11" ht="16.45" customHeight="1" x14ac:dyDescent="0.25">
      <c r="A46" s="154"/>
      <c r="B46" s="155"/>
      <c r="C46" s="155"/>
      <c r="D46" s="155"/>
      <c r="E46" s="155"/>
      <c r="F46" s="155"/>
      <c r="G46" s="156"/>
      <c r="H46" s="156"/>
      <c r="I46" s="156"/>
      <c r="J46" s="157"/>
      <c r="K46" s="121"/>
    </row>
    <row r="47" spans="1:11" ht="16.45" customHeight="1" thickBot="1" x14ac:dyDescent="0.3">
      <c r="A47" s="9"/>
      <c r="B47" s="9"/>
      <c r="C47" s="9"/>
      <c r="D47" s="9"/>
      <c r="E47" s="9"/>
      <c r="F47" s="9"/>
      <c r="G47" s="21"/>
      <c r="H47" s="21"/>
      <c r="I47" s="21"/>
      <c r="J47" s="22"/>
    </row>
    <row r="48" spans="1:11" ht="40.1" thickBot="1" x14ac:dyDescent="0.3">
      <c r="A48" s="54" t="s">
        <v>23</v>
      </c>
      <c r="B48" s="82"/>
      <c r="C48" s="10"/>
      <c r="D48" s="11"/>
      <c r="E48" s="12"/>
      <c r="F48" s="83" t="s">
        <v>24</v>
      </c>
      <c r="G48" s="51" t="s">
        <v>25</v>
      </c>
      <c r="H48" s="52" t="s">
        <v>9</v>
      </c>
      <c r="I48" s="51" t="s">
        <v>26</v>
      </c>
      <c r="J48" s="51" t="s">
        <v>21</v>
      </c>
      <c r="K48" s="50" t="s">
        <v>28</v>
      </c>
    </row>
    <row r="49" spans="1:11" ht="16.45" customHeight="1" thickBot="1" x14ac:dyDescent="0.3">
      <c r="A49" s="60" t="s">
        <v>27</v>
      </c>
      <c r="B49" s="59"/>
      <c r="C49" s="16"/>
      <c r="D49" s="17"/>
      <c r="E49" s="18"/>
      <c r="F49" s="84">
        <v>1500</v>
      </c>
      <c r="G49" s="39">
        <v>0</v>
      </c>
      <c r="H49" s="38">
        <v>0</v>
      </c>
      <c r="I49" s="37">
        <f>G49*(1-H49)</f>
        <v>0</v>
      </c>
      <c r="J49" s="36">
        <f>I49*F49*4</f>
        <v>0</v>
      </c>
      <c r="K49" s="86"/>
    </row>
    <row r="50" spans="1:11" ht="16.149999999999999" customHeight="1" x14ac:dyDescent="0.25">
      <c r="A50" s="97"/>
      <c r="B50" s="97"/>
      <c r="C50" s="87"/>
      <c r="D50" s="88"/>
      <c r="E50" s="87"/>
      <c r="F50" s="98"/>
      <c r="G50" s="87"/>
      <c r="H50" s="99"/>
      <c r="I50" s="87"/>
      <c r="J50" s="100"/>
      <c r="K50" s="109"/>
    </row>
    <row r="51" spans="1:11" ht="16.149999999999999" customHeight="1" thickBot="1" x14ac:dyDescent="0.3">
      <c r="A51" s="32"/>
      <c r="B51" s="32"/>
      <c r="C51" s="9"/>
      <c r="D51" s="23"/>
      <c r="E51" s="9"/>
      <c r="F51" s="33"/>
      <c r="G51" s="9"/>
      <c r="H51" s="65"/>
      <c r="I51" s="9"/>
      <c r="J51" s="110"/>
    </row>
    <row r="52" spans="1:11" s="1" customFormat="1" ht="17.25" customHeight="1" thickBot="1" x14ac:dyDescent="0.4">
      <c r="A52" s="27" t="s">
        <v>0</v>
      </c>
      <c r="B52" s="28"/>
      <c r="C52" s="29"/>
      <c r="D52" s="30"/>
      <c r="E52" s="29"/>
      <c r="F52" s="31"/>
      <c r="G52" s="74"/>
      <c r="H52" s="75"/>
      <c r="I52" s="76"/>
      <c r="J52" s="108">
        <f>SUM(J12:J50)</f>
        <v>160000</v>
      </c>
    </row>
    <row r="53" spans="1:11" s="1" customFormat="1" ht="17.25" customHeight="1" x14ac:dyDescent="0.35">
      <c r="A53" s="101"/>
      <c r="B53" s="102"/>
      <c r="C53" s="103"/>
      <c r="D53" s="104"/>
      <c r="E53" s="103"/>
      <c r="F53" s="105"/>
      <c r="G53" s="106"/>
      <c r="H53" s="107"/>
      <c r="I53" s="106"/>
      <c r="J53" s="107"/>
      <c r="K53" s="111"/>
    </row>
    <row r="54" spans="1:11" ht="16.149999999999999" customHeight="1" thickBot="1" x14ac:dyDescent="0.3">
      <c r="A54" s="32"/>
      <c r="B54" s="32"/>
      <c r="C54" s="32"/>
      <c r="D54" s="32"/>
      <c r="E54" s="23"/>
      <c r="F54" s="9"/>
      <c r="G54" s="33"/>
      <c r="I54" s="65"/>
      <c r="J54" s="9"/>
    </row>
    <row r="55" spans="1:11" ht="13.95" customHeight="1" thickBot="1" x14ac:dyDescent="0.3">
      <c r="A55" s="167" t="s">
        <v>66</v>
      </c>
      <c r="B55" s="168"/>
      <c r="C55" s="168"/>
      <c r="D55" s="168"/>
      <c r="E55" s="168"/>
      <c r="F55" s="168"/>
      <c r="G55" s="168"/>
      <c r="H55" s="168"/>
      <c r="I55" s="168"/>
      <c r="J55" s="168"/>
      <c r="K55" s="169"/>
    </row>
    <row r="56" spans="1:11" ht="16.149999999999999" customHeight="1" thickBot="1" x14ac:dyDescent="0.3">
      <c r="A56" s="34"/>
      <c r="B56" s="34"/>
      <c r="C56" s="34"/>
      <c r="D56" s="34"/>
      <c r="E56" s="9"/>
      <c r="F56" s="9"/>
    </row>
    <row r="57" spans="1:11" s="116" customFormat="1" ht="16.149999999999999" customHeight="1" thickBot="1" x14ac:dyDescent="0.3">
      <c r="A57" s="112" t="s">
        <v>1</v>
      </c>
      <c r="B57" s="113" t="s">
        <v>5</v>
      </c>
      <c r="C57" s="113"/>
      <c r="D57" s="114"/>
      <c r="E57" s="114"/>
      <c r="F57" s="115"/>
    </row>
    <row r="58" spans="1:11" ht="16.149999999999999" customHeight="1" x14ac:dyDescent="0.25">
      <c r="A58" s="41" t="s">
        <v>2</v>
      </c>
      <c r="B58" s="42" t="s">
        <v>5</v>
      </c>
      <c r="C58" s="42"/>
      <c r="D58" s="9"/>
      <c r="E58" s="9"/>
      <c r="F58" s="14"/>
    </row>
    <row r="59" spans="1:11" ht="16.149999999999999" customHeight="1" x14ac:dyDescent="0.25">
      <c r="A59" s="41" t="s">
        <v>3</v>
      </c>
      <c r="B59" s="42" t="s">
        <v>5</v>
      </c>
      <c r="C59" s="42"/>
      <c r="D59" s="9"/>
      <c r="E59" s="9"/>
      <c r="F59" s="14"/>
    </row>
    <row r="60" spans="1:11" ht="16.149999999999999" customHeight="1" x14ac:dyDescent="0.25">
      <c r="A60" s="41" t="s">
        <v>4</v>
      </c>
      <c r="B60" s="42" t="s">
        <v>5</v>
      </c>
      <c r="C60" s="42"/>
      <c r="D60" s="9"/>
      <c r="E60" s="9"/>
      <c r="F60" s="14"/>
    </row>
    <row r="61" spans="1:11" ht="16.149999999999999" customHeight="1" x14ac:dyDescent="0.25">
      <c r="A61" s="41"/>
      <c r="B61" s="42"/>
      <c r="C61" s="42"/>
      <c r="D61" s="9"/>
      <c r="E61" s="9"/>
      <c r="F61" s="14"/>
    </row>
    <row r="62" spans="1:11" ht="16.149999999999999" customHeight="1" thickBot="1" x14ac:dyDescent="0.3">
      <c r="A62" s="43" t="s">
        <v>6</v>
      </c>
      <c r="B62" s="44" t="s">
        <v>5</v>
      </c>
      <c r="C62" s="44"/>
      <c r="D62" s="17"/>
      <c r="E62" s="17"/>
      <c r="F62" s="18"/>
    </row>
    <row r="63" spans="1:11" ht="13.15" x14ac:dyDescent="0.25"/>
  </sheetData>
  <mergeCells count="2">
    <mergeCell ref="A8:F8"/>
    <mergeCell ref="A55:K55"/>
  </mergeCells>
  <pageMargins left="0.70866141732283472" right="0.11811023622047245" top="0.35433070866141736" bottom="0.15748031496062992" header="0.31496062992125984" footer="0.31496062992125984"/>
  <pageSetup paperSize="9" scale="2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10ddd54-5aae-46a6-9b01-084c628c7320" xsi:nil="true"/>
    <lcf76f155ced4ddcb4097134ff3c332f xmlns="4f9dae1e-0bf1-4e65-a0c9-1e0254ce38b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7F01844157C4E977B6B21B27AD66A" ma:contentTypeVersion="15" ma:contentTypeDescription="Een nieuw document maken." ma:contentTypeScope="" ma:versionID="4c0248cb6629650a4de427b2c94f44fe">
  <xsd:schema xmlns:xsd="http://www.w3.org/2001/XMLSchema" xmlns:xs="http://www.w3.org/2001/XMLSchema" xmlns:p="http://schemas.microsoft.com/office/2006/metadata/properties" xmlns:ns2="110ddd54-5aae-46a6-9b01-084c628c7320" xmlns:ns3="4f9dae1e-0bf1-4e65-a0c9-1e0254ce38b6" targetNamespace="http://schemas.microsoft.com/office/2006/metadata/properties" ma:root="true" ma:fieldsID="636482924fdcf34adbb74c23bb9cf68a" ns2:_="" ns3:_="">
    <xsd:import namespace="110ddd54-5aae-46a6-9b01-084c628c7320"/>
    <xsd:import namespace="4f9dae1e-0bf1-4e65-a0c9-1e0254ce38b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0ddd54-5aae-46a6-9b01-084c628c73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b3fe15c-4580-4cac-800c-c9ce6c4d6270}" ma:internalName="TaxCatchAll" ma:showField="CatchAllData" ma:web="110ddd54-5aae-46a6-9b01-084c628c73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dae1e-0bf1-4e65-a0c9-1e0254ce38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95edb43-6000-4d67-83a9-cd202191d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5CCAD-F16B-4FC7-BD6F-382FFEFF3D38}">
  <ds:schemaRefs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22d50672-5dd3-42bb-9564-3c6a24471eea"/>
    <ds:schemaRef ds:uri="94fdb8d9-1934-48a1-a8ea-975f40078b11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110ddd54-5aae-46a6-9b01-084c628c7320"/>
    <ds:schemaRef ds:uri="4f9dae1e-0bf1-4e65-a0c9-1e0254ce38b6"/>
  </ds:schemaRefs>
</ds:datastoreItem>
</file>

<file path=customXml/itemProps2.xml><?xml version="1.0" encoding="utf-8"?>
<ds:datastoreItem xmlns:ds="http://schemas.openxmlformats.org/officeDocument/2006/customXml" ds:itemID="{7B025C9D-8679-47D2-91C4-2447D5BF6F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0ddd54-5aae-46a6-9b01-084c628c7320"/>
    <ds:schemaRef ds:uri="4f9dae1e-0bf1-4e65-a0c9-1e0254ce38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C295AB-B872-4D8C-A212-08CC2C6A7B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2021-09-23T17:14:05Z</dcterms:created>
  <dcterms:modified xsi:type="dcterms:W3CDTF">2024-05-27T11:05:16Z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0x0101002E87F01844157C4E977B6B21B27AD66A</vt:lpwstr>
  </property>
  <property fmtid="{D5CDD505-2E9C-101B-9397-08002B2CF9AE}" pid="3" name="Order">
    <vt:r8>9975000</vt:r8>
  </property>
  <property fmtid="{D5CDD505-2E9C-101B-9397-08002B2CF9AE}" pid="4" name="MediaServiceImageTags">
    <vt:lpwstr/>
  </property>
</Properties>
</file>