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P:\Gem. Middelburg\22NW45402-Middelburg-Realisatie ledverlichting 6 sportparken\B. Bestek-werkomschrijving\Contractdocumenten\"/>
    </mc:Choice>
  </mc:AlternateContent>
  <xr:revisionPtr revIDLastSave="0" documentId="13_ncr:1_{7ADF613F-7166-4F3D-A2C6-C5E1092DC26F}" xr6:coauthVersionLast="47" xr6:coauthVersionMax="47" xr10:uidLastSave="{00000000-0000-0000-0000-000000000000}"/>
  <bookViews>
    <workbookView xWindow="28680" yWindow="-120" windowWidth="29040" windowHeight="15720" tabRatio="776" xr2:uid="{00000000-000D-0000-FFFF-FFFF00000000}"/>
  </bookViews>
  <sheets>
    <sheet name="Totaal" sheetId="1" r:id="rId1"/>
  </sheets>
  <definedNames>
    <definedName name="_xlnm.Print_Area" localSheetId="0">Totaal!$A$1:$M$54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33" i="1" l="1"/>
  <c r="L31" i="1"/>
  <c r="L29" i="1"/>
  <c r="F29" i="1"/>
  <c r="E29" i="1"/>
  <c r="L27" i="1"/>
  <c r="L25" i="1"/>
  <c r="L23" i="1"/>
  <c r="E23" i="1"/>
  <c r="L21" i="1"/>
  <c r="L19" i="1"/>
  <c r="L17" i="1"/>
  <c r="F17" i="1"/>
  <c r="E17" i="1"/>
  <c r="D13" i="1"/>
  <c r="D17" i="1" s="1"/>
  <c r="L15" i="1"/>
  <c r="E15" i="1"/>
  <c r="F15" i="1"/>
  <c r="I13" i="1"/>
  <c r="I25" i="1" s="1"/>
  <c r="H13" i="1"/>
  <c r="H33" i="1" s="1"/>
  <c r="G13" i="1"/>
  <c r="G19" i="1" s="1"/>
  <c r="F13" i="1"/>
  <c r="F27" i="1" s="1"/>
  <c r="E13" i="1"/>
  <c r="E27" i="1" s="1"/>
  <c r="C6" i="1"/>
  <c r="D21" i="1" l="1"/>
  <c r="E31" i="1"/>
  <c r="E21" i="1"/>
  <c r="F31" i="1"/>
  <c r="I33" i="1"/>
  <c r="D29" i="1"/>
  <c r="F21" i="1"/>
  <c r="D23" i="1"/>
  <c r="D31" i="1"/>
  <c r="I23" i="1"/>
  <c r="D19" i="1"/>
  <c r="D25" i="1"/>
  <c r="E19" i="1"/>
  <c r="E25" i="1"/>
  <c r="D33" i="1"/>
  <c r="F19" i="1"/>
  <c r="F25" i="1"/>
  <c r="E33" i="1"/>
  <c r="G27" i="1"/>
  <c r="G17" i="1"/>
  <c r="H27" i="1"/>
  <c r="H17" i="1"/>
  <c r="I15" i="1"/>
  <c r="I17" i="1"/>
  <c r="G31" i="1"/>
  <c r="H15" i="1"/>
  <c r="H19" i="1"/>
  <c r="F23" i="1"/>
  <c r="D27" i="1"/>
  <c r="I29" i="1"/>
  <c r="F33" i="1"/>
  <c r="I19" i="1"/>
  <c r="G23" i="1"/>
  <c r="G33" i="1"/>
  <c r="I27" i="1"/>
  <c r="G21" i="1"/>
  <c r="H21" i="1"/>
  <c r="H31" i="1"/>
  <c r="G15" i="1"/>
  <c r="I21" i="1"/>
  <c r="G25" i="1"/>
  <c r="I31" i="1"/>
  <c r="H25" i="1"/>
  <c r="G29" i="1"/>
  <c r="H29" i="1"/>
  <c r="H23" i="1"/>
  <c r="D15" i="1"/>
  <c r="M19" i="1" l="1"/>
  <c r="M25" i="1"/>
  <c r="M17" i="1"/>
  <c r="M29" i="1"/>
  <c r="M27" i="1"/>
  <c r="M23" i="1"/>
  <c r="M15" i="1"/>
  <c r="M21" i="1"/>
  <c r="M31" i="1"/>
  <c r="M33" i="1"/>
</calcChain>
</file>

<file path=xl/sharedStrings.xml><?xml version="1.0" encoding="utf-8"?>
<sst xmlns="http://schemas.openxmlformats.org/spreadsheetml/2006/main" count="62" uniqueCount="59">
  <si>
    <t>Project</t>
  </si>
  <si>
    <t>Opdrachtgever</t>
  </si>
  <si>
    <t>Projectnummer</t>
  </si>
  <si>
    <t>Beoordelingsmatrix</t>
  </si>
  <si>
    <t>Gemeente Middelburg</t>
  </si>
  <si>
    <t>Realisatie ledverlichting 6 sportparken gemeente Middelburg</t>
  </si>
  <si>
    <t xml:space="preserve">22NW45402 </t>
  </si>
  <si>
    <t>bestand</t>
  </si>
  <si>
    <t>Maximale waarde</t>
  </si>
  <si>
    <t>Plan van aanpak</t>
  </si>
  <si>
    <t>Inschrijver</t>
  </si>
  <si>
    <t>Kwaliteitscriterium 1</t>
  </si>
  <si>
    <t>Kwaliteitscriterium</t>
  </si>
  <si>
    <t>Prijs</t>
  </si>
  <si>
    <t>Onderd. 1</t>
  </si>
  <si>
    <t>Onderd. 2</t>
  </si>
  <si>
    <t>Fictieve</t>
  </si>
  <si>
    <t>Kwaliteitscriterium 2</t>
  </si>
  <si>
    <t>Kwaliteitscriterium 3</t>
  </si>
  <si>
    <t>Kwaliteitscriterium 4</t>
  </si>
  <si>
    <t>Kwaliteitscriterium 5</t>
  </si>
  <si>
    <t>Kwaliteitscriterium 6</t>
  </si>
  <si>
    <t>Wijze, duur en snelheid van uitvoeren storingsherstel, incl. terugkoppeling aan opdrachtgever (correctief onderhoud);</t>
  </si>
  <si>
    <t>De manier hoe u de sportverenigingen betrekt en informeert tijdens de voorbereiding, de uitvoering, het gebruik en het onderhoud</t>
  </si>
  <si>
    <t>Een stappenplan met de grove planning voor deze opdracht, waaruit onder meer blijkt wanneer u kunt starten met de vervanging</t>
  </si>
  <si>
    <t>Wijze van afhandeling, omgang en duur van de garantie die u biedt voor armaturen, drivers en masten;</t>
  </si>
  <si>
    <t>Welke risico’s u ziet in deze opdracht en welke maatregelen u neemt om deze risico’s te minimaliseren;</t>
  </si>
  <si>
    <t>Duurzaamheid, hoe wordt omgegaan met CO2-reductie en circulaire economie,  o.a. m.b.t. levensduur, materiaalkeuze, functie en locatie en onderhoud</t>
  </si>
  <si>
    <t>Uw beantwoording is onvoldoende uitgewerkt en/of deze sluit in onvoldoende mate aan op onze eisen en gewenste situatie. De onderbouwing is algemeen, ondermaats en/of bepaald niet overtuigend.</t>
  </si>
  <si>
    <t xml:space="preserve">Onvoldoende </t>
  </si>
  <si>
    <t>(lager dan 6,0)</t>
  </si>
  <si>
    <t>Uw beantwoording voldoet aan de eisen en/of hetgeen minimaal mag worden verwacht. De onderbouwing is algemeen en voldoende, en/of niet erg overtuigend.</t>
  </si>
  <si>
    <t>Voldoende</t>
  </si>
  <si>
    <t>Uw beantwoording/informatie is duidelijk en deze sluit voor een aantal zaken aan op onze gewenste situatie. De onderbouwing is ruim voldoende, deels concreet en/of overtuigend.</t>
  </si>
  <si>
    <t>Uw beantwoording/informatie is goed doordacht/duidelijk en sluit in zijn geheel goed aan op onze gewenste situatie. De onderbouwing is specifiek, degelijk en overtuigend.</t>
  </si>
  <si>
    <t>Goed</t>
  </si>
  <si>
    <t>Uw beantwoording is uitstekend, overtuigend, concreet, verrassend, volledig en realistisch. De onderbouwing is specifiek, degelijk en overtuigend.</t>
  </si>
  <si>
    <t>Terzijde leggen</t>
  </si>
  <si>
    <t>0% van de max. waarde</t>
  </si>
  <si>
    <t>Inschrijver 1</t>
  </si>
  <si>
    <t>Inschrijver 2</t>
  </si>
  <si>
    <t>Inschrijver 3</t>
  </si>
  <si>
    <t>Inschrijver 4</t>
  </si>
  <si>
    <t>Inschrijver 5</t>
  </si>
  <si>
    <t>Inschrijver 6</t>
  </si>
  <si>
    <t>Uitstekend</t>
  </si>
  <si>
    <t>Ruim voldoende</t>
  </si>
  <si>
    <t>50% van de max. waarde</t>
  </si>
  <si>
    <t>80% van de max. waarde</t>
  </si>
  <si>
    <t>100% van de max. waarde</t>
  </si>
  <si>
    <t>Terzijde</t>
  </si>
  <si>
    <t>(vanaf 6,0 tot 7,0)</t>
  </si>
  <si>
    <t>(vanaf 7,0 tot 8,0)</t>
  </si>
  <si>
    <t>(vanaf 8,0 tot 9,0)</t>
  </si>
  <si>
    <t>(vanaf 9,0)</t>
  </si>
  <si>
    <t>Inschrijver 7</t>
  </si>
  <si>
    <t>Inschrijver 8</t>
  </si>
  <si>
    <t>Inschrijver 9</t>
  </si>
  <si>
    <t>Inschrijver 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</si>
</sst>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 &quot;€&quot;\ * #,##0.00_ ;_ &quot;€&quot;\ * \-#,##0.00_ ;_ &quot;€&quot;\ * &quot;-&quot;??_ ;_ @_ "/>
    <numFmt numFmtId="164" formatCode="_-&quot;€&quot;\ * #,##0.00_-;_-&quot;€&quot;\ * #,##0.00\-;_-&quot;€&quot;\ * &quot;-&quot;??_-;_-@_-"/>
    <numFmt numFmtId="165" formatCode="_-* #,##0.00_-;_-* #,##0.00\-;_-* &quot;-&quot;??_-;_-@_-"/>
    <numFmt numFmtId="166" formatCode="#,##0.0"/>
  </numFmts>
  <fonts count="20" x14ac:knownFonts="1">
    <font>
      <sz val="10"/>
      <name val="Arial"/>
    </font>
    <font>
      <sz val="10"/>
      <name val="Arial"/>
    </font>
    <font>
      <u/>
      <sz val="10"/>
      <color indexed="12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sz val="10"/>
      <color indexed="12"/>
      <name val="Calibri"/>
      <family val="2"/>
      <scheme val="minor"/>
    </font>
    <font>
      <sz val="9"/>
      <name val="Calibri"/>
      <family val="2"/>
      <scheme val="minor"/>
    </font>
    <font>
      <b/>
      <sz val="10"/>
      <color rgb="FF0000FF"/>
      <name val="Calibri"/>
      <family val="2"/>
      <scheme val="minor"/>
    </font>
    <font>
      <b/>
      <sz val="9"/>
      <color rgb="FF0000FF"/>
      <name val="Calibri"/>
      <family val="2"/>
      <scheme val="minor"/>
    </font>
    <font>
      <sz val="10"/>
      <color theme="3"/>
      <name val="Calibri"/>
      <family val="2"/>
      <scheme val="minor"/>
    </font>
    <font>
      <sz val="14"/>
      <name val="Calibri"/>
      <family val="2"/>
      <scheme val="minor"/>
    </font>
    <font>
      <sz val="20"/>
      <name val="Calibri"/>
      <family val="2"/>
      <scheme val="minor"/>
    </font>
    <font>
      <b/>
      <sz val="10"/>
      <name val="Arial"/>
      <family val="2"/>
    </font>
    <font>
      <sz val="10"/>
      <color theme="4"/>
      <name val="Calibri"/>
      <family val="2"/>
      <scheme val="minor"/>
    </font>
    <font>
      <sz val="9"/>
      <color theme="4"/>
      <name val="Calibri"/>
      <family val="2"/>
      <scheme val="minor"/>
    </font>
    <font>
      <b/>
      <sz val="10"/>
      <color theme="4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C9E9F7"/>
        <bgColor indexed="64"/>
      </patternFill>
    </fill>
    <fill>
      <patternFill patternType="solid">
        <fgColor rgb="FFFFFFFF"/>
        <bgColor indexed="64"/>
      </patternFill>
    </fill>
  </fills>
  <borders count="24">
    <border>
      <left/>
      <right/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</borders>
  <cellStyleXfs count="15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164" fontId="4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3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92">
    <xf numFmtId="0" fontId="0" fillId="0" borderId="0" xfId="0"/>
    <xf numFmtId="0" fontId="7" fillId="0" borderId="0" xfId="0" applyFont="1"/>
    <xf numFmtId="0" fontId="7" fillId="3" borderId="0" xfId="0" applyFont="1" applyFill="1"/>
    <xf numFmtId="44" fontId="10" fillId="0" borderId="0" xfId="0" applyNumberFormat="1" applyFont="1" applyAlignment="1">
      <alignment horizontal="center"/>
    </xf>
    <xf numFmtId="0" fontId="9" fillId="0" borderId="0" xfId="1" applyFont="1" applyFill="1" applyAlignment="1" applyProtection="1"/>
    <xf numFmtId="0" fontId="11" fillId="0" borderId="0" xfId="0" applyFont="1"/>
    <xf numFmtId="0" fontId="12" fillId="0" borderId="0" xfId="0" applyFont="1"/>
    <xf numFmtId="0" fontId="8" fillId="0" borderId="0" xfId="0" applyFont="1"/>
    <xf numFmtId="0" fontId="13" fillId="0" borderId="0" xfId="1" applyFont="1" applyAlignment="1" applyProtection="1">
      <alignment horizontal="left" indent="1"/>
    </xf>
    <xf numFmtId="4" fontId="7" fillId="0" borderId="0" xfId="0" applyNumberFormat="1" applyFont="1"/>
    <xf numFmtId="0" fontId="8" fillId="3" borderId="8" xfId="0" applyFont="1" applyFill="1" applyBorder="1"/>
    <xf numFmtId="0" fontId="7" fillId="3" borderId="9" xfId="0" applyFont="1" applyFill="1" applyBorder="1"/>
    <xf numFmtId="0" fontId="7" fillId="3" borderId="10" xfId="0" applyFont="1" applyFill="1" applyBorder="1"/>
    <xf numFmtId="0" fontId="8" fillId="3" borderId="11" xfId="0" applyFont="1" applyFill="1" applyBorder="1"/>
    <xf numFmtId="0" fontId="7" fillId="3" borderId="12" xfId="0" applyFont="1" applyFill="1" applyBorder="1"/>
    <xf numFmtId="0" fontId="8" fillId="3" borderId="13" xfId="0" applyFont="1" applyFill="1" applyBorder="1"/>
    <xf numFmtId="0" fontId="7" fillId="3" borderId="14" xfId="0" applyFont="1" applyFill="1" applyBorder="1"/>
    <xf numFmtId="3" fontId="7" fillId="3" borderId="14" xfId="0" applyNumberFormat="1" applyFont="1" applyFill="1" applyBorder="1" applyAlignment="1">
      <alignment horizontal="left"/>
    </xf>
    <xf numFmtId="0" fontId="7" fillId="3" borderId="15" xfId="0" applyFont="1" applyFill="1" applyBorder="1"/>
    <xf numFmtId="3" fontId="7" fillId="0" borderId="0" xfId="0" applyNumberFormat="1" applyFont="1" applyAlignment="1">
      <alignment horizontal="left"/>
    </xf>
    <xf numFmtId="4" fontId="8" fillId="0" borderId="0" xfId="0" applyNumberFormat="1" applyFont="1"/>
    <xf numFmtId="0" fontId="8" fillId="3" borderId="17" xfId="0" applyFont="1" applyFill="1" applyBorder="1"/>
    <xf numFmtId="0" fontId="7" fillId="3" borderId="7" xfId="0" applyFont="1" applyFill="1" applyBorder="1"/>
    <xf numFmtId="0" fontId="7" fillId="3" borderId="18" xfId="0" applyFont="1" applyFill="1" applyBorder="1"/>
    <xf numFmtId="4" fontId="7" fillId="3" borderId="7" xfId="0" applyNumberFormat="1" applyFont="1" applyFill="1" applyBorder="1"/>
    <xf numFmtId="2" fontId="8" fillId="0" borderId="16" xfId="0" applyNumberFormat="1" applyFont="1" applyBorder="1" applyAlignment="1">
      <alignment horizontal="center"/>
    </xf>
    <xf numFmtId="2" fontId="7" fillId="0" borderId="16" xfId="0" applyNumberFormat="1" applyFont="1" applyBorder="1" applyAlignment="1">
      <alignment horizontal="center"/>
    </xf>
    <xf numFmtId="0" fontId="16" fillId="0" borderId="6" xfId="0" applyFont="1" applyBorder="1" applyAlignment="1">
      <alignment horizontal="center"/>
    </xf>
    <xf numFmtId="2" fontId="7" fillId="0" borderId="2" xfId="0" applyNumberFormat="1" applyFont="1" applyBorder="1" applyAlignment="1">
      <alignment horizontal="left"/>
    </xf>
    <xf numFmtId="2" fontId="7" fillId="0" borderId="1" xfId="0" applyNumberFormat="1" applyFont="1" applyBorder="1" applyAlignment="1">
      <alignment horizontal="left"/>
    </xf>
    <xf numFmtId="2" fontId="7" fillId="0" borderId="6" xfId="0" applyNumberFormat="1" applyFont="1" applyBorder="1" applyAlignment="1">
      <alignment horizontal="left"/>
    </xf>
    <xf numFmtId="1" fontId="7" fillId="0" borderId="16" xfId="0" applyNumberFormat="1" applyFont="1" applyBorder="1" applyAlignment="1">
      <alignment horizontal="center"/>
    </xf>
    <xf numFmtId="9" fontId="7" fillId="0" borderId="16" xfId="4" applyFont="1" applyBorder="1" applyAlignment="1" applyProtection="1">
      <alignment horizontal="center"/>
    </xf>
    <xf numFmtId="0" fontId="17" fillId="0" borderId="0" xfId="0" applyFont="1" applyAlignment="1">
      <alignment horizontal="left"/>
    </xf>
    <xf numFmtId="0" fontId="17" fillId="0" borderId="0" xfId="0" applyFont="1"/>
    <xf numFmtId="0" fontId="17" fillId="0" borderId="0" xfId="1" applyFont="1" applyAlignment="1" applyProtection="1">
      <alignment horizontal="left" indent="1"/>
    </xf>
    <xf numFmtId="164" fontId="18" fillId="0" borderId="0" xfId="0" applyNumberFormat="1" applyFont="1"/>
    <xf numFmtId="9" fontId="18" fillId="0" borderId="0" xfId="4" applyFont="1" applyFill="1" applyAlignment="1" applyProtection="1">
      <alignment horizontal="center"/>
    </xf>
    <xf numFmtId="4" fontId="17" fillId="0" borderId="0" xfId="1" applyNumberFormat="1" applyFont="1" applyAlignment="1" applyProtection="1">
      <alignment horizontal="left" indent="1"/>
    </xf>
    <xf numFmtId="2" fontId="7" fillId="0" borderId="0" xfId="0" applyNumberFormat="1" applyFont="1" applyAlignment="1">
      <alignment horizontal="left"/>
    </xf>
    <xf numFmtId="166" fontId="8" fillId="0" borderId="0" xfId="0" applyNumberFormat="1" applyFont="1"/>
    <xf numFmtId="166" fontId="7" fillId="0" borderId="1" xfId="0" applyNumberFormat="1" applyFont="1" applyBorder="1" applyAlignment="1">
      <alignment horizontal="center" vertical="center"/>
    </xf>
    <xf numFmtId="44" fontId="17" fillId="0" borderId="1" xfId="14" applyFont="1" applyBorder="1" applyAlignment="1">
      <alignment horizontal="center" vertical="center"/>
    </xf>
    <xf numFmtId="0" fontId="14" fillId="2" borderId="17" xfId="0" quotePrefix="1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/>
    </xf>
    <xf numFmtId="0" fontId="15" fillId="2" borderId="7" xfId="0" applyFont="1" applyFill="1" applyBorder="1" applyAlignment="1">
      <alignment horizontal="center" vertical="center"/>
    </xf>
    <xf numFmtId="0" fontId="15" fillId="2" borderId="18" xfId="0" applyFont="1" applyFill="1" applyBorder="1" applyAlignment="1">
      <alignment horizontal="center" vertical="center"/>
    </xf>
    <xf numFmtId="2" fontId="8" fillId="0" borderId="2" xfId="0" applyNumberFormat="1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6" xfId="0" applyBorder="1" applyAlignment="1">
      <alignment horizontal="center"/>
    </xf>
    <xf numFmtId="2" fontId="8" fillId="0" borderId="1" xfId="0" applyNumberFormat="1" applyFont="1" applyBorder="1" applyAlignment="1">
      <alignment horizontal="center"/>
    </xf>
    <xf numFmtId="2" fontId="8" fillId="0" borderId="6" xfId="0" applyNumberFormat="1" applyFont="1" applyBorder="1" applyAlignment="1">
      <alignment horizontal="center"/>
    </xf>
    <xf numFmtId="0" fontId="17" fillId="0" borderId="22" xfId="0" applyFont="1" applyBorder="1" applyAlignment="1">
      <alignment horizontal="left" vertical="top" wrapText="1"/>
    </xf>
    <xf numFmtId="0" fontId="17" fillId="0" borderId="3" xfId="0" applyFont="1" applyBorder="1" applyAlignment="1">
      <alignment horizontal="left" vertical="top" wrapText="1"/>
    </xf>
    <xf numFmtId="0" fontId="17" fillId="0" borderId="23" xfId="0" applyFont="1" applyBorder="1" applyAlignment="1">
      <alignment horizontal="left" vertical="top" wrapText="1"/>
    </xf>
    <xf numFmtId="0" fontId="17" fillId="0" borderId="4" xfId="0" applyFont="1" applyBorder="1" applyAlignment="1">
      <alignment horizontal="left" vertical="top" wrapText="1"/>
    </xf>
    <xf numFmtId="0" fontId="17" fillId="0" borderId="5" xfId="0" applyFont="1" applyBorder="1" applyAlignment="1">
      <alignment horizontal="left" vertical="top" wrapText="1"/>
    </xf>
    <xf numFmtId="0" fontId="17" fillId="0" borderId="21" xfId="0" applyFont="1" applyBorder="1" applyAlignment="1">
      <alignment horizontal="left" vertical="top" wrapText="1"/>
    </xf>
    <xf numFmtId="0" fontId="17" fillId="0" borderId="22" xfId="0" applyFont="1" applyBorder="1" applyAlignment="1">
      <alignment horizontal="left"/>
    </xf>
    <xf numFmtId="0" fontId="17" fillId="0" borderId="23" xfId="0" applyFont="1" applyBorder="1" applyAlignment="1">
      <alignment horizontal="left"/>
    </xf>
    <xf numFmtId="0" fontId="17" fillId="0" borderId="19" xfId="0" applyFont="1" applyBorder="1" applyAlignment="1">
      <alignment horizontal="left" wrapText="1"/>
    </xf>
    <xf numFmtId="0" fontId="17" fillId="0" borderId="20" xfId="0" applyFont="1" applyBorder="1" applyAlignment="1">
      <alignment horizontal="left" wrapText="1"/>
    </xf>
    <xf numFmtId="0" fontId="17" fillId="0" borderId="4" xfId="0" applyFont="1" applyBorder="1" applyAlignment="1">
      <alignment horizontal="left"/>
    </xf>
    <xf numFmtId="0" fontId="17" fillId="0" borderId="21" xfId="0" applyFont="1" applyBorder="1" applyAlignment="1">
      <alignment horizontal="left"/>
    </xf>
    <xf numFmtId="9" fontId="7" fillId="0" borderId="2" xfId="4" applyFont="1" applyBorder="1" applyAlignment="1" applyProtection="1">
      <alignment horizontal="center"/>
    </xf>
    <xf numFmtId="9" fontId="7" fillId="0" borderId="1" xfId="4" applyFont="1" applyBorder="1" applyAlignment="1" applyProtection="1">
      <alignment horizontal="center"/>
    </xf>
    <xf numFmtId="9" fontId="7" fillId="0" borderId="6" xfId="4" applyFont="1" applyBorder="1" applyAlignment="1" applyProtection="1">
      <alignment horizontal="center"/>
    </xf>
    <xf numFmtId="2" fontId="7" fillId="0" borderId="2" xfId="0" applyNumberFormat="1" applyFont="1" applyBorder="1" applyAlignment="1">
      <alignment horizontal="center"/>
    </xf>
    <xf numFmtId="2" fontId="7" fillId="0" borderId="1" xfId="0" applyNumberFormat="1" applyFont="1" applyBorder="1" applyAlignment="1">
      <alignment horizontal="center"/>
    </xf>
    <xf numFmtId="2" fontId="7" fillId="0" borderId="6" xfId="0" applyNumberFormat="1" applyFont="1" applyBorder="1" applyAlignment="1">
      <alignment horizontal="center"/>
    </xf>
    <xf numFmtId="4" fontId="7" fillId="0" borderId="2" xfId="0" applyNumberFormat="1" applyFont="1" applyBorder="1" applyAlignment="1">
      <alignment horizontal="center"/>
    </xf>
    <xf numFmtId="4" fontId="7" fillId="0" borderId="1" xfId="0" applyNumberFormat="1" applyFont="1" applyBorder="1" applyAlignment="1">
      <alignment horizontal="center"/>
    </xf>
    <xf numFmtId="4" fontId="7" fillId="0" borderId="6" xfId="0" applyNumberFormat="1" applyFont="1" applyBorder="1" applyAlignment="1">
      <alignment horizontal="center"/>
    </xf>
    <xf numFmtId="2" fontId="7" fillId="0" borderId="2" xfId="0" applyNumberFormat="1" applyFont="1" applyBorder="1" applyAlignment="1">
      <alignment horizontal="left"/>
    </xf>
    <xf numFmtId="2" fontId="7" fillId="0" borderId="1" xfId="0" applyNumberFormat="1" applyFont="1" applyBorder="1" applyAlignment="1">
      <alignment horizontal="left"/>
    </xf>
    <xf numFmtId="2" fontId="7" fillId="0" borderId="6" xfId="0" applyNumberFormat="1" applyFont="1" applyBorder="1" applyAlignment="1">
      <alignment horizontal="left"/>
    </xf>
    <xf numFmtId="9" fontId="17" fillId="0" borderId="19" xfId="4" applyFont="1" applyBorder="1" applyAlignment="1" applyProtection="1">
      <alignment horizontal="left" wrapText="1"/>
    </xf>
    <xf numFmtId="9" fontId="17" fillId="0" borderId="20" xfId="4" applyFont="1" applyBorder="1" applyAlignment="1" applyProtection="1">
      <alignment horizontal="left" wrapText="1"/>
    </xf>
    <xf numFmtId="44" fontId="7" fillId="0" borderId="16" xfId="14" applyFont="1" applyBorder="1"/>
    <xf numFmtId="44" fontId="17" fillId="4" borderId="1" xfId="14" applyFont="1" applyFill="1" applyBorder="1" applyAlignment="1">
      <alignment horizontal="center" vertical="center"/>
    </xf>
    <xf numFmtId="44" fontId="17" fillId="0" borderId="16" xfId="14" applyFont="1" applyBorder="1"/>
    <xf numFmtId="44" fontId="19" fillId="0" borderId="16" xfId="14" applyFont="1" applyBorder="1"/>
    <xf numFmtId="2" fontId="7" fillId="0" borderId="0" xfId="0" applyNumberFormat="1" applyFont="1" applyBorder="1" applyAlignment="1">
      <alignment horizontal="left"/>
    </xf>
    <xf numFmtId="44" fontId="17" fillId="4" borderId="0" xfId="14" applyFont="1" applyFill="1" applyBorder="1" applyAlignment="1">
      <alignment horizontal="center" vertical="center"/>
    </xf>
    <xf numFmtId="44" fontId="17" fillId="0" borderId="0" xfId="14" applyFont="1" applyBorder="1" applyAlignment="1">
      <alignment horizontal="center" vertical="center"/>
    </xf>
    <xf numFmtId="44" fontId="7" fillId="0" borderId="0" xfId="14" applyFont="1" applyBorder="1"/>
    <xf numFmtId="44" fontId="17" fillId="0" borderId="0" xfId="14" applyFont="1" applyBorder="1"/>
    <xf numFmtId="44" fontId="19" fillId="0" borderId="0" xfId="14" applyFont="1" applyBorder="1"/>
    <xf numFmtId="0" fontId="8" fillId="4" borderId="0" xfId="0" applyFont="1" applyFill="1" applyBorder="1"/>
    <xf numFmtId="0" fontId="7" fillId="4" borderId="0" xfId="0" applyFont="1" applyFill="1" applyBorder="1"/>
    <xf numFmtId="4" fontId="7" fillId="4" borderId="0" xfId="0" applyNumberFormat="1" applyFont="1" applyFill="1" applyBorder="1"/>
    <xf numFmtId="0" fontId="7" fillId="4" borderId="0" xfId="0" applyFont="1" applyFill="1"/>
  </cellXfs>
  <cellStyles count="15">
    <cellStyle name="Hyperlink" xfId="1" builtinId="8"/>
    <cellStyle name="Komma 2" xfId="2" xr:uid="{00000000-0005-0000-0000-000001000000}"/>
    <cellStyle name="Komma 2 2" xfId="3" xr:uid="{00000000-0005-0000-0000-000002000000}"/>
    <cellStyle name="Procent" xfId="4" builtinId="5"/>
    <cellStyle name="Procent 2" xfId="5" xr:uid="{00000000-0005-0000-0000-000004000000}"/>
    <cellStyle name="Procent 2 2" xfId="6" xr:uid="{00000000-0005-0000-0000-000005000000}"/>
    <cellStyle name="Procent 3" xfId="7" xr:uid="{00000000-0005-0000-0000-000006000000}"/>
    <cellStyle name="Procent 3 2" xfId="8" xr:uid="{00000000-0005-0000-0000-000007000000}"/>
    <cellStyle name="Procent 4" xfId="9" xr:uid="{00000000-0005-0000-0000-000008000000}"/>
    <cellStyle name="Standaard" xfId="0" builtinId="0"/>
    <cellStyle name="Standaard 2" xfId="10" xr:uid="{00000000-0005-0000-0000-00000A000000}"/>
    <cellStyle name="Valuta" xfId="14" builtinId="4"/>
    <cellStyle name="Valuta 2" xfId="11" xr:uid="{00000000-0005-0000-0000-00000B000000}"/>
    <cellStyle name="Valuta 2 2" xfId="12" xr:uid="{00000000-0005-0000-0000-00000C000000}"/>
    <cellStyle name="Valuta 2 3" xfId="13" xr:uid="{00000000-0005-0000-0000-00000D000000}"/>
  </cellStyles>
  <dxfs count="9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9" defaultPivotStyle="PivotStyleLight16"/>
  <colors>
    <mruColors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</xdr:colOff>
      <xdr:row>0</xdr:row>
      <xdr:rowOff>66675</xdr:rowOff>
    </xdr:from>
    <xdr:to>
      <xdr:col>1</xdr:col>
      <xdr:colOff>641105</xdr:colOff>
      <xdr:row>0</xdr:row>
      <xdr:rowOff>466725</xdr:rowOff>
    </xdr:to>
    <xdr:pic>
      <xdr:nvPicPr>
        <xdr:cNvPr id="1567" name="Afbeelding 2">
          <a:extLst>
            <a:ext uri="{FF2B5EF4-FFF2-40B4-BE49-F238E27FC236}">
              <a16:creationId xmlns:a16="http://schemas.microsoft.com/office/drawing/2014/main" id="{BD6D35C4-7200-FD11-8A66-7249E08387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66675"/>
          <a:ext cx="15335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1"/>
  <dimension ref="A1:N60"/>
  <sheetViews>
    <sheetView showGridLines="0" showZeros="0" tabSelected="1" view="pageBreakPreview" zoomScale="130" zoomScaleNormal="100" zoomScaleSheetLayoutView="130" workbookViewId="0">
      <selection activeCell="B36" sqref="B36:B41"/>
    </sheetView>
  </sheetViews>
  <sheetFormatPr defaultColWidth="14.7109375" defaultRowHeight="12.75" x14ac:dyDescent="0.2"/>
  <cols>
    <col min="1" max="16384" width="14.7109375" style="1"/>
  </cols>
  <sheetData>
    <row r="1" spans="1:13" ht="39.950000000000003" customHeight="1" x14ac:dyDescent="0.2">
      <c r="A1" s="43"/>
      <c r="B1" s="44"/>
      <c r="C1" s="45" t="s">
        <v>3</v>
      </c>
      <c r="D1" s="45"/>
      <c r="E1" s="45"/>
      <c r="F1" s="45"/>
      <c r="G1" s="45"/>
      <c r="H1" s="45"/>
      <c r="I1" s="45"/>
      <c r="J1" s="45"/>
      <c r="K1" s="45"/>
      <c r="L1" s="45"/>
      <c r="M1" s="46"/>
    </row>
    <row r="3" spans="1:13" x14ac:dyDescent="0.2">
      <c r="A3" s="10" t="s">
        <v>0</v>
      </c>
      <c r="B3" s="11"/>
      <c r="C3" s="11" t="s">
        <v>5</v>
      </c>
      <c r="D3" s="11"/>
      <c r="E3" s="11"/>
      <c r="F3" s="11"/>
      <c r="G3" s="11"/>
      <c r="H3" s="11"/>
      <c r="I3" s="11"/>
      <c r="J3" s="11"/>
      <c r="K3" s="11"/>
      <c r="L3" s="11"/>
      <c r="M3" s="12"/>
    </row>
    <row r="4" spans="1:13" x14ac:dyDescent="0.2">
      <c r="A4" s="13" t="s">
        <v>1</v>
      </c>
      <c r="B4" s="2"/>
      <c r="C4" s="2" t="s">
        <v>4</v>
      </c>
      <c r="D4" s="2"/>
      <c r="E4" s="2"/>
      <c r="F4" s="2"/>
      <c r="G4" s="2"/>
      <c r="H4" s="2"/>
      <c r="I4" s="2"/>
      <c r="J4" s="2"/>
      <c r="K4" s="2"/>
      <c r="L4" s="2"/>
      <c r="M4" s="14"/>
    </row>
    <row r="5" spans="1:13" x14ac:dyDescent="0.2">
      <c r="A5" s="13" t="s">
        <v>2</v>
      </c>
      <c r="B5" s="2"/>
      <c r="C5" s="2" t="s">
        <v>6</v>
      </c>
      <c r="D5" s="2"/>
      <c r="E5" s="2"/>
      <c r="F5" s="2"/>
      <c r="G5" s="2"/>
      <c r="H5" s="2"/>
      <c r="I5" s="2"/>
      <c r="J5" s="2"/>
      <c r="K5" s="2"/>
      <c r="L5" s="2"/>
      <c r="M5" s="14"/>
    </row>
    <row r="6" spans="1:13" x14ac:dyDescent="0.2">
      <c r="A6" s="15" t="s">
        <v>7</v>
      </c>
      <c r="B6" s="16"/>
      <c r="C6" s="17" t="str">
        <f ca="1">MID(CELL("bestandsnaam"),SEARCH("[",CELL("bestandsnaam"))+1,(SEARCH("]",CELL("bestandsnaam"))-SEARCH("[",CELL("bestandsnaam")))-5)</f>
        <v>240618 22NW45402 Beoordelingsmatrix.</v>
      </c>
      <c r="D6" s="17"/>
      <c r="E6" s="16"/>
      <c r="F6" s="16"/>
      <c r="G6" s="17"/>
      <c r="H6" s="17"/>
      <c r="I6" s="16"/>
      <c r="J6" s="16"/>
      <c r="K6" s="16"/>
      <c r="L6" s="16"/>
      <c r="M6" s="18"/>
    </row>
    <row r="7" spans="1:13" x14ac:dyDescent="0.2">
      <c r="A7" s="7"/>
      <c r="C7" s="19"/>
      <c r="D7" s="19"/>
      <c r="G7" s="19"/>
      <c r="H7" s="19"/>
    </row>
    <row r="8" spans="1:13" x14ac:dyDescent="0.2">
      <c r="A8" s="21" t="s">
        <v>8</v>
      </c>
      <c r="B8" s="22"/>
      <c r="C8" s="22" t="s">
        <v>9</v>
      </c>
      <c r="D8" s="22"/>
      <c r="E8" s="24">
        <v>120000</v>
      </c>
      <c r="F8" s="22"/>
      <c r="G8" s="22"/>
      <c r="H8" s="22"/>
      <c r="I8" s="24"/>
      <c r="J8" s="22"/>
      <c r="K8" s="22"/>
      <c r="L8" s="22"/>
      <c r="M8" s="23"/>
    </row>
    <row r="9" spans="1:13" s="91" customFormat="1" x14ac:dyDescent="0.2">
      <c r="A9" s="88"/>
      <c r="B9" s="89"/>
      <c r="C9" s="89"/>
      <c r="D9" s="89"/>
      <c r="E9" s="90"/>
      <c r="F9" s="89"/>
      <c r="G9" s="89"/>
      <c r="H9" s="89"/>
      <c r="I9" s="90"/>
      <c r="J9" s="89"/>
      <c r="K9" s="89"/>
      <c r="L9" s="89"/>
      <c r="M9" s="89"/>
    </row>
    <row r="10" spans="1:13" x14ac:dyDescent="0.2">
      <c r="A10" s="7"/>
    </row>
    <row r="11" spans="1:13" x14ac:dyDescent="0.2">
      <c r="A11" s="47" t="s">
        <v>10</v>
      </c>
      <c r="B11" s="50"/>
      <c r="C11" s="51"/>
      <c r="D11" s="47" t="s">
        <v>12</v>
      </c>
      <c r="E11" s="48"/>
      <c r="F11" s="48"/>
      <c r="G11" s="48"/>
      <c r="H11" s="48"/>
      <c r="I11" s="49"/>
      <c r="J11" s="47" t="s">
        <v>13</v>
      </c>
      <c r="K11" s="50"/>
      <c r="L11" s="50"/>
      <c r="M11" s="27" t="s">
        <v>16</v>
      </c>
    </row>
    <row r="12" spans="1:13" x14ac:dyDescent="0.2">
      <c r="D12" s="31">
        <v>1</v>
      </c>
      <c r="E12" s="31">
        <v>2</v>
      </c>
      <c r="F12" s="31">
        <v>3</v>
      </c>
      <c r="G12" s="31">
        <v>4</v>
      </c>
      <c r="H12" s="31">
        <v>5</v>
      </c>
      <c r="I12" s="31">
        <v>6</v>
      </c>
      <c r="J12" s="26" t="s">
        <v>14</v>
      </c>
      <c r="K12" s="26" t="s">
        <v>15</v>
      </c>
      <c r="L12" s="26" t="s">
        <v>13</v>
      </c>
      <c r="M12" s="25" t="s">
        <v>13</v>
      </c>
    </row>
    <row r="13" spans="1:13" x14ac:dyDescent="0.2">
      <c r="A13" s="64" t="s">
        <v>8</v>
      </c>
      <c r="B13" s="65"/>
      <c r="C13" s="66"/>
      <c r="D13" s="32">
        <f>M36</f>
        <v>0.3</v>
      </c>
      <c r="E13" s="32">
        <f>M37</f>
        <v>0.1</v>
      </c>
      <c r="F13" s="32">
        <f>M38</f>
        <v>0.1</v>
      </c>
      <c r="G13" s="32">
        <f>M39</f>
        <v>0.1</v>
      </c>
      <c r="H13" s="32">
        <f>M40</f>
        <v>0.1</v>
      </c>
      <c r="I13" s="32">
        <f>M41</f>
        <v>0.3</v>
      </c>
      <c r="J13" s="67"/>
      <c r="K13" s="68"/>
      <c r="L13" s="68"/>
      <c r="M13" s="69"/>
    </row>
    <row r="14" spans="1:13" ht="12.75" customHeight="1" x14ac:dyDescent="0.2">
      <c r="A14" s="73" t="s">
        <v>39</v>
      </c>
      <c r="B14" s="74"/>
      <c r="C14" s="75"/>
      <c r="D14" s="41"/>
      <c r="E14" s="41"/>
      <c r="F14" s="41"/>
      <c r="G14" s="41"/>
      <c r="H14" s="41"/>
      <c r="I14" s="41"/>
      <c r="J14" s="70"/>
      <c r="K14" s="71"/>
      <c r="L14" s="71"/>
      <c r="M14" s="72"/>
    </row>
    <row r="15" spans="1:13" ht="12.75" customHeight="1" x14ac:dyDescent="0.2">
      <c r="A15" s="28"/>
      <c r="B15" s="29"/>
      <c r="C15" s="30"/>
      <c r="D15" s="79">
        <f>IF(D14&lt;6,$N$45,IF(AND(D14&gt;=6,D14&lt;7),$E$8*$N$46*D$13,IF(AND(D14&gt;=7,D14&lt;8),$E$8*$N$48*D$13,IF(AND(D14&gt;=8,D14&lt;9),$E$8*$N$50*D$13,IF(D14&gt;=9,$E$8*$N$52*D$13)))))</f>
        <v>0</v>
      </c>
      <c r="E15" s="42">
        <f t="shared" ref="E15:I15" si="0">IF(E14&lt;6,$N$45,IF(AND(E14&gt;=6,E14&lt;7),$E$8*$N$46*E$13,IF(AND(E14&gt;=7,E14&lt;8),$E$8*$N$48*E$13,IF(AND(E14&gt;=8,E14&lt;9),$E$8*$N$50*E$13,IF(E14&gt;=9,$E$8*$N$52*E$13)))))</f>
        <v>0</v>
      </c>
      <c r="F15" s="42">
        <f t="shared" si="0"/>
        <v>0</v>
      </c>
      <c r="G15" s="42">
        <f t="shared" si="0"/>
        <v>0</v>
      </c>
      <c r="H15" s="42">
        <f t="shared" si="0"/>
        <v>0</v>
      </c>
      <c r="I15" s="42">
        <f t="shared" si="0"/>
        <v>0</v>
      </c>
      <c r="J15" s="78">
        <v>0</v>
      </c>
      <c r="K15" s="78">
        <v>0</v>
      </c>
      <c r="L15" s="80">
        <f>SUM(J15:K15)</f>
        <v>0</v>
      </c>
      <c r="M15" s="81">
        <f>L15-(SUM(D15:I15))</f>
        <v>0</v>
      </c>
    </row>
    <row r="16" spans="1:13" ht="12.75" customHeight="1" x14ac:dyDescent="0.2">
      <c r="A16" s="73" t="s">
        <v>40</v>
      </c>
      <c r="B16" s="74"/>
      <c r="C16" s="75"/>
      <c r="D16" s="41"/>
      <c r="E16" s="41"/>
      <c r="F16" s="41"/>
      <c r="G16" s="41"/>
      <c r="H16" s="41"/>
      <c r="I16" s="41"/>
      <c r="J16" s="70"/>
      <c r="K16" s="71"/>
      <c r="L16" s="71"/>
      <c r="M16" s="72"/>
    </row>
    <row r="17" spans="1:14" ht="12.75" customHeight="1" x14ac:dyDescent="0.2">
      <c r="A17" s="28"/>
      <c r="B17" s="29"/>
      <c r="C17" s="30"/>
      <c r="D17" s="79">
        <f>IF(D16&lt;6,$N$45,IF(AND(D16&gt;=6,D16&lt;7),$E$8*$N$46*D$13,IF(AND(D16&gt;=7,D16&lt;8),$E$8*$N$48*D$13,IF(AND(D16&gt;=8,D16&lt;9),$E$8*$N$50*D$13,IF(D16&gt;=9,$E$8*$N$52*D$13)))))</f>
        <v>0</v>
      </c>
      <c r="E17" s="42">
        <f t="shared" ref="E17:I17" si="1">IF(E16&lt;6,$N$45,IF(AND(E16&gt;=6,E16&lt;7),$E$8*$N$46*E$13,IF(AND(E16&gt;=7,E16&lt;8),$E$8*$N$48*E$13,IF(AND(E16&gt;=8,E16&lt;9),$E$8*$N$50*E$13,IF(E16&gt;=9,$E$8*$N$52*E$13)))))</f>
        <v>0</v>
      </c>
      <c r="F17" s="42">
        <f t="shared" si="1"/>
        <v>0</v>
      </c>
      <c r="G17" s="42">
        <f t="shared" si="1"/>
        <v>0</v>
      </c>
      <c r="H17" s="42">
        <f t="shared" si="1"/>
        <v>0</v>
      </c>
      <c r="I17" s="42">
        <f t="shared" si="1"/>
        <v>0</v>
      </c>
      <c r="J17" s="78">
        <v>0</v>
      </c>
      <c r="K17" s="78">
        <v>0</v>
      </c>
      <c r="L17" s="80">
        <f>SUM(J17:K17)</f>
        <v>0</v>
      </c>
      <c r="M17" s="81">
        <f>L17-(SUM(D17:I17))</f>
        <v>0</v>
      </c>
    </row>
    <row r="18" spans="1:14" ht="12.75" customHeight="1" x14ac:dyDescent="0.2">
      <c r="A18" s="73" t="s">
        <v>41</v>
      </c>
      <c r="B18" s="74"/>
      <c r="C18" s="75"/>
      <c r="D18" s="41"/>
      <c r="E18" s="41"/>
      <c r="F18" s="41"/>
      <c r="G18" s="41"/>
      <c r="H18" s="41"/>
      <c r="I18" s="41"/>
      <c r="J18" s="70"/>
      <c r="K18" s="71"/>
      <c r="L18" s="71"/>
      <c r="M18" s="72"/>
    </row>
    <row r="19" spans="1:14" ht="12.75" customHeight="1" x14ac:dyDescent="0.2">
      <c r="A19" s="28"/>
      <c r="B19" s="29"/>
      <c r="C19" s="30"/>
      <c r="D19" s="79">
        <f>IF(D18&lt;6,$N$45,IF(AND(D18&gt;=6,D18&lt;7),$E$8*$N$46*D$13,IF(AND(D18&gt;=7,D18&lt;8),$E$8*$N$48*D$13,IF(AND(D18&gt;=8,D18&lt;9),$E$8*$N$50*D$13,IF(D18&gt;=9,$E$8*$N$52*D$13)))))</f>
        <v>0</v>
      </c>
      <c r="E19" s="42">
        <f t="shared" ref="E19:I19" si="2">IF(E18&lt;6,$N$45,IF(AND(E18&gt;=6,E18&lt;7),$E$8*$N$46*E$13,IF(AND(E18&gt;=7,E18&lt;8),$E$8*$N$48*E$13,IF(AND(E18&gt;=8,E18&lt;9),$E$8*$N$50*E$13,IF(E18&gt;=9,$E$8*$N$52*E$13)))))</f>
        <v>0</v>
      </c>
      <c r="F19" s="42">
        <f t="shared" si="2"/>
        <v>0</v>
      </c>
      <c r="G19" s="42">
        <f t="shared" si="2"/>
        <v>0</v>
      </c>
      <c r="H19" s="42">
        <f t="shared" si="2"/>
        <v>0</v>
      </c>
      <c r="I19" s="42">
        <f t="shared" si="2"/>
        <v>0</v>
      </c>
      <c r="J19" s="78">
        <v>0</v>
      </c>
      <c r="K19" s="78">
        <v>0</v>
      </c>
      <c r="L19" s="80">
        <f>SUM(J19:K19)</f>
        <v>0</v>
      </c>
      <c r="M19" s="81">
        <f>L19-(SUM(D19:I19))</f>
        <v>0</v>
      </c>
    </row>
    <row r="20" spans="1:14" ht="12.75" customHeight="1" x14ac:dyDescent="0.2">
      <c r="A20" s="73" t="s">
        <v>42</v>
      </c>
      <c r="B20" s="74"/>
      <c r="C20" s="75"/>
      <c r="D20" s="41"/>
      <c r="E20" s="41"/>
      <c r="F20" s="41"/>
      <c r="G20" s="41"/>
      <c r="H20" s="41"/>
      <c r="I20" s="41"/>
      <c r="J20" s="70"/>
      <c r="K20" s="71"/>
      <c r="L20" s="71"/>
      <c r="M20" s="72"/>
    </row>
    <row r="21" spans="1:14" ht="12.75" customHeight="1" x14ac:dyDescent="0.2">
      <c r="A21" s="28"/>
      <c r="B21" s="29"/>
      <c r="C21" s="30"/>
      <c r="D21" s="79">
        <f>IF(D20&lt;6,$N$45,IF(AND(D20&gt;=6,D20&lt;7),$E$8*$N$46*D$13,IF(AND(D20&gt;=7,D20&lt;8),$E$8*$N$48*D$13,IF(AND(D20&gt;=8,D20&lt;9),$E$8*$N$50*D$13,IF(D20&gt;=9,$E$8*$N$52*D$13)))))</f>
        <v>0</v>
      </c>
      <c r="E21" s="42">
        <f t="shared" ref="E21:I21" si="3">IF(E20&lt;6,$N$45,IF(AND(E20&gt;=6,E20&lt;7),$E$8*$N$46*E$13,IF(AND(E20&gt;=7,E20&lt;8),$E$8*$N$48*E$13,IF(AND(E20&gt;=8,E20&lt;9),$E$8*$N$50*E$13,IF(E20&gt;=9,$E$8*$N$52*E$13)))))</f>
        <v>0</v>
      </c>
      <c r="F21" s="42">
        <f t="shared" si="3"/>
        <v>0</v>
      </c>
      <c r="G21" s="42">
        <f t="shared" si="3"/>
        <v>0</v>
      </c>
      <c r="H21" s="42">
        <f t="shared" si="3"/>
        <v>0</v>
      </c>
      <c r="I21" s="42">
        <f t="shared" si="3"/>
        <v>0</v>
      </c>
      <c r="J21" s="78">
        <v>0</v>
      </c>
      <c r="K21" s="78">
        <v>0</v>
      </c>
      <c r="L21" s="80">
        <f>SUM(J21:K21)</f>
        <v>0</v>
      </c>
      <c r="M21" s="81">
        <f>L21-(SUM(D21:I21))</f>
        <v>0</v>
      </c>
    </row>
    <row r="22" spans="1:14" ht="12.75" customHeight="1" x14ac:dyDescent="0.2">
      <c r="A22" s="73" t="s">
        <v>43</v>
      </c>
      <c r="B22" s="74"/>
      <c r="C22" s="75"/>
      <c r="D22" s="41"/>
      <c r="E22" s="41"/>
      <c r="F22" s="41"/>
      <c r="G22" s="41"/>
      <c r="H22" s="41"/>
      <c r="I22" s="41"/>
      <c r="J22" s="70"/>
      <c r="K22" s="71"/>
      <c r="L22" s="71"/>
      <c r="M22" s="72"/>
    </row>
    <row r="23" spans="1:14" ht="12.75" customHeight="1" x14ac:dyDescent="0.2">
      <c r="A23" s="28"/>
      <c r="B23" s="29"/>
      <c r="C23" s="30"/>
      <c r="D23" s="79">
        <f>IF(D22&lt;6,$N$45,IF(AND(D22&gt;=6,D22&lt;7),$E$8*$N$46*D$13,IF(AND(D22&gt;=7,D22&lt;8),$E$8*$N$48*D$13,IF(AND(D22&gt;=8,D22&lt;9),$E$8*$N$50*D$13,IF(D22&gt;=9,$E$8*$N$52*D$13)))))</f>
        <v>0</v>
      </c>
      <c r="E23" s="42">
        <f t="shared" ref="E23:I23" si="4">IF(E22&lt;6,$N$45,IF(AND(E22&gt;=6,E22&lt;7),$E$8*$N$46*E$13,IF(AND(E22&gt;=7,E22&lt;8),$E$8*$N$48*E$13,IF(AND(E22&gt;=8,E22&lt;9),$E$8*$N$50*E$13,IF(E22&gt;=9,$E$8*$N$52*E$13)))))</f>
        <v>0</v>
      </c>
      <c r="F23" s="42">
        <f t="shared" si="4"/>
        <v>0</v>
      </c>
      <c r="G23" s="42">
        <f t="shared" si="4"/>
        <v>0</v>
      </c>
      <c r="H23" s="42">
        <f t="shared" si="4"/>
        <v>0</v>
      </c>
      <c r="I23" s="42">
        <f t="shared" si="4"/>
        <v>0</v>
      </c>
      <c r="J23" s="78">
        <v>0</v>
      </c>
      <c r="K23" s="78">
        <v>0</v>
      </c>
      <c r="L23" s="80">
        <f>SUM(J23:K23)</f>
        <v>0</v>
      </c>
      <c r="M23" s="81">
        <f>L23-(SUM(D23:I23))</f>
        <v>0</v>
      </c>
    </row>
    <row r="24" spans="1:14" ht="12.75" customHeight="1" x14ac:dyDescent="0.2">
      <c r="A24" s="73" t="s">
        <v>44</v>
      </c>
      <c r="B24" s="74"/>
      <c r="C24" s="75"/>
      <c r="D24" s="41"/>
      <c r="E24" s="41"/>
      <c r="F24" s="41"/>
      <c r="G24" s="41"/>
      <c r="H24" s="41"/>
      <c r="I24" s="41"/>
      <c r="J24" s="70"/>
      <c r="K24" s="71"/>
      <c r="L24" s="71"/>
      <c r="M24" s="72"/>
    </row>
    <row r="25" spans="1:14" ht="12.75" customHeight="1" x14ac:dyDescent="0.2">
      <c r="A25" s="73"/>
      <c r="B25" s="74"/>
      <c r="C25" s="75"/>
      <c r="D25" s="79">
        <f>IF(D24&lt;6,$N$45,IF(AND(D24&gt;=6,D24&lt;7),$E$8*$N$46*D$13,IF(AND(D24&gt;=7,D24&lt;8),$E$8*$N$48*D$13,IF(AND(D24&gt;=8,D24&lt;9),$E$8*$N$50*D$13,IF(D24&gt;=9,$E$8*$N$52*D$13)))))</f>
        <v>0</v>
      </c>
      <c r="E25" s="42">
        <f t="shared" ref="E25:I25" si="5">IF(E24&lt;6,$N$45,IF(AND(E24&gt;=6,E24&lt;7),$E$8*$N$46*E$13,IF(AND(E24&gt;=7,E24&lt;8),$E$8*$N$48*E$13,IF(AND(E24&gt;=8,E24&lt;9),$E$8*$N$50*E$13,IF(E24&gt;=9,$E$8*$N$52*E$13)))))</f>
        <v>0</v>
      </c>
      <c r="F25" s="42">
        <f t="shared" si="5"/>
        <v>0</v>
      </c>
      <c r="G25" s="42">
        <f t="shared" si="5"/>
        <v>0</v>
      </c>
      <c r="H25" s="42">
        <f t="shared" si="5"/>
        <v>0</v>
      </c>
      <c r="I25" s="42">
        <f t="shared" si="5"/>
        <v>0</v>
      </c>
      <c r="J25" s="78">
        <v>0</v>
      </c>
      <c r="K25" s="78">
        <v>0</v>
      </c>
      <c r="L25" s="80">
        <f>SUM(J25:K25)</f>
        <v>0</v>
      </c>
      <c r="M25" s="81">
        <f>L25-(SUM(D25:I25))</f>
        <v>0</v>
      </c>
      <c r="N25" s="9"/>
    </row>
    <row r="26" spans="1:14" ht="12.75" customHeight="1" x14ac:dyDescent="0.2">
      <c r="A26" s="73" t="s">
        <v>55</v>
      </c>
      <c r="B26" s="74"/>
      <c r="C26" s="75"/>
      <c r="D26" s="41"/>
      <c r="E26" s="41"/>
      <c r="F26" s="41"/>
      <c r="G26" s="41"/>
      <c r="H26" s="41"/>
      <c r="I26" s="41"/>
      <c r="J26" s="70"/>
      <c r="K26" s="71"/>
      <c r="L26" s="71"/>
      <c r="M26" s="72"/>
    </row>
    <row r="27" spans="1:14" ht="12.75" customHeight="1" x14ac:dyDescent="0.2">
      <c r="A27" s="28"/>
      <c r="B27" s="29"/>
      <c r="C27" s="30"/>
      <c r="D27" s="79">
        <f>IF(D26&lt;6,$N$45,IF(AND(D26&gt;=6,D26&lt;7),$E$8*$N$46*D$13,IF(AND(D26&gt;=7,D26&lt;8),$E$8*$N$48*D$13,IF(AND(D26&gt;=8,D26&lt;9),$E$8*$N$50*D$13,IF(D26&gt;=9,$E$8*$N$52*D$13)))))</f>
        <v>0</v>
      </c>
      <c r="E27" s="42">
        <f t="shared" ref="E27:I27" si="6">IF(E26&lt;6,$N$45,IF(AND(E26&gt;=6,E26&lt;7),$E$8*$N$46*E$13,IF(AND(E26&gt;=7,E26&lt;8),$E$8*$N$48*E$13,IF(AND(E26&gt;=8,E26&lt;9),$E$8*$N$50*E$13,IF(E26&gt;=9,$E$8*$N$52*E$13)))))</f>
        <v>0</v>
      </c>
      <c r="F27" s="42">
        <f t="shared" si="6"/>
        <v>0</v>
      </c>
      <c r="G27" s="42">
        <f t="shared" si="6"/>
        <v>0</v>
      </c>
      <c r="H27" s="42">
        <f t="shared" si="6"/>
        <v>0</v>
      </c>
      <c r="I27" s="42">
        <f t="shared" si="6"/>
        <v>0</v>
      </c>
      <c r="J27" s="78">
        <v>0</v>
      </c>
      <c r="K27" s="78">
        <v>0</v>
      </c>
      <c r="L27" s="80">
        <f>SUM(J27:K27)</f>
        <v>0</v>
      </c>
      <c r="M27" s="81">
        <f>L27-(SUM(D27:I27))</f>
        <v>0</v>
      </c>
    </row>
    <row r="28" spans="1:14" ht="12.75" customHeight="1" x14ac:dyDescent="0.2">
      <c r="A28" s="73" t="s">
        <v>56</v>
      </c>
      <c r="B28" s="74"/>
      <c r="C28" s="75"/>
      <c r="D28" s="41"/>
      <c r="E28" s="41"/>
      <c r="F28" s="41"/>
      <c r="G28" s="41"/>
      <c r="H28" s="41"/>
      <c r="I28" s="41"/>
      <c r="J28" s="70"/>
      <c r="K28" s="71"/>
      <c r="L28" s="71"/>
      <c r="M28" s="72"/>
    </row>
    <row r="29" spans="1:14" ht="12.75" customHeight="1" x14ac:dyDescent="0.2">
      <c r="A29" s="28"/>
      <c r="B29" s="29"/>
      <c r="C29" s="30"/>
      <c r="D29" s="79">
        <f>IF(D28&lt;6,$N$45,IF(AND(D28&gt;=6,D28&lt;7),$E$8*$N$46*D$13,IF(AND(D28&gt;=7,D28&lt;8),$E$8*$N$48*D$13,IF(AND(D28&gt;=8,D28&lt;9),$E$8*$N$50*D$13,IF(D28&gt;=9,$E$8*$N$52*D$13)))))</f>
        <v>0</v>
      </c>
      <c r="E29" s="42">
        <f t="shared" ref="E29:I29" si="7">IF(E28&lt;6,$N$45,IF(AND(E28&gt;=6,E28&lt;7),$E$8*$N$46*E$13,IF(AND(E28&gt;=7,E28&lt;8),$E$8*$N$48*E$13,IF(AND(E28&gt;=8,E28&lt;9),$E$8*$N$50*E$13,IF(E28&gt;=9,$E$8*$N$52*E$13)))))</f>
        <v>0</v>
      </c>
      <c r="F29" s="42">
        <f t="shared" si="7"/>
        <v>0</v>
      </c>
      <c r="G29" s="42">
        <f t="shared" si="7"/>
        <v>0</v>
      </c>
      <c r="H29" s="42">
        <f t="shared" si="7"/>
        <v>0</v>
      </c>
      <c r="I29" s="42">
        <f t="shared" si="7"/>
        <v>0</v>
      </c>
      <c r="J29" s="78">
        <v>0</v>
      </c>
      <c r="K29" s="78">
        <v>0</v>
      </c>
      <c r="L29" s="80">
        <f>SUM(J29:K29)</f>
        <v>0</v>
      </c>
      <c r="M29" s="81">
        <f>L29-(SUM(D29:I29))</f>
        <v>0</v>
      </c>
    </row>
    <row r="30" spans="1:14" ht="12.75" customHeight="1" x14ac:dyDescent="0.2">
      <c r="A30" s="73" t="s">
        <v>57</v>
      </c>
      <c r="B30" s="74"/>
      <c r="C30" s="75"/>
      <c r="D30" s="41"/>
      <c r="E30" s="41"/>
      <c r="F30" s="41"/>
      <c r="G30" s="41"/>
      <c r="H30" s="41"/>
      <c r="I30" s="41"/>
      <c r="J30" s="70"/>
      <c r="K30" s="71"/>
      <c r="L30" s="71"/>
      <c r="M30" s="72"/>
    </row>
    <row r="31" spans="1:14" ht="12.75" customHeight="1" x14ac:dyDescent="0.2">
      <c r="A31" s="28"/>
      <c r="B31" s="29"/>
      <c r="C31" s="30"/>
      <c r="D31" s="79">
        <f>IF(D30&lt;6,$N$45,IF(AND(D30&gt;=6,D30&lt;7),$E$8*$N$46*D$13,IF(AND(D30&gt;=7,D30&lt;8),$E$8*$N$48*D$13,IF(AND(D30&gt;=8,D30&lt;9),$E$8*$N$50*D$13,IF(D30&gt;=9,$E$8*$N$52*D$13)))))</f>
        <v>0</v>
      </c>
      <c r="E31" s="42">
        <f t="shared" ref="E31:I31" si="8">IF(E30&lt;6,$N$45,IF(AND(E30&gt;=6,E30&lt;7),$E$8*$N$46*E$13,IF(AND(E30&gt;=7,E30&lt;8),$E$8*$N$48*E$13,IF(AND(E30&gt;=8,E30&lt;9),$E$8*$N$50*E$13,IF(E30&gt;=9,$E$8*$N$52*E$13)))))</f>
        <v>0</v>
      </c>
      <c r="F31" s="42">
        <f t="shared" si="8"/>
        <v>0</v>
      </c>
      <c r="G31" s="42">
        <f t="shared" si="8"/>
        <v>0</v>
      </c>
      <c r="H31" s="42">
        <f t="shared" si="8"/>
        <v>0</v>
      </c>
      <c r="I31" s="42">
        <f t="shared" si="8"/>
        <v>0</v>
      </c>
      <c r="J31" s="78">
        <v>0</v>
      </c>
      <c r="K31" s="78">
        <v>0</v>
      </c>
      <c r="L31" s="80">
        <f>SUM(J31:K31)</f>
        <v>0</v>
      </c>
      <c r="M31" s="81">
        <f>L31-(SUM(D31:I31))</f>
        <v>0</v>
      </c>
    </row>
    <row r="32" spans="1:14" ht="12.75" customHeight="1" x14ac:dyDescent="0.2">
      <c r="A32" s="73" t="s">
        <v>58</v>
      </c>
      <c r="B32" s="74"/>
      <c r="C32" s="75"/>
      <c r="D32" s="41"/>
      <c r="E32" s="41"/>
      <c r="F32" s="41"/>
      <c r="G32" s="41"/>
      <c r="H32" s="41"/>
      <c r="I32" s="41"/>
      <c r="J32" s="70"/>
      <c r="K32" s="71"/>
      <c r="L32" s="71"/>
      <c r="M32" s="72"/>
    </row>
    <row r="33" spans="1:14" ht="12.75" customHeight="1" x14ac:dyDescent="0.2">
      <c r="A33" s="73"/>
      <c r="B33" s="74"/>
      <c r="C33" s="75"/>
      <c r="D33" s="79">
        <f>IF(D32&lt;6,$N$45,IF(AND(D32&gt;=6,D32&lt;7),$E$8*$N$46*D$13,IF(AND(D32&gt;=7,D32&lt;8),$E$8*$N$48*D$13,IF(AND(D32&gt;=8,D32&lt;9),$E$8*$N$50*D$13,IF(D32&gt;=9,$E$8*$N$52*D$13)))))</f>
        <v>0</v>
      </c>
      <c r="E33" s="42">
        <f t="shared" ref="E33:I33" si="9">IF(E32&lt;6,$N$45,IF(AND(E32&gt;=6,E32&lt;7),$E$8*$N$46*E$13,IF(AND(E32&gt;=7,E32&lt;8),$E$8*$N$48*E$13,IF(AND(E32&gt;=8,E32&lt;9),$E$8*$N$50*E$13,IF(E32&gt;=9,$E$8*$N$52*E$13)))))</f>
        <v>0</v>
      </c>
      <c r="F33" s="42">
        <f t="shared" si="9"/>
        <v>0</v>
      </c>
      <c r="G33" s="42">
        <f t="shared" si="9"/>
        <v>0</v>
      </c>
      <c r="H33" s="42">
        <f t="shared" si="9"/>
        <v>0</v>
      </c>
      <c r="I33" s="42">
        <f t="shared" si="9"/>
        <v>0</v>
      </c>
      <c r="J33" s="78">
        <v>0</v>
      </c>
      <c r="K33" s="78">
        <v>0</v>
      </c>
      <c r="L33" s="80">
        <f>SUM(J33:K33)</f>
        <v>0</v>
      </c>
      <c r="M33" s="81">
        <f>L33-(SUM(D33:I33))</f>
        <v>0</v>
      </c>
      <c r="N33" s="9"/>
    </row>
    <row r="34" spans="1:14" ht="12.75" customHeight="1" x14ac:dyDescent="0.2">
      <c r="A34" s="82"/>
      <c r="B34" s="82"/>
      <c r="C34" s="82"/>
      <c r="D34" s="83"/>
      <c r="E34" s="84"/>
      <c r="F34" s="84"/>
      <c r="G34" s="84"/>
      <c r="H34" s="84"/>
      <c r="I34" s="84"/>
      <c r="J34" s="85"/>
      <c r="K34" s="85"/>
      <c r="L34" s="86"/>
      <c r="M34" s="87"/>
      <c r="N34" s="9"/>
    </row>
    <row r="35" spans="1:14" ht="12.75" customHeight="1" x14ac:dyDescent="0.2">
      <c r="A35" s="39"/>
      <c r="B35" s="39"/>
      <c r="C35" s="39"/>
      <c r="D35" s="40"/>
      <c r="E35" s="40"/>
      <c r="F35" s="40"/>
      <c r="G35" s="40"/>
      <c r="H35" s="40"/>
      <c r="I35" s="40"/>
      <c r="J35" s="9"/>
      <c r="K35" s="9"/>
      <c r="L35" s="9"/>
      <c r="M35" s="20"/>
      <c r="N35" s="9"/>
    </row>
    <row r="36" spans="1:14" ht="12.75" customHeight="1" x14ac:dyDescent="0.2">
      <c r="A36" s="33" t="s">
        <v>11</v>
      </c>
      <c r="B36" s="34"/>
      <c r="C36" s="34" t="s">
        <v>22</v>
      </c>
      <c r="D36" s="34"/>
      <c r="E36" s="35"/>
      <c r="F36" s="36"/>
      <c r="G36" s="34"/>
      <c r="H36" s="34"/>
      <c r="I36" s="35"/>
      <c r="J36" s="36"/>
      <c r="K36" s="36"/>
      <c r="L36" s="36"/>
      <c r="M36" s="37">
        <v>0.3</v>
      </c>
      <c r="N36" s="9"/>
    </row>
    <row r="37" spans="1:14" ht="12.75" customHeight="1" x14ac:dyDescent="0.2">
      <c r="A37" s="33" t="s">
        <v>17</v>
      </c>
      <c r="B37" s="34"/>
      <c r="C37" s="34" t="s">
        <v>23</v>
      </c>
      <c r="D37" s="34"/>
      <c r="E37" s="34"/>
      <c r="F37" s="36"/>
      <c r="G37" s="34"/>
      <c r="H37" s="34"/>
      <c r="I37" s="34"/>
      <c r="J37" s="36"/>
      <c r="K37" s="36"/>
      <c r="L37" s="36"/>
      <c r="M37" s="37">
        <v>0.1</v>
      </c>
      <c r="N37" s="9"/>
    </row>
    <row r="38" spans="1:14" ht="12.75" customHeight="1" x14ac:dyDescent="0.2">
      <c r="A38" s="33" t="s">
        <v>18</v>
      </c>
      <c r="B38" s="34"/>
      <c r="C38" s="34" t="s">
        <v>24</v>
      </c>
      <c r="D38" s="34"/>
      <c r="E38" s="35"/>
      <c r="F38" s="36"/>
      <c r="G38" s="34"/>
      <c r="H38" s="34"/>
      <c r="I38" s="35"/>
      <c r="J38" s="36"/>
      <c r="K38" s="36"/>
      <c r="L38" s="36"/>
      <c r="M38" s="37">
        <v>0.1</v>
      </c>
      <c r="N38" s="9"/>
    </row>
    <row r="39" spans="1:14" ht="12.75" customHeight="1" x14ac:dyDescent="0.2">
      <c r="A39" s="33" t="s">
        <v>19</v>
      </c>
      <c r="B39" s="34"/>
      <c r="C39" s="34" t="s">
        <v>25</v>
      </c>
      <c r="D39" s="34"/>
      <c r="E39" s="35"/>
      <c r="F39" s="36"/>
      <c r="G39" s="34"/>
      <c r="H39" s="34"/>
      <c r="I39" s="35"/>
      <c r="J39" s="36"/>
      <c r="K39" s="36"/>
      <c r="L39" s="36"/>
      <c r="M39" s="37">
        <v>0.1</v>
      </c>
      <c r="N39" s="9"/>
    </row>
    <row r="40" spans="1:14" ht="12.75" customHeight="1" x14ac:dyDescent="0.2">
      <c r="A40" s="33" t="s">
        <v>20</v>
      </c>
      <c r="B40" s="34"/>
      <c r="C40" s="34" t="s">
        <v>26</v>
      </c>
      <c r="D40" s="34"/>
      <c r="E40" s="34"/>
      <c r="F40" s="36"/>
      <c r="G40" s="34"/>
      <c r="H40" s="34"/>
      <c r="I40" s="34"/>
      <c r="J40" s="36"/>
      <c r="K40" s="36"/>
      <c r="L40" s="36"/>
      <c r="M40" s="37">
        <v>0.1</v>
      </c>
      <c r="N40" s="9"/>
    </row>
    <row r="41" spans="1:14" ht="12.75" customHeight="1" x14ac:dyDescent="0.2">
      <c r="A41" s="33" t="s">
        <v>21</v>
      </c>
      <c r="B41" s="34"/>
      <c r="C41" s="34" t="s">
        <v>27</v>
      </c>
      <c r="D41" s="38"/>
      <c r="E41" s="34"/>
      <c r="F41" s="36"/>
      <c r="G41" s="38"/>
      <c r="H41" s="38"/>
      <c r="I41" s="34"/>
      <c r="J41" s="36"/>
      <c r="K41" s="36"/>
      <c r="L41" s="36"/>
      <c r="M41" s="37">
        <v>0.3</v>
      </c>
      <c r="N41" s="9"/>
    </row>
    <row r="42" spans="1:14" ht="12.75" customHeight="1" x14ac:dyDescent="0.2">
      <c r="A42" s="33"/>
      <c r="B42" s="34"/>
      <c r="C42" s="34"/>
      <c r="D42" s="38"/>
      <c r="E42" s="34"/>
      <c r="F42" s="36"/>
      <c r="G42" s="38"/>
      <c r="H42" s="38"/>
      <c r="I42" s="34"/>
      <c r="J42" s="36"/>
      <c r="K42" s="36"/>
      <c r="L42" s="36"/>
      <c r="M42" s="37"/>
      <c r="N42" s="9"/>
    </row>
    <row r="43" spans="1:14" ht="12.75" customHeight="1" x14ac:dyDescent="0.2">
      <c r="A43" s="33"/>
      <c r="B43" s="34"/>
      <c r="C43" s="34"/>
      <c r="D43" s="38"/>
      <c r="E43" s="34"/>
      <c r="F43" s="36"/>
      <c r="G43" s="38"/>
      <c r="H43" s="38"/>
      <c r="I43" s="34"/>
      <c r="J43" s="36"/>
      <c r="K43" s="36"/>
      <c r="L43" s="36"/>
      <c r="M43" s="37"/>
      <c r="N43" s="9"/>
    </row>
    <row r="44" spans="1:14" ht="12.75" customHeight="1" x14ac:dyDescent="0.2">
      <c r="A44" s="52" t="s">
        <v>28</v>
      </c>
      <c r="B44" s="53"/>
      <c r="C44" s="53"/>
      <c r="D44" s="53"/>
      <c r="E44" s="53"/>
      <c r="F44" s="53"/>
      <c r="G44" s="53"/>
      <c r="H44" s="53"/>
      <c r="I44" s="53"/>
      <c r="J44" s="54"/>
      <c r="K44" s="58" t="s">
        <v>29</v>
      </c>
      <c r="L44" s="59"/>
      <c r="M44" s="60" t="s">
        <v>37</v>
      </c>
      <c r="N44" s="60" t="s">
        <v>50</v>
      </c>
    </row>
    <row r="45" spans="1:14" ht="12.75" customHeight="1" x14ac:dyDescent="0.2">
      <c r="A45" s="55"/>
      <c r="B45" s="56"/>
      <c r="C45" s="56"/>
      <c r="D45" s="56"/>
      <c r="E45" s="56"/>
      <c r="F45" s="56"/>
      <c r="G45" s="56"/>
      <c r="H45" s="56"/>
      <c r="I45" s="56"/>
      <c r="J45" s="57"/>
      <c r="K45" s="62" t="s">
        <v>30</v>
      </c>
      <c r="L45" s="63"/>
      <c r="M45" s="61"/>
      <c r="N45" s="61"/>
    </row>
    <row r="46" spans="1:14" ht="12.75" customHeight="1" x14ac:dyDescent="0.2">
      <c r="A46" s="52" t="s">
        <v>31</v>
      </c>
      <c r="B46" s="53"/>
      <c r="C46" s="53"/>
      <c r="D46" s="53"/>
      <c r="E46" s="53"/>
      <c r="F46" s="53"/>
      <c r="G46" s="53"/>
      <c r="H46" s="53"/>
      <c r="I46" s="53"/>
      <c r="J46" s="54"/>
      <c r="K46" s="58" t="s">
        <v>32</v>
      </c>
      <c r="L46" s="59"/>
      <c r="M46" s="60" t="s">
        <v>38</v>
      </c>
      <c r="N46" s="76">
        <v>0</v>
      </c>
    </row>
    <row r="47" spans="1:14" ht="12.75" customHeight="1" x14ac:dyDescent="0.2">
      <c r="A47" s="55"/>
      <c r="B47" s="56"/>
      <c r="C47" s="56"/>
      <c r="D47" s="56"/>
      <c r="E47" s="56"/>
      <c r="F47" s="56"/>
      <c r="G47" s="56"/>
      <c r="H47" s="56"/>
      <c r="I47" s="56"/>
      <c r="J47" s="57"/>
      <c r="K47" s="62" t="s">
        <v>51</v>
      </c>
      <c r="L47" s="63"/>
      <c r="M47" s="61"/>
      <c r="N47" s="77"/>
    </row>
    <row r="48" spans="1:14" ht="12.75" customHeight="1" x14ac:dyDescent="0.2">
      <c r="A48" s="52" t="s">
        <v>33</v>
      </c>
      <c r="B48" s="53"/>
      <c r="C48" s="53"/>
      <c r="D48" s="53"/>
      <c r="E48" s="53"/>
      <c r="F48" s="53"/>
      <c r="G48" s="53"/>
      <c r="H48" s="53"/>
      <c r="I48" s="53"/>
      <c r="J48" s="54"/>
      <c r="K48" s="58" t="s">
        <v>46</v>
      </c>
      <c r="L48" s="59"/>
      <c r="M48" s="60" t="s">
        <v>47</v>
      </c>
      <c r="N48" s="76">
        <v>0.5</v>
      </c>
    </row>
    <row r="49" spans="1:14" ht="12.75" customHeight="1" x14ac:dyDescent="0.2">
      <c r="A49" s="55"/>
      <c r="B49" s="56"/>
      <c r="C49" s="56"/>
      <c r="D49" s="56"/>
      <c r="E49" s="56"/>
      <c r="F49" s="56"/>
      <c r="G49" s="56"/>
      <c r="H49" s="56"/>
      <c r="I49" s="56"/>
      <c r="J49" s="57"/>
      <c r="K49" s="62" t="s">
        <v>52</v>
      </c>
      <c r="L49" s="63"/>
      <c r="M49" s="61"/>
      <c r="N49" s="77"/>
    </row>
    <row r="50" spans="1:14" ht="12.75" customHeight="1" x14ac:dyDescent="0.2">
      <c r="A50" s="52" t="s">
        <v>34</v>
      </c>
      <c r="B50" s="53"/>
      <c r="C50" s="53"/>
      <c r="D50" s="53"/>
      <c r="E50" s="53"/>
      <c r="F50" s="53"/>
      <c r="G50" s="53"/>
      <c r="H50" s="53"/>
      <c r="I50" s="53"/>
      <c r="J50" s="54"/>
      <c r="K50" s="58" t="s">
        <v>35</v>
      </c>
      <c r="L50" s="59"/>
      <c r="M50" s="60" t="s">
        <v>48</v>
      </c>
      <c r="N50" s="76">
        <v>0.8</v>
      </c>
    </row>
    <row r="51" spans="1:14" ht="12.75" customHeight="1" x14ac:dyDescent="0.2">
      <c r="A51" s="55"/>
      <c r="B51" s="56"/>
      <c r="C51" s="56"/>
      <c r="D51" s="56"/>
      <c r="E51" s="56"/>
      <c r="F51" s="56"/>
      <c r="G51" s="56"/>
      <c r="H51" s="56"/>
      <c r="I51" s="56"/>
      <c r="J51" s="57"/>
      <c r="K51" s="62" t="s">
        <v>53</v>
      </c>
      <c r="L51" s="63"/>
      <c r="M51" s="61"/>
      <c r="N51" s="77"/>
    </row>
    <row r="52" spans="1:14" ht="12.75" customHeight="1" x14ac:dyDescent="0.2">
      <c r="A52" s="52" t="s">
        <v>36</v>
      </c>
      <c r="B52" s="53"/>
      <c r="C52" s="53"/>
      <c r="D52" s="53"/>
      <c r="E52" s="53"/>
      <c r="F52" s="53"/>
      <c r="G52" s="53"/>
      <c r="H52" s="53"/>
      <c r="I52" s="53"/>
      <c r="J52" s="54"/>
      <c r="K52" s="58" t="s">
        <v>45</v>
      </c>
      <c r="L52" s="59"/>
      <c r="M52" s="60" t="s">
        <v>49</v>
      </c>
      <c r="N52" s="76">
        <v>1</v>
      </c>
    </row>
    <row r="53" spans="1:14" ht="12.75" customHeight="1" x14ac:dyDescent="0.2">
      <c r="A53" s="55"/>
      <c r="B53" s="56"/>
      <c r="C53" s="56"/>
      <c r="D53" s="56"/>
      <c r="E53" s="56"/>
      <c r="F53" s="56"/>
      <c r="G53" s="56"/>
      <c r="H53" s="56"/>
      <c r="I53" s="56"/>
      <c r="J53" s="57"/>
      <c r="K53" s="62" t="s">
        <v>54</v>
      </c>
      <c r="L53" s="63"/>
      <c r="M53" s="61"/>
      <c r="N53" s="77"/>
    </row>
    <row r="54" spans="1:14" ht="12.75" customHeight="1" x14ac:dyDescent="0.2">
      <c r="A54" s="8"/>
      <c r="B54" s="5"/>
      <c r="C54" s="5"/>
      <c r="D54" s="5"/>
      <c r="E54" s="5"/>
      <c r="F54" s="6"/>
      <c r="G54" s="5"/>
      <c r="H54" s="5"/>
      <c r="I54" s="5"/>
      <c r="J54" s="6"/>
      <c r="K54" s="6"/>
      <c r="L54" s="6"/>
      <c r="M54" s="3"/>
    </row>
    <row r="55" spans="1:14" ht="12.75" customHeight="1" x14ac:dyDescent="0.2">
      <c r="A55" s="4"/>
      <c r="B55" s="5"/>
      <c r="C55" s="5"/>
      <c r="D55" s="5"/>
      <c r="E55" s="5"/>
      <c r="F55" s="6"/>
      <c r="G55" s="5"/>
      <c r="H55" s="5"/>
      <c r="I55" s="5"/>
      <c r="J55" s="6"/>
      <c r="K55" s="6"/>
      <c r="L55" s="6"/>
      <c r="M55" s="3"/>
    </row>
    <row r="56" spans="1:14" ht="12.75" customHeight="1" x14ac:dyDescent="0.2">
      <c r="A56" s="4"/>
      <c r="B56" s="5"/>
      <c r="C56" s="5"/>
      <c r="D56" s="5"/>
      <c r="E56" s="5"/>
      <c r="F56" s="6"/>
      <c r="G56" s="5"/>
      <c r="H56" s="5"/>
      <c r="I56" s="5"/>
      <c r="J56" s="6"/>
      <c r="K56" s="6"/>
      <c r="L56" s="6"/>
      <c r="M56" s="3"/>
    </row>
    <row r="57" spans="1:14" ht="12.75" customHeight="1" x14ac:dyDescent="0.2">
      <c r="A57" s="4"/>
      <c r="B57" s="5"/>
      <c r="C57" s="5"/>
      <c r="D57" s="5"/>
      <c r="E57" s="5"/>
      <c r="F57" s="6"/>
      <c r="G57" s="5"/>
      <c r="H57" s="5"/>
      <c r="I57" s="5"/>
      <c r="J57" s="6"/>
      <c r="K57" s="6"/>
      <c r="L57" s="6"/>
      <c r="M57" s="3"/>
    </row>
    <row r="58" spans="1:14" ht="12.75" customHeight="1" x14ac:dyDescent="0.2">
      <c r="A58" s="4"/>
      <c r="B58" s="5"/>
      <c r="C58" s="5"/>
      <c r="D58" s="5"/>
      <c r="E58" s="5"/>
      <c r="F58" s="6"/>
      <c r="G58" s="5"/>
      <c r="H58" s="5"/>
      <c r="I58" s="5"/>
      <c r="J58" s="6"/>
      <c r="K58" s="6"/>
      <c r="L58" s="6"/>
      <c r="M58" s="3"/>
    </row>
    <row r="59" spans="1:14" ht="12.75" customHeight="1" x14ac:dyDescent="0.2">
      <c r="A59" s="4"/>
      <c r="B59" s="5"/>
      <c r="C59" s="5"/>
      <c r="D59" s="5"/>
      <c r="E59" s="5"/>
      <c r="F59" s="6"/>
      <c r="G59" s="5"/>
      <c r="H59" s="5"/>
      <c r="I59" s="5"/>
      <c r="J59" s="6"/>
      <c r="K59" s="6"/>
      <c r="L59" s="6"/>
      <c r="M59" s="3"/>
    </row>
    <row r="60" spans="1:14" ht="12.75" customHeight="1" x14ac:dyDescent="0.2">
      <c r="A60" s="4"/>
      <c r="B60" s="5"/>
      <c r="C60" s="5"/>
      <c r="D60" s="5"/>
      <c r="E60" s="5"/>
      <c r="F60" s="6"/>
      <c r="G60" s="5"/>
      <c r="H60" s="5"/>
      <c r="I60" s="5"/>
      <c r="J60" s="6"/>
      <c r="K60" s="6"/>
      <c r="L60" s="6"/>
      <c r="M60" s="3"/>
    </row>
  </sheetData>
  <mergeCells count="54">
    <mergeCell ref="J26:M26"/>
    <mergeCell ref="J28:M28"/>
    <mergeCell ref="J30:M30"/>
    <mergeCell ref="J32:M32"/>
    <mergeCell ref="A22:C22"/>
    <mergeCell ref="A24:C24"/>
    <mergeCell ref="A25:C25"/>
    <mergeCell ref="J16:M16"/>
    <mergeCell ref="J18:M18"/>
    <mergeCell ref="J20:M20"/>
    <mergeCell ref="J22:M22"/>
    <mergeCell ref="J24:M24"/>
    <mergeCell ref="N44:N45"/>
    <mergeCell ref="N46:N47"/>
    <mergeCell ref="N48:N49"/>
    <mergeCell ref="N50:N51"/>
    <mergeCell ref="N52:N53"/>
    <mergeCell ref="A13:C13"/>
    <mergeCell ref="J13:M13"/>
    <mergeCell ref="J14:M14"/>
    <mergeCell ref="K50:L50"/>
    <mergeCell ref="M50:M51"/>
    <mergeCell ref="K51:L51"/>
    <mergeCell ref="A50:J51"/>
    <mergeCell ref="A30:C30"/>
    <mergeCell ref="A33:C33"/>
    <mergeCell ref="A14:C14"/>
    <mergeCell ref="A16:C16"/>
    <mergeCell ref="A26:C26"/>
    <mergeCell ref="A28:C28"/>
    <mergeCell ref="A32:C32"/>
    <mergeCell ref="A18:C18"/>
    <mergeCell ref="A20:C20"/>
    <mergeCell ref="A52:J53"/>
    <mergeCell ref="K52:L52"/>
    <mergeCell ref="M52:M53"/>
    <mergeCell ref="K53:L53"/>
    <mergeCell ref="M44:M45"/>
    <mergeCell ref="M46:M47"/>
    <mergeCell ref="A48:J49"/>
    <mergeCell ref="K48:L48"/>
    <mergeCell ref="M48:M49"/>
    <mergeCell ref="K49:L49"/>
    <mergeCell ref="A44:J45"/>
    <mergeCell ref="A46:J47"/>
    <mergeCell ref="K44:L44"/>
    <mergeCell ref="K45:L45"/>
    <mergeCell ref="K46:L46"/>
    <mergeCell ref="K47:L47"/>
    <mergeCell ref="A1:B1"/>
    <mergeCell ref="C1:M1"/>
    <mergeCell ref="D11:I11"/>
    <mergeCell ref="J11:L11"/>
    <mergeCell ref="A11:C11"/>
  </mergeCells>
  <phoneticPr fontId="0" type="noConversion"/>
  <conditionalFormatting sqref="D14:I14 D16:I16 D26:I26 D28:I28 D30:I30 D32:I32">
    <cfRule type="cellIs" dxfId="8" priority="9" operator="lessThan">
      <formula>6</formula>
    </cfRule>
  </conditionalFormatting>
  <conditionalFormatting sqref="D18:I18">
    <cfRule type="cellIs" dxfId="3" priority="4" operator="lessThan">
      <formula>6</formula>
    </cfRule>
  </conditionalFormatting>
  <conditionalFormatting sqref="D20:I20">
    <cfRule type="cellIs" dxfId="2" priority="3" operator="lessThan">
      <formula>6</formula>
    </cfRule>
  </conditionalFormatting>
  <conditionalFormatting sqref="D22:I22">
    <cfRule type="cellIs" dxfId="1" priority="2" operator="lessThan">
      <formula>6</formula>
    </cfRule>
  </conditionalFormatting>
  <conditionalFormatting sqref="D24:I24">
    <cfRule type="cellIs" dxfId="0" priority="1" operator="lessThan">
      <formula>6</formula>
    </cfRule>
  </conditionalFormatting>
  <pageMargins left="0.75" right="0.75" top="1" bottom="1" header="0.5" footer="0.5"/>
  <pageSetup paperSize="8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Totaal</vt:lpstr>
      <vt:lpstr>Totaal!Afdrukbereik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silvain</dc:creator>
  <cp:lastModifiedBy>Silvain van de Wiel</cp:lastModifiedBy>
  <cp:lastPrinted>2024-06-19T08:03:19Z</cp:lastPrinted>
  <dcterms:created xsi:type="dcterms:W3CDTF">2008-03-08T08:52:17Z</dcterms:created>
  <dcterms:modified xsi:type="dcterms:W3CDTF">2024-06-19T08:05:45Z</dcterms:modified>
</cp:coreProperties>
</file>