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3 EU Catering INK2023.1078/02.1 Bijlagen/Nieuw uploaden NvI/"/>
    </mc:Choice>
  </mc:AlternateContent>
  <xr:revisionPtr revIDLastSave="54" documentId="8_{EFBEE844-0D2F-4848-9544-6D86CAF5E37E}" xr6:coauthVersionLast="47" xr6:coauthVersionMax="47" xr10:uidLastSave="{141FECE7-02EA-4F67-BF1A-C1A2CE33D682}"/>
  <bookViews>
    <workbookView xWindow="45000" yWindow="0" windowWidth="12600" windowHeight="15600" xr2:uid="{3493A7CA-19C0-42DB-A40A-531E1E79CD86}"/>
  </bookViews>
  <sheets>
    <sheet name="Vaste Aanneemsom Delfland" sheetId="4" r:id="rId1"/>
    <sheet name="Banqueting Arrangement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4" l="1"/>
  <c r="G43" i="4"/>
  <c r="G36" i="4"/>
  <c r="G30" i="4"/>
  <c r="G29" i="4"/>
  <c r="G23" i="4"/>
  <c r="G22" i="4"/>
  <c r="D9" i="4"/>
  <c r="C10" i="4"/>
  <c r="B10" i="4"/>
  <c r="C16" i="4"/>
  <c r="D16" i="4"/>
  <c r="D13" i="4"/>
  <c r="D12" i="4"/>
  <c r="D11" i="4"/>
  <c r="D7" i="4"/>
  <c r="B14" i="4"/>
  <c r="D14" i="4" s="1"/>
  <c r="C14" i="4"/>
  <c r="B16" i="4"/>
  <c r="D10" i="4" l="1"/>
  <c r="D11" i="5"/>
  <c r="D2" i="5"/>
  <c r="O56" i="4"/>
  <c r="O54" i="4"/>
  <c r="G54" i="4"/>
  <c r="Q54" i="4" s="1"/>
  <c r="O53" i="4"/>
  <c r="G53" i="4"/>
  <c r="Q53" i="4" s="1"/>
  <c r="O52" i="4"/>
  <c r="G52" i="4"/>
  <c r="Q52" i="4" s="1"/>
  <c r="O51" i="4"/>
  <c r="G51" i="4"/>
  <c r="Q51" i="4" s="1"/>
  <c r="O50" i="4"/>
  <c r="G50" i="4"/>
  <c r="Q50" i="4" s="1"/>
  <c r="O47" i="4"/>
  <c r="G47" i="4"/>
  <c r="Q47" i="4" s="1"/>
  <c r="O46" i="4"/>
  <c r="G46" i="4"/>
  <c r="Q46" i="4" s="1"/>
  <c r="O45" i="4"/>
  <c r="G45" i="4"/>
  <c r="Q45" i="4" s="1"/>
  <c r="O44" i="4"/>
  <c r="G44" i="4"/>
  <c r="Q44" i="4" s="1"/>
  <c r="O43" i="4"/>
  <c r="O40" i="4"/>
  <c r="G40" i="4"/>
  <c r="Q40" i="4" s="1"/>
  <c r="O39" i="4"/>
  <c r="G39" i="4"/>
  <c r="Q39" i="4" s="1"/>
  <c r="O38" i="4"/>
  <c r="G38" i="4"/>
  <c r="Q38" i="4" s="1"/>
  <c r="O37" i="4"/>
  <c r="G37" i="4"/>
  <c r="Q37" i="4" s="1"/>
  <c r="O36" i="4"/>
  <c r="Q36" i="4"/>
  <c r="O33" i="4"/>
  <c r="G33" i="4"/>
  <c r="Q33" i="4" s="1"/>
  <c r="O32" i="4"/>
  <c r="G32" i="4"/>
  <c r="Q32" i="4" s="1"/>
  <c r="O31" i="4"/>
  <c r="G31" i="4"/>
  <c r="Q31" i="4" s="1"/>
  <c r="O30" i="4"/>
  <c r="Q30" i="4"/>
  <c r="O29" i="4"/>
  <c r="Q29" i="4"/>
  <c r="Q23" i="4"/>
  <c r="Q24" i="4"/>
  <c r="Q25" i="4"/>
  <c r="Q26" i="4"/>
  <c r="Q22" i="4"/>
  <c r="O26" i="4"/>
  <c r="O25" i="4"/>
  <c r="O24" i="4"/>
  <c r="O23" i="4"/>
  <c r="O22" i="4"/>
  <c r="G24" i="4"/>
  <c r="G25" i="4"/>
  <c r="G26" i="4"/>
  <c r="D3" i="5"/>
  <c r="D4" i="5"/>
  <c r="D5" i="5"/>
  <c r="D6" i="5"/>
  <c r="D7" i="5"/>
  <c r="D8" i="5"/>
  <c r="D9" i="5"/>
  <c r="D10" i="5"/>
  <c r="C7" i="4"/>
  <c r="B7" i="4"/>
  <c r="B4" i="4"/>
  <c r="G56" i="4" l="1"/>
  <c r="Q56" i="4" s="1"/>
</calcChain>
</file>

<file path=xl/sharedStrings.xml><?xml version="1.0" encoding="utf-8"?>
<sst xmlns="http://schemas.openxmlformats.org/spreadsheetml/2006/main" count="163" uniqueCount="46">
  <si>
    <t xml:space="preserve">Vaste Aanneemsom Restaurant </t>
  </si>
  <si>
    <t>2024 -2026</t>
  </si>
  <si>
    <t xml:space="preserve">Delft </t>
  </si>
  <si>
    <t>Vlaardingen</t>
  </si>
  <si>
    <t>Totaal</t>
  </si>
  <si>
    <t>&lt;-</t>
  </si>
  <si>
    <t>Alle cellen met deze kleur kunnen ingevuld worden</t>
  </si>
  <si>
    <t>Delft</t>
  </si>
  <si>
    <t>Totaal Delfland</t>
  </si>
  <si>
    <t>Totale omzet</t>
  </si>
  <si>
    <t>Inkoopkosten</t>
  </si>
  <si>
    <t>Bruto marge</t>
  </si>
  <si>
    <t>Personeelskosten</t>
  </si>
  <si>
    <t>Algemene Kosten</t>
  </si>
  <si>
    <t>Managementfee</t>
  </si>
  <si>
    <t>Totale Kosten</t>
  </si>
  <si>
    <t>Vaste Aanneemsom</t>
  </si>
  <si>
    <t xml:space="preserve">Werkschema's </t>
  </si>
  <si>
    <t xml:space="preserve">Vlaardingen </t>
  </si>
  <si>
    <t>Delfland</t>
  </si>
  <si>
    <t xml:space="preserve">Maandag </t>
  </si>
  <si>
    <t>Rol / Functie</t>
  </si>
  <si>
    <t>Schaal</t>
  </si>
  <si>
    <t>Uurtarief ex. BTW</t>
  </si>
  <si>
    <t>Uren per dag</t>
  </si>
  <si>
    <t>Aantal dagen</t>
  </si>
  <si>
    <t>Medewerker</t>
  </si>
  <si>
    <t>Dinsdag</t>
  </si>
  <si>
    <t>Woensdag</t>
  </si>
  <si>
    <t>Donderdag</t>
  </si>
  <si>
    <t>Vrijdag</t>
  </si>
  <si>
    <t xml:space="preserve">Vrijdag </t>
  </si>
  <si>
    <t xml:space="preserve">Totaal </t>
  </si>
  <si>
    <t>Soort</t>
  </si>
  <si>
    <t>Vast Verreken Prijs (VVP) incl.BTW</t>
  </si>
  <si>
    <t>Aantallen</t>
  </si>
  <si>
    <t>Gewogen VVP incl. BTW</t>
  </si>
  <si>
    <t>Gebak service 1</t>
  </si>
  <si>
    <t>Gebak service 2</t>
  </si>
  <si>
    <t>Vergaderservice (koffie/thee)</t>
  </si>
  <si>
    <t>Vergaderlunch 1</t>
  </si>
  <si>
    <t>Vergaderlunch 2</t>
  </si>
  <si>
    <t>Vergaderlunch 3</t>
  </si>
  <si>
    <t>Borrel arrangement 1</t>
  </si>
  <si>
    <t>Borrel arrangement 2</t>
  </si>
  <si>
    <t>Borrel arrangement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</si>
</sst>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&quot;€&quot;\ #,##0.0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Verdana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3" xfId="0" applyFont="1" applyBorder="1"/>
    <xf numFmtId="0" fontId="2" fillId="0" borderId="1" xfId="0" applyFont="1" applyBorder="1"/>
    <xf numFmtId="0" fontId="3" fillId="2" borderId="6" xfId="0" applyFont="1" applyFill="1" applyBorder="1"/>
    <xf numFmtId="0" fontId="3" fillId="2" borderId="5" xfId="0" applyFont="1" applyFill="1" applyBorder="1"/>
    <xf numFmtId="0" fontId="5" fillId="0" borderId="1" xfId="0" applyFont="1" applyBorder="1"/>
    <xf numFmtId="165" fontId="3" fillId="2" borderId="6" xfId="0" applyNumberFormat="1" applyFont="1" applyFill="1" applyBorder="1"/>
    <xf numFmtId="0" fontId="0" fillId="3" borderId="0" xfId="0" applyFill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164" fontId="2" fillId="0" borderId="1" xfId="0" applyNumberFormat="1" applyFont="1" applyBorder="1"/>
    <xf numFmtId="164" fontId="2" fillId="0" borderId="0" xfId="1" applyFont="1" applyBorder="1"/>
    <xf numFmtId="164" fontId="3" fillId="2" borderId="8" xfId="1" applyFont="1" applyFill="1" applyBorder="1"/>
    <xf numFmtId="0" fontId="5" fillId="0" borderId="0" xfId="0" applyFont="1"/>
    <xf numFmtId="0" fontId="3" fillId="2" borderId="14" xfId="0" applyFont="1" applyFill="1" applyBorder="1" applyAlignment="1">
      <alignment horizontal="right"/>
    </xf>
    <xf numFmtId="0" fontId="4" fillId="0" borderId="0" xfId="0" applyFont="1"/>
    <xf numFmtId="0" fontId="4" fillId="0" borderId="12" xfId="0" applyFont="1" applyBorder="1"/>
    <xf numFmtId="164" fontId="5" fillId="0" borderId="1" xfId="1" applyFont="1" applyBorder="1" applyProtection="1"/>
    <xf numFmtId="164" fontId="5" fillId="0" borderId="0" xfId="1" applyFont="1" applyBorder="1" applyProtection="1"/>
    <xf numFmtId="0" fontId="3" fillId="2" borderId="11" xfId="0" applyFont="1" applyFill="1" applyBorder="1"/>
    <xf numFmtId="164" fontId="3" fillId="2" borderId="13" xfId="0" applyNumberFormat="1" applyFont="1" applyFill="1" applyBorder="1"/>
    <xf numFmtId="164" fontId="4" fillId="0" borderId="0" xfId="0" applyNumberFormat="1" applyFont="1"/>
    <xf numFmtId="0" fontId="5" fillId="0" borderId="3" xfId="0" applyFont="1" applyBorder="1"/>
    <xf numFmtId="165" fontId="5" fillId="0" borderId="1" xfId="0" applyNumberFormat="1" applyFont="1" applyBorder="1"/>
    <xf numFmtId="0" fontId="3" fillId="2" borderId="8" xfId="0" applyFont="1" applyFill="1" applyBorder="1"/>
    <xf numFmtId="0" fontId="6" fillId="0" borderId="0" xfId="0" applyFont="1"/>
    <xf numFmtId="165" fontId="4" fillId="0" borderId="9" xfId="0" applyNumberFormat="1" applyFont="1" applyBorder="1"/>
    <xf numFmtId="0" fontId="5" fillId="0" borderId="4" xfId="0" applyFont="1" applyBorder="1"/>
    <xf numFmtId="165" fontId="4" fillId="0" borderId="10" xfId="0" applyNumberFormat="1" applyFont="1" applyBorder="1"/>
    <xf numFmtId="165" fontId="5" fillId="0" borderId="2" xfId="0" applyNumberFormat="1" applyFont="1" applyBorder="1"/>
    <xf numFmtId="165" fontId="5" fillId="0" borderId="0" xfId="0" applyNumberFormat="1" applyFont="1"/>
    <xf numFmtId="0" fontId="3" fillId="2" borderId="7" xfId="0" applyFont="1" applyFill="1" applyBorder="1"/>
    <xf numFmtId="0" fontId="3" fillId="2" borderId="4" xfId="0" applyFont="1" applyFill="1" applyBorder="1"/>
    <xf numFmtId="164" fontId="3" fillId="2" borderId="4" xfId="0" applyNumberFormat="1" applyFont="1" applyFill="1" applyBorder="1"/>
    <xf numFmtId="164" fontId="3" fillId="2" borderId="2" xfId="0" applyNumberFormat="1" applyFont="1" applyFill="1" applyBorder="1"/>
    <xf numFmtId="0" fontId="3" fillId="2" borderId="15" xfId="0" applyFont="1" applyFill="1" applyBorder="1"/>
    <xf numFmtId="0" fontId="5" fillId="0" borderId="15" xfId="0" applyFont="1" applyBorder="1"/>
    <xf numFmtId="165" fontId="5" fillId="0" borderId="15" xfId="0" applyNumberFormat="1" applyFont="1" applyBorder="1"/>
    <xf numFmtId="164" fontId="5" fillId="0" borderId="15" xfId="1" applyFont="1" applyBorder="1" applyProtection="1"/>
    <xf numFmtId="0" fontId="5" fillId="4" borderId="15" xfId="0" applyFont="1" applyFill="1" applyBorder="1" applyProtection="1">
      <protection locked="0"/>
    </xf>
    <xf numFmtId="164" fontId="5" fillId="4" borderId="15" xfId="1" applyFont="1" applyFill="1" applyBorder="1" applyProtection="1">
      <protection locked="0"/>
    </xf>
    <xf numFmtId="165" fontId="5" fillId="4" borderId="15" xfId="0" applyNumberFormat="1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165" fontId="5" fillId="4" borderId="4" xfId="0" applyNumberFormat="1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164" fontId="0" fillId="4" borderId="15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8579-0FC9-4911-BDFC-3FD29A7EF390}">
  <dimension ref="A1:S61"/>
  <sheetViews>
    <sheetView tabSelected="1" topLeftCell="A4" zoomScale="90" zoomScaleNormal="90" workbookViewId="0">
      <selection activeCell="C9" sqref="C9"/>
    </sheetView>
  </sheetViews>
  <sheetFormatPr defaultRowHeight="15"/>
  <cols>
    <col min="1" max="1" width="29.28515625" customWidth="1"/>
    <col min="2" max="2" width="24.7109375" customWidth="1"/>
    <col min="3" max="3" width="23.28515625" customWidth="1"/>
    <col min="4" max="4" width="26.85546875" customWidth="1"/>
    <col min="5" max="5" width="12" bestFit="1" customWidth="1"/>
    <col min="6" max="6" width="12" customWidth="1"/>
    <col min="7" max="7" width="26.28515625" customWidth="1"/>
    <col min="9" max="9" width="31.7109375" customWidth="1"/>
    <col min="10" max="10" width="12.28515625" bestFit="1" customWidth="1"/>
    <col min="12" max="12" width="16.5703125" bestFit="1" customWidth="1"/>
    <col min="14" max="14" width="14.7109375" customWidth="1"/>
    <col min="15" max="15" width="15.85546875" customWidth="1"/>
    <col min="17" max="17" width="15.85546875" customWidth="1"/>
  </cols>
  <sheetData>
    <row r="1" spans="1:19">
      <c r="A1" s="3" t="s">
        <v>0</v>
      </c>
      <c r="B1" s="15" t="s">
        <v>1</v>
      </c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>
      <c r="A2" s="17" t="s">
        <v>2</v>
      </c>
      <c r="B2" s="18">
        <v>104000</v>
      </c>
      <c r="C2" s="19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>
      <c r="A3" s="17" t="s">
        <v>3</v>
      </c>
      <c r="B3" s="18">
        <v>54000</v>
      </c>
      <c r="C3" s="19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>
      <c r="A4" s="20" t="s">
        <v>4</v>
      </c>
      <c r="B4" s="21">
        <f>B2+B3</f>
        <v>158000</v>
      </c>
      <c r="C4" s="22"/>
      <c r="D4" s="14"/>
      <c r="E4" s="14"/>
      <c r="F4" s="14"/>
      <c r="G4" s="14"/>
      <c r="H4" s="14"/>
      <c r="I4" s="14"/>
      <c r="J4" s="14"/>
      <c r="K4" s="14"/>
      <c r="L4" s="40"/>
      <c r="M4" s="37" t="s">
        <v>5</v>
      </c>
      <c r="N4" s="37" t="s">
        <v>6</v>
      </c>
      <c r="O4" s="37"/>
      <c r="P4" s="37"/>
      <c r="Q4" s="37"/>
      <c r="R4" s="37"/>
      <c r="S4" s="14"/>
    </row>
    <row r="5" spans="1:19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>
      <c r="A6" s="36"/>
      <c r="B6" s="36" t="s">
        <v>7</v>
      </c>
      <c r="C6" s="36" t="s">
        <v>3</v>
      </c>
      <c r="D6" s="36" t="s">
        <v>8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>
      <c r="A7" s="37" t="s">
        <v>9</v>
      </c>
      <c r="B7" s="38">
        <f>(60.4*4.03)*254</f>
        <v>61826.648000000001</v>
      </c>
      <c r="C7" s="38">
        <f>(32*3.25)*254</f>
        <v>26416</v>
      </c>
      <c r="D7" s="38">
        <f>B7+C7</f>
        <v>88242.648000000001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>
      <c r="A8" s="37"/>
      <c r="B8" s="38"/>
      <c r="C8" s="39"/>
      <c r="D8" s="38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>
      <c r="A9" s="37" t="s">
        <v>10</v>
      </c>
      <c r="B9" s="46"/>
      <c r="C9" s="41"/>
      <c r="D9" s="38">
        <f t="shared" ref="D9:D14" si="0">B9+C9</f>
        <v>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>
      <c r="A10" s="37" t="s">
        <v>11</v>
      </c>
      <c r="B10" s="38">
        <f>B7-B9</f>
        <v>61826.648000000001</v>
      </c>
      <c r="C10" s="38">
        <f>C7-C9</f>
        <v>26416</v>
      </c>
      <c r="D10" s="38">
        <f t="shared" si="0"/>
        <v>88242.648000000001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>
      <c r="A11" s="37" t="s">
        <v>12</v>
      </c>
      <c r="B11" s="41"/>
      <c r="C11" s="41"/>
      <c r="D11" s="38">
        <f t="shared" si="0"/>
        <v>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>
      <c r="A12" s="37" t="s">
        <v>13</v>
      </c>
      <c r="B12" s="41"/>
      <c r="C12" s="41"/>
      <c r="D12" s="38">
        <f t="shared" si="0"/>
        <v>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>
      <c r="A13" s="37" t="s">
        <v>14</v>
      </c>
      <c r="B13" s="41"/>
      <c r="C13" s="41"/>
      <c r="D13" s="38">
        <f t="shared" si="0"/>
        <v>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>
      <c r="A14" s="37" t="s">
        <v>15</v>
      </c>
      <c r="B14" s="38">
        <f>B9+B11+B12+B13</f>
        <v>0</v>
      </c>
      <c r="C14" s="38">
        <f>C9+C11+C12+C13</f>
        <v>0</v>
      </c>
      <c r="D14" s="38">
        <f t="shared" si="0"/>
        <v>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>
      <c r="A15" s="37"/>
      <c r="B15" s="37"/>
      <c r="C15" s="37"/>
      <c r="D15" s="37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5.75" thickBot="1">
      <c r="A16" s="33" t="s">
        <v>16</v>
      </c>
      <c r="B16" s="34">
        <f>B2</f>
        <v>104000</v>
      </c>
      <c r="C16" s="34">
        <f>B3</f>
        <v>54000</v>
      </c>
      <c r="D16" s="35">
        <f>B16+C16</f>
        <v>158000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>
      <c r="A18" s="16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ht="15.75" thickBot="1">
      <c r="A20" s="16" t="s">
        <v>2</v>
      </c>
      <c r="B20" s="16"/>
      <c r="C20" s="16"/>
      <c r="D20" s="16"/>
      <c r="E20" s="16"/>
      <c r="F20" s="16"/>
      <c r="G20" s="16"/>
      <c r="H20" s="16"/>
      <c r="I20" s="16" t="s">
        <v>18</v>
      </c>
      <c r="J20" s="16"/>
      <c r="K20" s="14"/>
      <c r="L20" s="14"/>
      <c r="M20" s="14"/>
      <c r="N20" s="14"/>
      <c r="O20" s="14"/>
      <c r="P20" s="14"/>
      <c r="Q20" s="16" t="s">
        <v>19</v>
      </c>
      <c r="R20" s="14"/>
      <c r="S20" s="14"/>
    </row>
    <row r="21" spans="1:19" ht="15.75" thickBot="1">
      <c r="A21" s="4" t="s">
        <v>20</v>
      </c>
      <c r="B21" s="8" t="s">
        <v>21</v>
      </c>
      <c r="C21" s="8" t="s">
        <v>22</v>
      </c>
      <c r="D21" s="8" t="s">
        <v>23</v>
      </c>
      <c r="E21" s="8" t="s">
        <v>24</v>
      </c>
      <c r="F21" s="9" t="s">
        <v>25</v>
      </c>
      <c r="G21" s="25" t="s">
        <v>4</v>
      </c>
      <c r="H21" s="26"/>
      <c r="I21" s="4" t="s">
        <v>20</v>
      </c>
      <c r="J21" s="8" t="s">
        <v>21</v>
      </c>
      <c r="K21" s="8" t="s">
        <v>22</v>
      </c>
      <c r="L21" s="8" t="s">
        <v>23</v>
      </c>
      <c r="M21" s="8" t="s">
        <v>24</v>
      </c>
      <c r="N21" s="9" t="s">
        <v>25</v>
      </c>
      <c r="O21" s="25" t="s">
        <v>4</v>
      </c>
      <c r="P21" s="26"/>
      <c r="Q21" s="3" t="s">
        <v>4</v>
      </c>
      <c r="R21" s="14"/>
      <c r="S21" s="14"/>
    </row>
    <row r="22" spans="1:19">
      <c r="A22" s="23" t="s">
        <v>26</v>
      </c>
      <c r="B22" s="40"/>
      <c r="C22" s="40"/>
      <c r="D22" s="42"/>
      <c r="E22" s="40"/>
      <c r="F22" s="40"/>
      <c r="G22" s="27">
        <f>D22*E22*F22</f>
        <v>0</v>
      </c>
      <c r="H22" s="14"/>
      <c r="I22" s="23" t="s">
        <v>26</v>
      </c>
      <c r="J22" s="40"/>
      <c r="K22" s="40"/>
      <c r="L22" s="42"/>
      <c r="M22" s="40"/>
      <c r="N22" s="40"/>
      <c r="O22" s="27">
        <f>L22*M22*N22</f>
        <v>0</v>
      </c>
      <c r="P22" s="14"/>
      <c r="Q22" s="24">
        <f>G22+O22</f>
        <v>0</v>
      </c>
      <c r="R22" s="14"/>
      <c r="S22" s="14"/>
    </row>
    <row r="23" spans="1:19">
      <c r="A23" s="23" t="s">
        <v>26</v>
      </c>
      <c r="B23" s="40"/>
      <c r="C23" s="40"/>
      <c r="D23" s="42"/>
      <c r="E23" s="40"/>
      <c r="F23" s="40"/>
      <c r="G23" s="27">
        <f>D23*E23*F23</f>
        <v>0</v>
      </c>
      <c r="H23" s="14"/>
      <c r="I23" s="23" t="s">
        <v>26</v>
      </c>
      <c r="J23" s="40"/>
      <c r="K23" s="40"/>
      <c r="L23" s="42"/>
      <c r="M23" s="40"/>
      <c r="N23" s="40"/>
      <c r="O23" s="27">
        <f t="shared" ref="O23:O26" si="1">L23*M23*N23</f>
        <v>0</v>
      </c>
      <c r="P23" s="14"/>
      <c r="Q23" s="24">
        <f t="shared" ref="Q23:Q26" si="2">G23+O23</f>
        <v>0</v>
      </c>
      <c r="R23" s="14"/>
      <c r="S23" s="14"/>
    </row>
    <row r="24" spans="1:19">
      <c r="A24" s="23" t="s">
        <v>26</v>
      </c>
      <c r="B24" s="40"/>
      <c r="C24" s="40"/>
      <c r="D24" s="42"/>
      <c r="E24" s="40"/>
      <c r="F24" s="40"/>
      <c r="G24" s="27">
        <f t="shared" ref="G24:G26" si="3">D24*E24*F24</f>
        <v>0</v>
      </c>
      <c r="H24" s="14"/>
      <c r="I24" s="23" t="s">
        <v>26</v>
      </c>
      <c r="J24" s="40"/>
      <c r="K24" s="40"/>
      <c r="L24" s="42"/>
      <c r="M24" s="40"/>
      <c r="N24" s="40"/>
      <c r="O24" s="27">
        <f t="shared" si="1"/>
        <v>0</v>
      </c>
      <c r="P24" s="14"/>
      <c r="Q24" s="24">
        <f t="shared" si="2"/>
        <v>0</v>
      </c>
      <c r="R24" s="14"/>
      <c r="S24" s="14"/>
    </row>
    <row r="25" spans="1:19">
      <c r="A25" s="23" t="s">
        <v>26</v>
      </c>
      <c r="B25" s="40"/>
      <c r="C25" s="40"/>
      <c r="D25" s="42"/>
      <c r="E25" s="40"/>
      <c r="F25" s="40"/>
      <c r="G25" s="27">
        <f t="shared" si="3"/>
        <v>0</v>
      </c>
      <c r="H25" s="14"/>
      <c r="I25" s="23" t="s">
        <v>26</v>
      </c>
      <c r="J25" s="40"/>
      <c r="K25" s="40"/>
      <c r="L25" s="42"/>
      <c r="M25" s="40"/>
      <c r="N25" s="40"/>
      <c r="O25" s="27">
        <f t="shared" si="1"/>
        <v>0</v>
      </c>
      <c r="P25" s="14"/>
      <c r="Q25" s="24">
        <f t="shared" si="2"/>
        <v>0</v>
      </c>
      <c r="R25" s="14"/>
      <c r="S25" s="14"/>
    </row>
    <row r="26" spans="1:19" ht="15.75" thickBot="1">
      <c r="A26" s="28" t="s">
        <v>26</v>
      </c>
      <c r="B26" s="40"/>
      <c r="C26" s="40"/>
      <c r="D26" s="42"/>
      <c r="E26" s="40"/>
      <c r="F26" s="40"/>
      <c r="G26" s="29">
        <f t="shared" si="3"/>
        <v>0</v>
      </c>
      <c r="H26" s="14"/>
      <c r="I26" s="28" t="s">
        <v>26</v>
      </c>
      <c r="J26" s="40"/>
      <c r="K26" s="40"/>
      <c r="L26" s="42"/>
      <c r="M26" s="40"/>
      <c r="N26" s="40"/>
      <c r="O26" s="29">
        <f t="shared" si="1"/>
        <v>0</v>
      </c>
      <c r="P26" s="14"/>
      <c r="Q26" s="30">
        <f t="shared" si="2"/>
        <v>0</v>
      </c>
      <c r="R26" s="14"/>
      <c r="S26" s="14"/>
    </row>
    <row r="27" spans="1:19" ht="15.75" thickBo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ht="15.75" thickBot="1">
      <c r="A28" s="4" t="s">
        <v>27</v>
      </c>
      <c r="B28" s="8" t="s">
        <v>21</v>
      </c>
      <c r="C28" s="8" t="s">
        <v>22</v>
      </c>
      <c r="D28" s="8" t="s">
        <v>23</v>
      </c>
      <c r="E28" s="8" t="s">
        <v>24</v>
      </c>
      <c r="F28" s="9" t="s">
        <v>25</v>
      </c>
      <c r="G28" s="25" t="s">
        <v>4</v>
      </c>
      <c r="H28" s="26"/>
      <c r="I28" s="4" t="s">
        <v>27</v>
      </c>
      <c r="J28" s="8" t="s">
        <v>21</v>
      </c>
      <c r="K28" s="8" t="s">
        <v>22</v>
      </c>
      <c r="L28" s="8" t="s">
        <v>23</v>
      </c>
      <c r="M28" s="8" t="s">
        <v>24</v>
      </c>
      <c r="N28" s="9" t="s">
        <v>25</v>
      </c>
      <c r="O28" s="25" t="s">
        <v>4</v>
      </c>
      <c r="P28" s="26"/>
      <c r="Q28" s="3" t="s">
        <v>4</v>
      </c>
      <c r="R28" s="14"/>
      <c r="S28" s="14"/>
    </row>
    <row r="29" spans="1:19">
      <c r="A29" s="23" t="s">
        <v>26</v>
      </c>
      <c r="B29" s="40"/>
      <c r="C29" s="40"/>
      <c r="D29" s="42"/>
      <c r="E29" s="40"/>
      <c r="F29" s="40"/>
      <c r="G29" s="27">
        <f>D29*E29*F29</f>
        <v>0</v>
      </c>
      <c r="H29" s="14"/>
      <c r="I29" s="23" t="s">
        <v>26</v>
      </c>
      <c r="J29" s="40"/>
      <c r="K29" s="40"/>
      <c r="L29" s="42"/>
      <c r="M29" s="40"/>
      <c r="N29" s="40"/>
      <c r="O29" s="27">
        <f>L29*M29*N29</f>
        <v>0</v>
      </c>
      <c r="P29" s="14"/>
      <c r="Q29" s="24">
        <f>G29+O29</f>
        <v>0</v>
      </c>
      <c r="R29" s="14"/>
      <c r="S29" s="14"/>
    </row>
    <row r="30" spans="1:19">
      <c r="A30" s="23" t="s">
        <v>26</v>
      </c>
      <c r="B30" s="40"/>
      <c r="C30" s="40"/>
      <c r="D30" s="42"/>
      <c r="E30" s="40"/>
      <c r="F30" s="40"/>
      <c r="G30" s="27">
        <f>D30*E30*F30</f>
        <v>0</v>
      </c>
      <c r="H30" s="14"/>
      <c r="I30" s="23" t="s">
        <v>26</v>
      </c>
      <c r="J30" s="40"/>
      <c r="K30" s="40"/>
      <c r="L30" s="42"/>
      <c r="M30" s="40"/>
      <c r="N30" s="40"/>
      <c r="O30" s="27">
        <f t="shared" ref="O30:O33" si="4">L30*M30*N30</f>
        <v>0</v>
      </c>
      <c r="P30" s="14"/>
      <c r="Q30" s="24">
        <f t="shared" ref="Q30:Q33" si="5">G30+O30</f>
        <v>0</v>
      </c>
      <c r="R30" s="14"/>
      <c r="S30" s="14"/>
    </row>
    <row r="31" spans="1:19">
      <c r="A31" s="23" t="s">
        <v>26</v>
      </c>
      <c r="B31" s="40"/>
      <c r="C31" s="40"/>
      <c r="D31" s="42"/>
      <c r="E31" s="40"/>
      <c r="F31" s="40"/>
      <c r="G31" s="27">
        <f t="shared" ref="G31:G33" si="6">D31*E31*F31</f>
        <v>0</v>
      </c>
      <c r="H31" s="14"/>
      <c r="I31" s="23" t="s">
        <v>26</v>
      </c>
      <c r="J31" s="40"/>
      <c r="K31" s="40"/>
      <c r="L31" s="42"/>
      <c r="M31" s="40"/>
      <c r="N31" s="40"/>
      <c r="O31" s="27">
        <f t="shared" si="4"/>
        <v>0</v>
      </c>
      <c r="P31" s="14"/>
      <c r="Q31" s="24">
        <f t="shared" si="5"/>
        <v>0</v>
      </c>
      <c r="R31" s="14"/>
      <c r="S31" s="14"/>
    </row>
    <row r="32" spans="1:19">
      <c r="A32" s="23" t="s">
        <v>26</v>
      </c>
      <c r="B32" s="40"/>
      <c r="C32" s="40"/>
      <c r="D32" s="42"/>
      <c r="E32" s="40"/>
      <c r="F32" s="40"/>
      <c r="G32" s="27">
        <f t="shared" si="6"/>
        <v>0</v>
      </c>
      <c r="H32" s="14"/>
      <c r="I32" s="23" t="s">
        <v>26</v>
      </c>
      <c r="J32" s="40"/>
      <c r="K32" s="40"/>
      <c r="L32" s="42"/>
      <c r="M32" s="40"/>
      <c r="N32" s="40"/>
      <c r="O32" s="27">
        <f t="shared" si="4"/>
        <v>0</v>
      </c>
      <c r="P32" s="14"/>
      <c r="Q32" s="24">
        <f t="shared" si="5"/>
        <v>0</v>
      </c>
      <c r="R32" s="14"/>
      <c r="S32" s="14"/>
    </row>
    <row r="33" spans="1:19" ht="15.75" thickBot="1">
      <c r="A33" s="28" t="s">
        <v>26</v>
      </c>
      <c r="B33" s="43"/>
      <c r="C33" s="43"/>
      <c r="D33" s="44"/>
      <c r="E33" s="43"/>
      <c r="F33" s="45"/>
      <c r="G33" s="29">
        <f t="shared" si="6"/>
        <v>0</v>
      </c>
      <c r="H33" s="14"/>
      <c r="I33" s="28" t="s">
        <v>26</v>
      </c>
      <c r="J33" s="40"/>
      <c r="K33" s="40"/>
      <c r="L33" s="42"/>
      <c r="M33" s="40"/>
      <c r="N33" s="40"/>
      <c r="O33" s="29">
        <f t="shared" si="4"/>
        <v>0</v>
      </c>
      <c r="P33" s="14"/>
      <c r="Q33" s="30">
        <f t="shared" si="5"/>
        <v>0</v>
      </c>
      <c r="R33" s="14"/>
      <c r="S33" s="14"/>
    </row>
    <row r="34" spans="1:19" ht="15.75" thickBo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ht="15.75" thickBot="1">
      <c r="A35" s="4" t="s">
        <v>28</v>
      </c>
      <c r="B35" s="8" t="s">
        <v>21</v>
      </c>
      <c r="C35" s="8" t="s">
        <v>22</v>
      </c>
      <c r="D35" s="8" t="s">
        <v>23</v>
      </c>
      <c r="E35" s="8" t="s">
        <v>24</v>
      </c>
      <c r="F35" s="9" t="s">
        <v>25</v>
      </c>
      <c r="G35" s="25" t="s">
        <v>4</v>
      </c>
      <c r="H35" s="26"/>
      <c r="I35" s="4" t="s">
        <v>28</v>
      </c>
      <c r="J35" s="8" t="s">
        <v>21</v>
      </c>
      <c r="K35" s="8" t="s">
        <v>22</v>
      </c>
      <c r="L35" s="8" t="s">
        <v>23</v>
      </c>
      <c r="M35" s="8" t="s">
        <v>24</v>
      </c>
      <c r="N35" s="9" t="s">
        <v>25</v>
      </c>
      <c r="O35" s="25" t="s">
        <v>4</v>
      </c>
      <c r="P35" s="26"/>
      <c r="Q35" s="3" t="s">
        <v>4</v>
      </c>
      <c r="R35" s="14"/>
      <c r="S35" s="14"/>
    </row>
    <row r="36" spans="1:19">
      <c r="A36" s="23" t="s">
        <v>26</v>
      </c>
      <c r="B36" s="40"/>
      <c r="C36" s="40"/>
      <c r="D36" s="42"/>
      <c r="E36" s="40"/>
      <c r="F36" s="40"/>
      <c r="G36" s="27">
        <f>D36*E36*F36</f>
        <v>0</v>
      </c>
      <c r="H36" s="14"/>
      <c r="I36" s="23" t="s">
        <v>26</v>
      </c>
      <c r="J36" s="40"/>
      <c r="K36" s="40"/>
      <c r="L36" s="42"/>
      <c r="M36" s="40"/>
      <c r="N36" s="40"/>
      <c r="O36" s="27">
        <f>L36*M36*N36</f>
        <v>0</v>
      </c>
      <c r="P36" s="14"/>
      <c r="Q36" s="24">
        <f>G36+O36</f>
        <v>0</v>
      </c>
      <c r="R36" s="14"/>
      <c r="S36" s="14"/>
    </row>
    <row r="37" spans="1:19">
      <c r="A37" s="23" t="s">
        <v>26</v>
      </c>
      <c r="B37" s="40"/>
      <c r="C37" s="40"/>
      <c r="D37" s="42"/>
      <c r="E37" s="40"/>
      <c r="F37" s="40"/>
      <c r="G37" s="27">
        <f t="shared" ref="G37:G40" si="7">D37*E37*F37</f>
        <v>0</v>
      </c>
      <c r="H37" s="14"/>
      <c r="I37" s="23" t="s">
        <v>26</v>
      </c>
      <c r="J37" s="40"/>
      <c r="K37" s="40"/>
      <c r="L37" s="42"/>
      <c r="M37" s="40"/>
      <c r="N37" s="40"/>
      <c r="O37" s="27">
        <f t="shared" ref="O37:O40" si="8">L37*M37*N37</f>
        <v>0</v>
      </c>
      <c r="P37" s="14"/>
      <c r="Q37" s="24">
        <f t="shared" ref="Q37:Q40" si="9">G37+O37</f>
        <v>0</v>
      </c>
      <c r="R37" s="14"/>
      <c r="S37" s="14"/>
    </row>
    <row r="38" spans="1:19">
      <c r="A38" s="23" t="s">
        <v>26</v>
      </c>
      <c r="B38" s="40"/>
      <c r="C38" s="40"/>
      <c r="D38" s="42"/>
      <c r="E38" s="40"/>
      <c r="F38" s="40"/>
      <c r="G38" s="27">
        <f t="shared" si="7"/>
        <v>0</v>
      </c>
      <c r="H38" s="14"/>
      <c r="I38" s="23" t="s">
        <v>26</v>
      </c>
      <c r="J38" s="40"/>
      <c r="K38" s="40"/>
      <c r="L38" s="42"/>
      <c r="M38" s="40"/>
      <c r="N38" s="40"/>
      <c r="O38" s="27">
        <f t="shared" si="8"/>
        <v>0</v>
      </c>
      <c r="P38" s="14"/>
      <c r="Q38" s="24">
        <f t="shared" si="9"/>
        <v>0</v>
      </c>
      <c r="R38" s="14"/>
      <c r="S38" s="14"/>
    </row>
    <row r="39" spans="1:19">
      <c r="A39" s="23" t="s">
        <v>26</v>
      </c>
      <c r="B39" s="40"/>
      <c r="C39" s="40"/>
      <c r="D39" s="42"/>
      <c r="E39" s="40"/>
      <c r="F39" s="40"/>
      <c r="G39" s="27">
        <f t="shared" si="7"/>
        <v>0</v>
      </c>
      <c r="H39" s="14"/>
      <c r="I39" s="23" t="s">
        <v>26</v>
      </c>
      <c r="J39" s="40"/>
      <c r="K39" s="40"/>
      <c r="L39" s="42"/>
      <c r="M39" s="40"/>
      <c r="N39" s="40"/>
      <c r="O39" s="27">
        <f t="shared" si="8"/>
        <v>0</v>
      </c>
      <c r="P39" s="14"/>
      <c r="Q39" s="24">
        <f t="shared" si="9"/>
        <v>0</v>
      </c>
      <c r="R39" s="14"/>
      <c r="S39" s="14"/>
    </row>
    <row r="40" spans="1:19" ht="15.75" thickBot="1">
      <c r="A40" s="28" t="s">
        <v>26</v>
      </c>
      <c r="B40" s="40"/>
      <c r="C40" s="40"/>
      <c r="D40" s="42"/>
      <c r="E40" s="40"/>
      <c r="F40" s="40"/>
      <c r="G40" s="29">
        <f t="shared" si="7"/>
        <v>0</v>
      </c>
      <c r="H40" s="14"/>
      <c r="I40" s="28" t="s">
        <v>26</v>
      </c>
      <c r="J40" s="40"/>
      <c r="K40" s="40"/>
      <c r="L40" s="42"/>
      <c r="M40" s="40"/>
      <c r="N40" s="40"/>
      <c r="O40" s="29">
        <f t="shared" si="8"/>
        <v>0</v>
      </c>
      <c r="P40" s="14"/>
      <c r="Q40" s="30">
        <f t="shared" si="9"/>
        <v>0</v>
      </c>
      <c r="R40" s="14"/>
      <c r="S40" s="14"/>
    </row>
    <row r="41" spans="1:19" ht="15.75" thickBo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ht="15.75" thickBot="1">
      <c r="A42" s="4" t="s">
        <v>29</v>
      </c>
      <c r="B42" s="8" t="s">
        <v>21</v>
      </c>
      <c r="C42" s="8" t="s">
        <v>22</v>
      </c>
      <c r="D42" s="8" t="s">
        <v>23</v>
      </c>
      <c r="E42" s="8" t="s">
        <v>24</v>
      </c>
      <c r="F42" s="9" t="s">
        <v>25</v>
      </c>
      <c r="G42" s="25" t="s">
        <v>4</v>
      </c>
      <c r="H42" s="26"/>
      <c r="I42" s="4" t="s">
        <v>29</v>
      </c>
      <c r="J42" s="8" t="s">
        <v>21</v>
      </c>
      <c r="K42" s="8" t="s">
        <v>22</v>
      </c>
      <c r="L42" s="8" t="s">
        <v>23</v>
      </c>
      <c r="M42" s="8" t="s">
        <v>24</v>
      </c>
      <c r="N42" s="9" t="s">
        <v>25</v>
      </c>
      <c r="O42" s="25" t="s">
        <v>4</v>
      </c>
      <c r="P42" s="26"/>
      <c r="Q42" s="3" t="s">
        <v>4</v>
      </c>
      <c r="R42" s="14"/>
      <c r="S42" s="14"/>
    </row>
    <row r="43" spans="1:19">
      <c r="A43" s="23" t="s">
        <v>26</v>
      </c>
      <c r="B43" s="40"/>
      <c r="C43" s="40"/>
      <c r="D43" s="42"/>
      <c r="E43" s="40"/>
      <c r="F43" s="40"/>
      <c r="G43" s="27">
        <f>D43*E43*F43</f>
        <v>0</v>
      </c>
      <c r="H43" s="14"/>
      <c r="I43" s="23" t="s">
        <v>26</v>
      </c>
      <c r="J43" s="40"/>
      <c r="K43" s="40"/>
      <c r="L43" s="42"/>
      <c r="M43" s="40"/>
      <c r="N43" s="40"/>
      <c r="O43" s="27">
        <f>L43*M43*N43</f>
        <v>0</v>
      </c>
      <c r="P43" s="14"/>
      <c r="Q43" s="24">
        <f>G43+O43</f>
        <v>0</v>
      </c>
      <c r="R43" s="14"/>
      <c r="S43" s="14"/>
    </row>
    <row r="44" spans="1:19">
      <c r="A44" s="23" t="s">
        <v>26</v>
      </c>
      <c r="B44" s="40"/>
      <c r="C44" s="40"/>
      <c r="D44" s="42"/>
      <c r="E44" s="40"/>
      <c r="F44" s="40"/>
      <c r="G44" s="27">
        <f t="shared" ref="G44:G47" si="10">D44*E44*F44</f>
        <v>0</v>
      </c>
      <c r="H44" s="14"/>
      <c r="I44" s="23" t="s">
        <v>26</v>
      </c>
      <c r="J44" s="40"/>
      <c r="K44" s="40"/>
      <c r="L44" s="42"/>
      <c r="M44" s="40"/>
      <c r="N44" s="40"/>
      <c r="O44" s="27">
        <f t="shared" ref="O44:O47" si="11">L44*M44*N44</f>
        <v>0</v>
      </c>
      <c r="P44" s="14"/>
      <c r="Q44" s="24">
        <f t="shared" ref="Q44:Q47" si="12">G44+O44</f>
        <v>0</v>
      </c>
      <c r="R44" s="14"/>
      <c r="S44" s="14"/>
    </row>
    <row r="45" spans="1:19">
      <c r="A45" s="23" t="s">
        <v>26</v>
      </c>
      <c r="B45" s="40"/>
      <c r="C45" s="40"/>
      <c r="D45" s="42"/>
      <c r="E45" s="40"/>
      <c r="F45" s="40"/>
      <c r="G45" s="27">
        <f t="shared" si="10"/>
        <v>0</v>
      </c>
      <c r="H45" s="14"/>
      <c r="I45" s="23" t="s">
        <v>26</v>
      </c>
      <c r="J45" s="40"/>
      <c r="K45" s="40"/>
      <c r="L45" s="42"/>
      <c r="M45" s="40"/>
      <c r="N45" s="40"/>
      <c r="O45" s="27">
        <f t="shared" si="11"/>
        <v>0</v>
      </c>
      <c r="P45" s="14"/>
      <c r="Q45" s="24">
        <f t="shared" si="12"/>
        <v>0</v>
      </c>
      <c r="R45" s="14"/>
      <c r="S45" s="14"/>
    </row>
    <row r="46" spans="1:19">
      <c r="A46" s="23" t="s">
        <v>26</v>
      </c>
      <c r="B46" s="40"/>
      <c r="C46" s="40"/>
      <c r="D46" s="42"/>
      <c r="E46" s="40"/>
      <c r="F46" s="40"/>
      <c r="G46" s="27">
        <f t="shared" si="10"/>
        <v>0</v>
      </c>
      <c r="H46" s="14"/>
      <c r="I46" s="23" t="s">
        <v>26</v>
      </c>
      <c r="J46" s="40"/>
      <c r="K46" s="40"/>
      <c r="L46" s="42"/>
      <c r="M46" s="40"/>
      <c r="N46" s="40"/>
      <c r="O46" s="27">
        <f t="shared" si="11"/>
        <v>0</v>
      </c>
      <c r="P46" s="14"/>
      <c r="Q46" s="24">
        <f t="shared" si="12"/>
        <v>0</v>
      </c>
      <c r="R46" s="14"/>
      <c r="S46" s="14"/>
    </row>
    <row r="47" spans="1:19" ht="15.75" thickBot="1">
      <c r="A47" s="28" t="s">
        <v>26</v>
      </c>
      <c r="B47" s="40"/>
      <c r="C47" s="40"/>
      <c r="D47" s="42"/>
      <c r="E47" s="40"/>
      <c r="F47" s="40"/>
      <c r="G47" s="29">
        <f t="shared" si="10"/>
        <v>0</v>
      </c>
      <c r="H47" s="14"/>
      <c r="I47" s="28" t="s">
        <v>26</v>
      </c>
      <c r="J47" s="40"/>
      <c r="K47" s="40"/>
      <c r="L47" s="42"/>
      <c r="M47" s="40"/>
      <c r="N47" s="40"/>
      <c r="O47" s="29">
        <f t="shared" si="11"/>
        <v>0</v>
      </c>
      <c r="P47" s="14"/>
      <c r="Q47" s="30">
        <f t="shared" si="12"/>
        <v>0</v>
      </c>
      <c r="R47" s="14"/>
      <c r="S47" s="14"/>
    </row>
    <row r="48" spans="1:19" ht="15.75" thickBo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ht="15.75" thickBot="1">
      <c r="A49" s="4" t="s">
        <v>30</v>
      </c>
      <c r="B49" s="8" t="s">
        <v>21</v>
      </c>
      <c r="C49" s="8" t="s">
        <v>22</v>
      </c>
      <c r="D49" s="8" t="s">
        <v>23</v>
      </c>
      <c r="E49" s="8" t="s">
        <v>24</v>
      </c>
      <c r="F49" s="9" t="s">
        <v>25</v>
      </c>
      <c r="G49" s="25" t="s">
        <v>4</v>
      </c>
      <c r="H49" s="26"/>
      <c r="I49" s="4" t="s">
        <v>31</v>
      </c>
      <c r="J49" s="8" t="s">
        <v>21</v>
      </c>
      <c r="K49" s="8" t="s">
        <v>22</v>
      </c>
      <c r="L49" s="8" t="s">
        <v>23</v>
      </c>
      <c r="M49" s="8" t="s">
        <v>24</v>
      </c>
      <c r="N49" s="9" t="s">
        <v>25</v>
      </c>
      <c r="O49" s="25" t="s">
        <v>4</v>
      </c>
      <c r="P49" s="26"/>
      <c r="Q49" s="3" t="s">
        <v>4</v>
      </c>
      <c r="R49" s="14"/>
      <c r="S49" s="14"/>
    </row>
    <row r="50" spans="1:19">
      <c r="A50" s="23" t="s">
        <v>26</v>
      </c>
      <c r="B50" s="40"/>
      <c r="C50" s="40"/>
      <c r="D50" s="42"/>
      <c r="E50" s="40"/>
      <c r="F50" s="40"/>
      <c r="G50" s="27">
        <f>D50*E50*F50</f>
        <v>0</v>
      </c>
      <c r="H50" s="14"/>
      <c r="I50" s="23" t="s">
        <v>26</v>
      </c>
      <c r="J50" s="40"/>
      <c r="K50" s="40"/>
      <c r="L50" s="42"/>
      <c r="M50" s="40"/>
      <c r="N50" s="40"/>
      <c r="O50" s="27">
        <f>L50*M50*N50</f>
        <v>0</v>
      </c>
      <c r="P50" s="14"/>
      <c r="Q50" s="24">
        <f>G50+O50</f>
        <v>0</v>
      </c>
      <c r="R50" s="14"/>
      <c r="S50" s="14"/>
    </row>
    <row r="51" spans="1:19">
      <c r="A51" s="23" t="s">
        <v>26</v>
      </c>
      <c r="B51" s="40"/>
      <c r="C51" s="40"/>
      <c r="D51" s="42"/>
      <c r="E51" s="40"/>
      <c r="F51" s="40"/>
      <c r="G51" s="27">
        <f t="shared" ref="G51:G54" si="13">D51*E51*F51</f>
        <v>0</v>
      </c>
      <c r="H51" s="14"/>
      <c r="I51" s="23" t="s">
        <v>26</v>
      </c>
      <c r="J51" s="40"/>
      <c r="K51" s="40"/>
      <c r="L51" s="42"/>
      <c r="M51" s="40"/>
      <c r="N51" s="40"/>
      <c r="O51" s="27">
        <f t="shared" ref="O51:O54" si="14">L51*M51*N51</f>
        <v>0</v>
      </c>
      <c r="P51" s="14"/>
      <c r="Q51" s="24">
        <f t="shared" ref="Q51:Q54" si="15">G51+O51</f>
        <v>0</v>
      </c>
      <c r="R51" s="14"/>
      <c r="S51" s="14"/>
    </row>
    <row r="52" spans="1:19">
      <c r="A52" s="23" t="s">
        <v>26</v>
      </c>
      <c r="B52" s="40"/>
      <c r="C52" s="40"/>
      <c r="D52" s="42"/>
      <c r="E52" s="40"/>
      <c r="F52" s="40"/>
      <c r="G52" s="27">
        <f t="shared" si="13"/>
        <v>0</v>
      </c>
      <c r="H52" s="14"/>
      <c r="I52" s="23" t="s">
        <v>26</v>
      </c>
      <c r="J52" s="40"/>
      <c r="K52" s="40"/>
      <c r="L52" s="42"/>
      <c r="M52" s="40"/>
      <c r="N52" s="40"/>
      <c r="O52" s="27">
        <f t="shared" si="14"/>
        <v>0</v>
      </c>
      <c r="P52" s="14"/>
      <c r="Q52" s="24">
        <f t="shared" si="15"/>
        <v>0</v>
      </c>
      <c r="R52" s="14"/>
      <c r="S52" s="14"/>
    </row>
    <row r="53" spans="1:19">
      <c r="A53" s="23" t="s">
        <v>26</v>
      </c>
      <c r="B53" s="40"/>
      <c r="C53" s="40"/>
      <c r="D53" s="42"/>
      <c r="E53" s="40"/>
      <c r="F53" s="40"/>
      <c r="G53" s="27">
        <f t="shared" si="13"/>
        <v>0</v>
      </c>
      <c r="H53" s="14"/>
      <c r="I53" s="23" t="s">
        <v>26</v>
      </c>
      <c r="J53" s="40"/>
      <c r="K53" s="40"/>
      <c r="L53" s="42"/>
      <c r="M53" s="40"/>
      <c r="N53" s="40"/>
      <c r="O53" s="27">
        <f t="shared" si="14"/>
        <v>0</v>
      </c>
      <c r="P53" s="14"/>
      <c r="Q53" s="24">
        <f t="shared" si="15"/>
        <v>0</v>
      </c>
      <c r="R53" s="14"/>
      <c r="S53" s="14"/>
    </row>
    <row r="54" spans="1:19" ht="15.75" thickBot="1">
      <c r="A54" s="28" t="s">
        <v>26</v>
      </c>
      <c r="B54" s="40"/>
      <c r="C54" s="40"/>
      <c r="D54" s="42"/>
      <c r="E54" s="40"/>
      <c r="F54" s="40"/>
      <c r="G54" s="29">
        <f t="shared" si="13"/>
        <v>0</v>
      </c>
      <c r="H54" s="14"/>
      <c r="I54" s="28" t="s">
        <v>26</v>
      </c>
      <c r="J54" s="40"/>
      <c r="K54" s="40"/>
      <c r="L54" s="42"/>
      <c r="M54" s="40"/>
      <c r="N54" s="40"/>
      <c r="O54" s="29">
        <f t="shared" si="14"/>
        <v>0</v>
      </c>
      <c r="P54" s="14"/>
      <c r="Q54" s="30">
        <f t="shared" si="15"/>
        <v>0</v>
      </c>
      <c r="R54" s="14"/>
      <c r="S54" s="14"/>
    </row>
    <row r="55" spans="1:19" ht="15.75" thickBo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31"/>
      <c r="R55" s="14"/>
      <c r="S55" s="14"/>
    </row>
    <row r="56" spans="1:19">
      <c r="A56" s="4" t="s">
        <v>32</v>
      </c>
      <c r="B56" s="32"/>
      <c r="C56" s="32"/>
      <c r="D56" s="32"/>
      <c r="E56" s="32"/>
      <c r="F56" s="32"/>
      <c r="G56" s="6">
        <f>G22+G23+G24+G25+G26+G29+G30+G31+G32+G33+G36+G37+G38+G39+G40+G43+G44+G45+G46+G47+G50+G51+G52+G53+G54</f>
        <v>0</v>
      </c>
      <c r="H56" s="26"/>
      <c r="I56" s="4" t="s">
        <v>32</v>
      </c>
      <c r="J56" s="32"/>
      <c r="K56" s="32"/>
      <c r="L56" s="32"/>
      <c r="M56" s="32"/>
      <c r="N56" s="32"/>
      <c r="O56" s="6">
        <f>O22+O23+O24+O25+O26+O29+O30+O31+O32+O33+O36+O37+O38+O39+O40+O43+O44+O45+O46+O47+O50+O51+O52+O53+O54</f>
        <v>0</v>
      </c>
      <c r="P56" s="26"/>
      <c r="Q56" s="6">
        <f>G56+O56</f>
        <v>0</v>
      </c>
      <c r="R56" s="14"/>
      <c r="S56" s="14"/>
    </row>
    <row r="57" spans="1:19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6353-D933-40C7-9181-F284CB9CFA88}">
  <dimension ref="A1:D11"/>
  <sheetViews>
    <sheetView workbookViewId="0"/>
  </sheetViews>
  <sheetFormatPr defaultRowHeight="15"/>
  <cols>
    <col min="1" max="1" width="47.85546875" bestFit="1" customWidth="1"/>
    <col min="2" max="2" width="38.28515625" bestFit="1" customWidth="1"/>
    <col min="3" max="3" width="11.140625" bestFit="1" customWidth="1"/>
    <col min="4" max="4" width="25.28515625" bestFit="1" customWidth="1"/>
  </cols>
  <sheetData>
    <row r="1" spans="1:4">
      <c r="A1" s="9" t="s">
        <v>33</v>
      </c>
      <c r="B1" s="10" t="s">
        <v>34</v>
      </c>
      <c r="C1" s="8" t="s">
        <v>35</v>
      </c>
      <c r="D1" s="9" t="s">
        <v>36</v>
      </c>
    </row>
    <row r="2" spans="1:4" s="7" customFormat="1">
      <c r="A2" s="5" t="s">
        <v>37</v>
      </c>
      <c r="B2" s="12">
        <v>2</v>
      </c>
      <c r="C2" s="1">
        <v>1380</v>
      </c>
      <c r="D2" s="11">
        <f t="shared" ref="D2:D10" si="0">B2*C2</f>
        <v>2760</v>
      </c>
    </row>
    <row r="3" spans="1:4">
      <c r="A3" s="5" t="s">
        <v>38</v>
      </c>
      <c r="B3" s="12">
        <v>3.3</v>
      </c>
      <c r="C3" s="1">
        <v>1380</v>
      </c>
      <c r="D3" s="11">
        <f t="shared" si="0"/>
        <v>4554</v>
      </c>
    </row>
    <row r="4" spans="1:4">
      <c r="A4" s="2" t="s">
        <v>39</v>
      </c>
      <c r="B4" s="12">
        <v>2.4</v>
      </c>
      <c r="C4" s="1">
        <v>1495</v>
      </c>
      <c r="D4" s="11">
        <f t="shared" si="0"/>
        <v>3588</v>
      </c>
    </row>
    <row r="5" spans="1:4">
      <c r="A5" s="2" t="s">
        <v>40</v>
      </c>
      <c r="B5" s="12">
        <v>8</v>
      </c>
      <c r="C5" s="1">
        <v>1120</v>
      </c>
      <c r="D5" s="11">
        <f t="shared" si="0"/>
        <v>8960</v>
      </c>
    </row>
    <row r="6" spans="1:4">
      <c r="A6" s="2" t="s">
        <v>41</v>
      </c>
      <c r="B6" s="12">
        <v>10</v>
      </c>
      <c r="C6" s="1">
        <v>1120</v>
      </c>
      <c r="D6" s="11">
        <f t="shared" si="0"/>
        <v>11200</v>
      </c>
    </row>
    <row r="7" spans="1:4">
      <c r="A7" s="2" t="s">
        <v>42</v>
      </c>
      <c r="B7" s="12">
        <v>11</v>
      </c>
      <c r="C7" s="1">
        <v>1120</v>
      </c>
      <c r="D7" s="11">
        <f t="shared" si="0"/>
        <v>12320</v>
      </c>
    </row>
    <row r="8" spans="1:4">
      <c r="A8" s="2" t="s">
        <v>43</v>
      </c>
      <c r="B8" s="12">
        <v>4</v>
      </c>
      <c r="C8" s="1">
        <v>660</v>
      </c>
      <c r="D8" s="11">
        <f t="shared" si="0"/>
        <v>2640</v>
      </c>
    </row>
    <row r="9" spans="1:4">
      <c r="A9" s="2" t="s">
        <v>44</v>
      </c>
      <c r="B9" s="12">
        <v>6</v>
      </c>
      <c r="C9" s="1">
        <v>660</v>
      </c>
      <c r="D9" s="11">
        <f t="shared" si="0"/>
        <v>3960</v>
      </c>
    </row>
    <row r="10" spans="1:4" ht="15.75" thickBot="1">
      <c r="A10" s="2" t="s">
        <v>45</v>
      </c>
      <c r="B10" s="12">
        <v>7.5</v>
      </c>
      <c r="C10" s="1">
        <v>660</v>
      </c>
      <c r="D10" s="11">
        <f t="shared" si="0"/>
        <v>4950</v>
      </c>
    </row>
    <row r="11" spans="1:4" ht="15.75" thickBot="1">
      <c r="A11" s="3" t="s">
        <v>4</v>
      </c>
      <c r="B11" s="13"/>
      <c r="C11" s="4"/>
      <c r="D11" s="6">
        <f>SUM(D2:D10)</f>
        <v>54932</v>
      </c>
    </row>
  </sheetData>
  <sheetProtection algorithmName="SHA-512" hashValue="+9VZgryEOArReeH1AG8TAu2IbtEq8091wbdvHg5blsLRlKlM62341VhmxratDxj/nc0ezhgIkA27hvElLIYWCA==" saltValue="l4IHcIG0hOlTBsRNmtebTg==" spinCount="100000" sheet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0c8bb5-721b-4ef6-9796-ecedfa751c93">
      <Terms xmlns="http://schemas.microsoft.com/office/infopath/2007/PartnerControls"/>
    </lcf76f155ced4ddcb4097134ff3c332f>
    <TaxCatchAll xmlns="de3b8b41-e8c2-45bf-88cd-fe9766d5e9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1DCA5-A907-4F3A-AE69-62F6EE20EA13}"/>
</file>

<file path=customXml/itemProps2.xml><?xml version="1.0" encoding="utf-8"?>
<ds:datastoreItem xmlns:ds="http://schemas.openxmlformats.org/officeDocument/2006/customXml" ds:itemID="{B2306493-BD6C-4FB3-B05D-8E974B786BC5}"/>
</file>

<file path=customXml/itemProps3.xml><?xml version="1.0" encoding="utf-8"?>
<ds:datastoreItem xmlns:ds="http://schemas.openxmlformats.org/officeDocument/2006/customXml" ds:itemID="{3B6407F6-5690-4A86-8271-F22D7E3FE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Hanneke Kezer | TGW Consultancy</dc:creator>
  <cp:keywords/>
  <dc:description/>
  <cp:lastModifiedBy>Kezer, Hanneke</cp:lastModifiedBy>
  <cp:revision/>
  <dcterms:created xsi:type="dcterms:W3CDTF">2024-01-23T12:01:20Z</dcterms:created>
  <dcterms:modified xsi:type="dcterms:W3CDTF">2024-03-13T13:04:10Z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014da-bad0-4f7b-8267-8921e925f36a_Enabled">
    <vt:lpwstr>true</vt:lpwstr>
  </property>
  <property fmtid="{D5CDD505-2E9C-101B-9397-08002B2CF9AE}" pid="3" name="MSIP_Label_f8d014da-bad0-4f7b-8267-8921e925f36a_SetDate">
    <vt:lpwstr>2024-01-31T06:41:23Z</vt:lpwstr>
  </property>
  <property fmtid="{D5CDD505-2E9C-101B-9397-08002B2CF9AE}" pid="4" name="MSIP_Label_f8d014da-bad0-4f7b-8267-8921e925f36a_Method">
    <vt:lpwstr>Standard</vt:lpwstr>
  </property>
  <property fmtid="{D5CDD505-2E9C-101B-9397-08002B2CF9AE}" pid="5" name="MSIP_Label_f8d014da-bad0-4f7b-8267-8921e925f36a_Name">
    <vt:lpwstr>Interne gebruik Delfland</vt:lpwstr>
  </property>
  <property fmtid="{D5CDD505-2E9C-101B-9397-08002B2CF9AE}" pid="6" name="MSIP_Label_f8d014da-bad0-4f7b-8267-8921e925f36a_SiteId">
    <vt:lpwstr>4c3b82f9-a594-4dd6-a60e-1f43ac6fa22e</vt:lpwstr>
  </property>
  <property fmtid="{D5CDD505-2E9C-101B-9397-08002B2CF9AE}" pid="7" name="MSIP_Label_f8d014da-bad0-4f7b-8267-8921e925f36a_ActionId">
    <vt:lpwstr>706e79af-db9b-41ab-83dc-54ec1f1fdf8e</vt:lpwstr>
  </property>
  <property fmtid="{D5CDD505-2E9C-101B-9397-08002B2CF9AE}" pid="8" name="MSIP_Label_f8d014da-bad0-4f7b-8267-8921e925f36a_ContentBits">
    <vt:lpwstr>0</vt:lpwstr>
  </property>
  <property fmtid="{D5CDD505-2E9C-101B-9397-08002B2CF9AE}" pid="9" name="ContentTypeId">
    <vt:lpwstr>0x010100542D4333D9380E4787B30E89046C3C0D</vt:lpwstr>
  </property>
  <property fmtid="{D5CDD505-2E9C-101B-9397-08002B2CF9AE}" pid="10" name="MediaServiceImageTags">
    <vt:lpwstr/>
  </property>
</Properties>
</file>