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oomr\Downloads\"/>
    </mc:Choice>
  </mc:AlternateContent>
  <xr:revisionPtr revIDLastSave="0" documentId="8_{2B0E375A-A1B2-4465-8D03-43E5913771CA}" xr6:coauthVersionLast="47" xr6:coauthVersionMax="47" xr10:uidLastSave="{00000000-0000-0000-0000-000000000000}"/>
  <bookViews>
    <workbookView xWindow="-108" yWindow="-108" windowWidth="23256" windowHeight="12456" xr2:uid="{AC7A2EFA-FE19-D64E-A3D5-216170EBC73D}"/>
  </bookViews>
  <sheets>
    <sheet name="1. Inschrijfprijs" sheetId="1" r:id="rId1"/>
    <sheet name="2. Transiti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24" i="1" s="1"/>
  <c r="D29" i="1"/>
  <c r="D18" i="1"/>
  <c r="D19" i="1"/>
  <c r="D20" i="1"/>
  <c r="C21" i="1"/>
  <c r="D26" i="2"/>
  <c r="C25" i="1" s="1"/>
  <c r="D21" i="1" l="1"/>
  <c r="D28" i="2"/>
  <c r="C26" i="1" s="1"/>
  <c r="D31" i="1" l="1"/>
  <c r="D37" i="1" s="1"/>
</calcChain>
</file>

<file path=xl/sharedStrings.xml><?xml version="1.0" encoding="utf-8"?>
<sst xmlns="http://schemas.openxmlformats.org/spreadsheetml/2006/main" count="66" uniqueCount="62">
  <si>
    <t>Naam inschrijver:</t>
  </si>
  <si>
    <t>Datum:</t>
  </si>
  <si>
    <t>U dient de blauw gearceerde cel in te vullen.</t>
  </si>
  <si>
    <t>CBS</t>
  </si>
  <si>
    <t>Raadpleegvoorziening</t>
  </si>
  <si>
    <t>Specificeer indien nodig</t>
  </si>
  <si>
    <t>Kosten excl. BTW</t>
  </si>
  <si>
    <t>2.1 Migratie- en Implementatiekosten</t>
  </si>
  <si>
    <t>U dient de blauw gearceerde cellen in te vullen.</t>
  </si>
  <si>
    <t>Migratietraject</t>
  </si>
  <si>
    <t xml:space="preserve">Projectmanagement, Migratieplan </t>
  </si>
  <si>
    <t xml:space="preserve">Data controle, opschoning en validatie </t>
  </si>
  <si>
    <t xml:space="preserve">Data conversie </t>
  </si>
  <si>
    <t>Data export naar nieuwe omgeving</t>
  </si>
  <si>
    <t xml:space="preserve">Overige kosten behorend bij migratie, specificeer deze: </t>
  </si>
  <si>
    <t>Implementatietraject (volgens voorgestelde fasering SG1.2)</t>
  </si>
  <si>
    <t>Projectmanagement, implementatieplan en planning</t>
  </si>
  <si>
    <t>Discovery-analyse</t>
  </si>
  <si>
    <t>Setup en configuratie  CBS, Storage/Dam en raadpleegvoorziening (test/acceptatie omgeving)</t>
  </si>
  <si>
    <t>UAT-demo, eventuele aanpassingen en acceptatie</t>
  </si>
  <si>
    <t>Setup en configuratie CBS, Storage/Dam en raadpleegvoorziening (live-omgeving)</t>
  </si>
  <si>
    <t xml:space="preserve"> </t>
  </si>
  <si>
    <t>Realisatie interfaces en koppelingen</t>
  </si>
  <si>
    <t>Trainingen en workshops</t>
  </si>
  <si>
    <t xml:space="preserve">Handhold bij livegang, Back-office en nazorg </t>
  </si>
  <si>
    <t xml:space="preserve">Overdracht beheerorganisatie </t>
  </si>
  <si>
    <t xml:space="preserve">Overige kosten behorend bij implementatie, specificeer deze: </t>
  </si>
  <si>
    <t xml:space="preserve">Inschrijfprijs excl. btw </t>
  </si>
  <si>
    <t>Migratie</t>
  </si>
  <si>
    <t>Implementatie</t>
  </si>
  <si>
    <t>Maximale inschrijfprijs</t>
  </si>
  <si>
    <t>Prijs jaar 1 t/m 4 excl. btw</t>
  </si>
  <si>
    <t>Inschrijfprijs over 4 jaar</t>
  </si>
  <si>
    <t>Prijs Transitie</t>
  </si>
  <si>
    <t>2. Transitie</t>
  </si>
  <si>
    <t xml:space="preserve">Bijlage 06: Prijzenblad </t>
  </si>
  <si>
    <t>TN 459433</t>
  </si>
  <si>
    <t>Aanbesteding Collectiebeheersysteem, Storage/DAM en Raadpleegvoorziening – Noord-Hollands Archief </t>
  </si>
  <si>
    <t>Grondslag voor berekening van de inschrijfprijs</t>
  </si>
  <si>
    <t>De Inschrijfprijs wordt berekend over vier jaar (de initiële duur van de Overeenkomst)</t>
  </si>
  <si>
    <t>Maximale prijs Transitietraject</t>
  </si>
  <si>
    <t>Prijs Implementatie</t>
  </si>
  <si>
    <t>Prijs Migratie</t>
  </si>
  <si>
    <t>80TB</t>
  </si>
  <si>
    <t xml:space="preserve">Te trainen medewerkers: </t>
  </si>
  <si>
    <t>Huidige aantal records/informatieobjecten:</t>
  </si>
  <si>
    <t xml:space="preserve">Huidige opslag in gebruik: </t>
  </si>
  <si>
    <t xml:space="preserve">Prijs per gebruiker per jaar </t>
  </si>
  <si>
    <t xml:space="preserve">Aantal interne gebruikers: </t>
  </si>
  <si>
    <t>3. Opslag</t>
  </si>
  <si>
    <t>Wordt niet meegeteld in de Inschrijfprijs</t>
  </si>
  <si>
    <t>De prijs voor de Transitie mag op straffe van ongeldigheid van de Inschrijving niet hoger zijn dan € 150.000 exclusief BTW.</t>
  </si>
  <si>
    <t>Prijs per gebruiker</t>
  </si>
  <si>
    <t>Prijs per additionele TB (exclusief BTW)</t>
  </si>
  <si>
    <t>Workshop met proceseigenaren en SME's t.b.v. configuratie nieuwe omgeving</t>
  </si>
  <si>
    <t>Eenmalige kosten</t>
  </si>
  <si>
    <t>Prijs per jaar</t>
  </si>
  <si>
    <t>De Inschrijfprijs mag op straffe van ongeldigheid van de Inschrijving niet lager zijn dan € 9o0.000 en niet hoger zijn dan € 1.550.000 exclusief BTW.</t>
  </si>
  <si>
    <t>Wijzigingen in het aantal gebruikers worden verrekend tegen de Prijs per gebruiker in cel C21.</t>
  </si>
  <si>
    <t xml:space="preserve">1. CBS, DAM en Raadpleegvoorziening </t>
  </si>
  <si>
    <t xml:space="preserve"> DAM</t>
  </si>
  <si>
    <t>BIJLAGE 6 Prijzenblad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</si>
</sst>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AA88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0" borderId="0" xfId="0" applyFont="1"/>
    <xf numFmtId="0" fontId="7" fillId="3" borderId="3" xfId="0" applyFont="1" applyFill="1" applyBorder="1" applyAlignment="1">
      <alignment horizontal="left"/>
    </xf>
    <xf numFmtId="0" fontId="11" fillId="0" borderId="0" xfId="0" applyFont="1"/>
    <xf numFmtId="0" fontId="13" fillId="3" borderId="4" xfId="0" applyFont="1" applyFill="1" applyBorder="1" applyAlignment="1">
      <alignment horizontal="left"/>
    </xf>
    <xf numFmtId="0" fontId="7" fillId="0" borderId="0" xfId="0" applyFont="1"/>
    <xf numFmtId="0" fontId="12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vertical="top" wrapText="1"/>
    </xf>
    <xf numFmtId="164" fontId="9" fillId="8" borderId="4" xfId="0" applyNumberFormat="1" applyFont="1" applyFill="1" applyBorder="1" applyAlignment="1">
      <alignment vertical="top" wrapText="1"/>
    </xf>
    <xf numFmtId="164" fontId="9" fillId="6" borderId="1" xfId="0" applyNumberFormat="1" applyFont="1" applyFill="1" applyBorder="1" applyAlignment="1">
      <alignment vertical="top" wrapText="1"/>
    </xf>
    <xf numFmtId="0" fontId="12" fillId="0" borderId="8" xfId="0" applyFont="1" applyBorder="1" applyAlignment="1">
      <alignment horizontal="right"/>
    </xf>
    <xf numFmtId="0" fontId="13" fillId="3" borderId="11" xfId="0" applyFont="1" applyFill="1" applyBorder="1" applyAlignment="1">
      <alignment horizontal="left"/>
    </xf>
    <xf numFmtId="0" fontId="7" fillId="2" borderId="1" xfId="0" applyFont="1" applyFill="1" applyBorder="1"/>
    <xf numFmtId="0" fontId="6" fillId="0" borderId="1" xfId="0" applyFont="1" applyBorder="1" applyAlignment="1">
      <alignment horizontal="left" indent="2"/>
    </xf>
    <xf numFmtId="0" fontId="7" fillId="0" borderId="5" xfId="0" applyFont="1" applyBorder="1" applyAlignment="1">
      <alignment horizontal="left"/>
    </xf>
    <xf numFmtId="0" fontId="14" fillId="0" borderId="0" xfId="0" applyFont="1"/>
    <xf numFmtId="0" fontId="0" fillId="6" borderId="13" xfId="0" applyFill="1" applyBorder="1"/>
    <xf numFmtId="0" fontId="0" fillId="6" borderId="8" xfId="0" applyFill="1" applyBorder="1"/>
    <xf numFmtId="0" fontId="7" fillId="6" borderId="12" xfId="0" applyFont="1" applyFill="1" applyBorder="1" applyAlignment="1">
      <alignment vertical="top"/>
    </xf>
    <xf numFmtId="0" fontId="6" fillId="0" borderId="1" xfId="0" applyFont="1" applyBorder="1"/>
    <xf numFmtId="0" fontId="6" fillId="0" borderId="8" xfId="0" applyFont="1" applyBorder="1"/>
    <xf numFmtId="164" fontId="15" fillId="9" borderId="0" xfId="0" applyNumberFormat="1" applyFont="1" applyFill="1"/>
    <xf numFmtId="0" fontId="6" fillId="0" borderId="0" xfId="0" applyFont="1" applyAlignment="1">
      <alignment horizontal="justify" vertical="top"/>
    </xf>
    <xf numFmtId="0" fontId="6" fillId="0" borderId="7" xfId="0" applyFont="1" applyBorder="1" applyAlignment="1">
      <alignment horizontal="left" indent="2"/>
    </xf>
    <xf numFmtId="0" fontId="6" fillId="0" borderId="14" xfId="0" applyFont="1" applyBorder="1"/>
    <xf numFmtId="0" fontId="16" fillId="0" borderId="0" xfId="0" applyFont="1" applyAlignment="1">
      <alignment horizontal="left"/>
    </xf>
    <xf numFmtId="0" fontId="5" fillId="0" borderId="1" xfId="0" applyFont="1" applyBorder="1" applyAlignment="1">
      <alignment horizontal="left" indent="2"/>
    </xf>
    <xf numFmtId="0" fontId="0" fillId="0" borderId="1" xfId="0" applyBorder="1"/>
    <xf numFmtId="164" fontId="15" fillId="0" borderId="0" xfId="0" applyNumberFormat="1" applyFont="1"/>
    <xf numFmtId="0" fontId="17" fillId="0" borderId="0" xfId="0" applyFont="1" applyAlignment="1">
      <alignment horizontal="justify" vertical="center"/>
    </xf>
    <xf numFmtId="0" fontId="0" fillId="6" borderId="15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3" fontId="0" fillId="6" borderId="16" xfId="0" applyNumberFormat="1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4" fillId="0" borderId="1" xfId="0" applyFont="1" applyBorder="1" applyAlignment="1">
      <alignment horizontal="left" indent="2"/>
    </xf>
    <xf numFmtId="164" fontId="12" fillId="7" borderId="0" xfId="0" applyNumberFormat="1" applyFont="1" applyFill="1"/>
    <xf numFmtId="0" fontId="3" fillId="0" borderId="1" xfId="0" applyFont="1" applyBorder="1" applyAlignment="1">
      <alignment horizontal="left" indent="2"/>
    </xf>
    <xf numFmtId="0" fontId="13" fillId="3" borderId="5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indent="2"/>
    </xf>
    <xf numFmtId="164" fontId="12" fillId="7" borderId="1" xfId="0" applyNumberFormat="1" applyFont="1" applyFill="1" applyBorder="1"/>
    <xf numFmtId="0" fontId="1" fillId="0" borderId="1" xfId="0" applyFont="1" applyBorder="1" applyAlignment="1">
      <alignment horizontal="left" indent="2"/>
    </xf>
    <xf numFmtId="0" fontId="7" fillId="5" borderId="6" xfId="0" applyFont="1" applyFill="1" applyBorder="1" applyProtection="1">
      <protection locked="0"/>
    </xf>
    <xf numFmtId="0" fontId="7" fillId="5" borderId="7" xfId="0" applyFont="1" applyFill="1" applyBorder="1" applyProtection="1">
      <protection locked="0"/>
    </xf>
    <xf numFmtId="164" fontId="9" fillId="5" borderId="1" xfId="0" applyNumberFormat="1" applyFont="1" applyFill="1" applyBorder="1" applyAlignment="1" applyProtection="1">
      <alignment vertical="top" wrapText="1"/>
      <protection locked="0"/>
    </xf>
    <xf numFmtId="164" fontId="7" fillId="7" borderId="1" xfId="0" applyNumberFormat="1" applyFont="1" applyFill="1" applyBorder="1"/>
    <xf numFmtId="164" fontId="9" fillId="7" borderId="3" xfId="0" applyNumberFormat="1" applyFont="1" applyFill="1" applyBorder="1" applyAlignment="1">
      <alignment horizontal="center" vertical="top" wrapText="1"/>
    </xf>
    <xf numFmtId="164" fontId="9" fillId="7" borderId="5" xfId="0" applyNumberFormat="1" applyFont="1" applyFill="1" applyBorder="1" applyAlignment="1">
      <alignment horizontal="center" vertical="top" wrapText="1"/>
    </xf>
    <xf numFmtId="164" fontId="9" fillId="7" borderId="4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164" fontId="9" fillId="7" borderId="3" xfId="0" applyNumberFormat="1" applyFont="1" applyFill="1" applyBorder="1" applyAlignment="1">
      <alignment horizontal="right" vertical="top" wrapText="1"/>
    </xf>
    <xf numFmtId="164" fontId="9" fillId="7" borderId="4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4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6" fillId="8" borderId="3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AA8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9CE8-1A33-A64D-B186-85A1A7C1D07F}">
  <dimension ref="B1:F43"/>
  <sheetViews>
    <sheetView tabSelected="1" workbookViewId="0">
      <selection activeCell="C18" sqref="C18"/>
    </sheetView>
  </sheetViews>
  <sheetFormatPr defaultColWidth="11" defaultRowHeight="15.6" x14ac:dyDescent="0.3"/>
  <cols>
    <col min="1" max="1" width="3.19921875" customWidth="1"/>
    <col min="2" max="2" width="58.19921875" customWidth="1"/>
    <col min="3" max="3" width="25.19921875" customWidth="1"/>
    <col min="4" max="4" width="22" customWidth="1"/>
    <col min="5" max="5" width="33.69921875" customWidth="1"/>
    <col min="6" max="6" width="22.5" bestFit="1" customWidth="1"/>
  </cols>
  <sheetData>
    <row r="1" spans="2:4" x14ac:dyDescent="0.3">
      <c r="B1" t="s">
        <v>36</v>
      </c>
      <c r="C1" t="s">
        <v>61</v>
      </c>
      <c r="D1" t="s">
        <v>37</v>
      </c>
    </row>
    <row r="3" spans="2:4" ht="18" x14ac:dyDescent="0.35">
      <c r="B3" s="3" t="s">
        <v>35</v>
      </c>
    </row>
    <row r="4" spans="2:4" ht="18" x14ac:dyDescent="0.35">
      <c r="B4" s="3"/>
    </row>
    <row r="5" spans="2:4" x14ac:dyDescent="0.3">
      <c r="B5" s="43" t="s">
        <v>0</v>
      </c>
    </row>
    <row r="6" spans="2:4" x14ac:dyDescent="0.3">
      <c r="B6" s="44" t="s">
        <v>1</v>
      </c>
    </row>
    <row r="8" spans="2:4" ht="15.75" customHeight="1" x14ac:dyDescent="0.3">
      <c r="B8" s="19" t="s">
        <v>38</v>
      </c>
      <c r="C8" s="31"/>
    </row>
    <row r="9" spans="2:4" x14ac:dyDescent="0.3">
      <c r="B9" s="17" t="s">
        <v>48</v>
      </c>
      <c r="C9" s="32">
        <v>80</v>
      </c>
    </row>
    <row r="10" spans="2:4" x14ac:dyDescent="0.3">
      <c r="B10" s="17" t="s">
        <v>44</v>
      </c>
      <c r="C10" s="32">
        <v>60</v>
      </c>
    </row>
    <row r="11" spans="2:4" x14ac:dyDescent="0.3">
      <c r="B11" s="17" t="s">
        <v>45</v>
      </c>
      <c r="C11" s="33">
        <v>34000000</v>
      </c>
    </row>
    <row r="12" spans="2:4" x14ac:dyDescent="0.3">
      <c r="B12" s="18" t="s">
        <v>46</v>
      </c>
      <c r="C12" s="34" t="s">
        <v>43</v>
      </c>
    </row>
    <row r="15" spans="2:4" x14ac:dyDescent="0.3">
      <c r="B15" s="47" t="s">
        <v>2</v>
      </c>
      <c r="C15" s="48"/>
      <c r="D15" s="49"/>
    </row>
    <row r="16" spans="2:4" ht="27" customHeight="1" x14ac:dyDescent="0.3">
      <c r="B16" s="50"/>
      <c r="C16" s="51"/>
      <c r="D16" s="52"/>
    </row>
    <row r="17" spans="2:4" x14ac:dyDescent="0.3">
      <c r="B17" s="2" t="s">
        <v>59</v>
      </c>
      <c r="C17" s="12" t="s">
        <v>47</v>
      </c>
      <c r="D17" s="4" t="s">
        <v>31</v>
      </c>
    </row>
    <row r="18" spans="2:4" x14ac:dyDescent="0.3">
      <c r="B18" s="14" t="s">
        <v>3</v>
      </c>
      <c r="C18" s="45"/>
      <c r="D18" s="8">
        <f>4*C9*C18</f>
        <v>0</v>
      </c>
    </row>
    <row r="19" spans="2:4" x14ac:dyDescent="0.3">
      <c r="B19" s="42" t="s">
        <v>60</v>
      </c>
      <c r="C19" s="45"/>
      <c r="D19" s="8">
        <f>4*C9*C19</f>
        <v>0</v>
      </c>
    </row>
    <row r="20" spans="2:4" x14ac:dyDescent="0.3">
      <c r="B20" s="14" t="s">
        <v>4</v>
      </c>
      <c r="C20" s="45"/>
      <c r="D20" s="8">
        <f>4*C9*C20</f>
        <v>0</v>
      </c>
    </row>
    <row r="21" spans="2:4" x14ac:dyDescent="0.3">
      <c r="B21" s="6" t="s">
        <v>52</v>
      </c>
      <c r="C21" s="8">
        <f>SUM(C18:C20)</f>
        <v>0</v>
      </c>
      <c r="D21" s="36">
        <f>SUM(D18:D20)</f>
        <v>0</v>
      </c>
    </row>
    <row r="22" spans="2:4" x14ac:dyDescent="0.3">
      <c r="B22" s="55"/>
      <c r="C22" s="56"/>
      <c r="D22" s="9"/>
    </row>
    <row r="23" spans="2:4" x14ac:dyDescent="0.3">
      <c r="B23" s="2" t="s">
        <v>34</v>
      </c>
      <c r="C23" s="38" t="s">
        <v>55</v>
      </c>
      <c r="D23" s="39"/>
    </row>
    <row r="24" spans="2:4" x14ac:dyDescent="0.3">
      <c r="B24" s="27" t="s">
        <v>28</v>
      </c>
      <c r="C24" s="45">
        <f>'2. Transitie'!D12</f>
        <v>0</v>
      </c>
      <c r="D24" s="28"/>
    </row>
    <row r="25" spans="2:4" x14ac:dyDescent="0.3">
      <c r="B25" s="27" t="s">
        <v>29</v>
      </c>
      <c r="C25" s="45">
        <f>'2. Transitie'!D26</f>
        <v>0</v>
      </c>
      <c r="D25" s="28"/>
    </row>
    <row r="26" spans="2:4" x14ac:dyDescent="0.3">
      <c r="B26" s="6" t="s">
        <v>33</v>
      </c>
      <c r="C26" s="41">
        <f>'2. Transitie'!D28</f>
        <v>0</v>
      </c>
      <c r="D26" s="28"/>
    </row>
    <row r="28" spans="2:4" x14ac:dyDescent="0.3">
      <c r="B28" s="2" t="s">
        <v>49</v>
      </c>
      <c r="C28" s="38" t="s">
        <v>56</v>
      </c>
      <c r="D28" s="4" t="s">
        <v>31</v>
      </c>
    </row>
    <row r="29" spans="2:4" x14ac:dyDescent="0.3">
      <c r="B29" s="40" t="s">
        <v>43</v>
      </c>
      <c r="C29" s="45">
        <v>0</v>
      </c>
      <c r="D29" s="8">
        <f>4*C29</f>
        <v>0</v>
      </c>
    </row>
    <row r="31" spans="2:4" x14ac:dyDescent="0.3">
      <c r="B31" s="53" t="s">
        <v>32</v>
      </c>
      <c r="C31" s="54"/>
      <c r="D31" s="8">
        <f>D21+C26+D29</f>
        <v>0</v>
      </c>
    </row>
    <row r="34" spans="2:6" x14ac:dyDescent="0.3">
      <c r="B34" s="35" t="s">
        <v>53</v>
      </c>
      <c r="C34" s="45">
        <v>0</v>
      </c>
      <c r="D34" s="28"/>
      <c r="E34" t="s">
        <v>50</v>
      </c>
    </row>
    <row r="37" spans="2:6" x14ac:dyDescent="0.3">
      <c r="D37" s="46">
        <f>D31</f>
        <v>0</v>
      </c>
      <c r="E37" s="5" t="s">
        <v>27</v>
      </c>
    </row>
    <row r="38" spans="2:6" x14ac:dyDescent="0.3">
      <c r="C38" s="26"/>
      <c r="D38" s="22">
        <v>1550000</v>
      </c>
      <c r="E38" s="5" t="s">
        <v>30</v>
      </c>
      <c r="F38" s="5"/>
    </row>
    <row r="39" spans="2:6" x14ac:dyDescent="0.3">
      <c r="E39" s="5"/>
      <c r="F39" s="5"/>
    </row>
    <row r="40" spans="2:6" ht="27.6" customHeight="1" x14ac:dyDescent="0.3">
      <c r="B40" s="30" t="s">
        <v>39</v>
      </c>
      <c r="E40" s="5"/>
      <c r="F40" s="5"/>
    </row>
    <row r="41" spans="2:6" ht="27.6" x14ac:dyDescent="0.3">
      <c r="B41" s="30" t="s">
        <v>58</v>
      </c>
      <c r="E41" s="5"/>
      <c r="F41" s="5"/>
    </row>
    <row r="42" spans="2:6" ht="41.4" x14ac:dyDescent="0.3">
      <c r="B42" s="30" t="s">
        <v>57</v>
      </c>
    </row>
    <row r="43" spans="2:6" x14ac:dyDescent="0.3">
      <c r="B43" s="23"/>
    </row>
  </sheetData>
  <sheetProtection algorithmName="SHA-512" hashValue="YFlD3detSRUGpnSKhMC12Itd8seZVNOznwNZHEzRas+XlzsBE9ZSd56V57V3CP1sv3bzFncuF1t0167TDEb0sg==" saltValue="YleG0Ryc1h8Fa4B/5XMIqg==" spinCount="100000" sheet="1" objects="1" scenarios="1"/>
  <mergeCells count="4">
    <mergeCell ref="B15:D15"/>
    <mergeCell ref="B16:D16"/>
    <mergeCell ref="B31:C31"/>
    <mergeCell ref="B22:C22"/>
  </mergeCells>
  <pageMargins left="0.7" right="0.7" top="0.75" bottom="0.75" header="0.3" footer="0.3"/>
  <ignoredErrors>
    <ignoredError sqref="C24:C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73CD-D391-674A-BC4E-56A3A283C55B}">
  <dimension ref="B2:E32"/>
  <sheetViews>
    <sheetView zoomScaleNormal="100" workbookViewId="0">
      <selection activeCell="D7" sqref="D7:D11"/>
    </sheetView>
  </sheetViews>
  <sheetFormatPr defaultColWidth="11" defaultRowHeight="15.6" x14ac:dyDescent="0.3"/>
  <cols>
    <col min="1" max="1" width="3.19921875" customWidth="1"/>
    <col min="2" max="2" width="75.19921875" customWidth="1"/>
    <col min="3" max="3" width="32.19921875" customWidth="1"/>
    <col min="4" max="4" width="18.19921875" bestFit="1" customWidth="1"/>
    <col min="5" max="5" width="15.59765625" bestFit="1" customWidth="1"/>
  </cols>
  <sheetData>
    <row r="2" spans="2:4" ht="18" x14ac:dyDescent="0.35">
      <c r="B2" s="3" t="s">
        <v>7</v>
      </c>
    </row>
    <row r="4" spans="2:4" x14ac:dyDescent="0.3">
      <c r="B4" s="57" t="s">
        <v>8</v>
      </c>
      <c r="C4" s="57"/>
      <c r="D4" s="57"/>
    </row>
    <row r="5" spans="2:4" s="1" customFormat="1" ht="27" customHeight="1" x14ac:dyDescent="0.35">
      <c r="B5" s="7" t="s">
        <v>7</v>
      </c>
      <c r="C5" s="13" t="s">
        <v>5</v>
      </c>
      <c r="D5" s="13" t="s">
        <v>6</v>
      </c>
    </row>
    <row r="6" spans="2:4" x14ac:dyDescent="0.3">
      <c r="B6" s="58" t="s">
        <v>9</v>
      </c>
      <c r="C6" s="59"/>
      <c r="D6" s="60"/>
    </row>
    <row r="7" spans="2:4" x14ac:dyDescent="0.3">
      <c r="B7" s="14" t="s">
        <v>10</v>
      </c>
      <c r="C7" s="20"/>
      <c r="D7" s="45"/>
    </row>
    <row r="8" spans="2:4" x14ac:dyDescent="0.3">
      <c r="B8" s="14" t="s">
        <v>11</v>
      </c>
      <c r="C8" s="20"/>
      <c r="D8" s="45"/>
    </row>
    <row r="9" spans="2:4" x14ac:dyDescent="0.3">
      <c r="B9" s="14" t="s">
        <v>12</v>
      </c>
      <c r="C9" s="20"/>
      <c r="D9" s="45"/>
    </row>
    <row r="10" spans="2:4" x14ac:dyDescent="0.3">
      <c r="B10" s="14" t="s">
        <v>13</v>
      </c>
      <c r="C10" s="20"/>
      <c r="D10" s="45"/>
    </row>
    <row r="11" spans="2:4" x14ac:dyDescent="0.3">
      <c r="B11" s="14" t="s">
        <v>14</v>
      </c>
      <c r="C11" s="20"/>
      <c r="D11" s="45"/>
    </row>
    <row r="12" spans="2:4" x14ac:dyDescent="0.3">
      <c r="B12" s="20"/>
      <c r="C12" s="6" t="s">
        <v>42</v>
      </c>
      <c r="D12" s="8">
        <f>SUM(D7:D11)</f>
        <v>0</v>
      </c>
    </row>
    <row r="13" spans="2:4" x14ac:dyDescent="0.3">
      <c r="B13" s="63"/>
      <c r="C13" s="64"/>
      <c r="D13" s="65"/>
    </row>
    <row r="14" spans="2:4" x14ac:dyDescent="0.3">
      <c r="B14" s="58" t="s">
        <v>15</v>
      </c>
      <c r="C14" s="59"/>
      <c r="D14" s="60"/>
    </row>
    <row r="15" spans="2:4" x14ac:dyDescent="0.3">
      <c r="B15" s="14" t="s">
        <v>16</v>
      </c>
      <c r="C15" s="20"/>
      <c r="D15" s="45"/>
    </row>
    <row r="16" spans="2:4" x14ac:dyDescent="0.3">
      <c r="B16" s="37" t="s">
        <v>54</v>
      </c>
      <c r="C16" s="15"/>
      <c r="D16" s="45"/>
    </row>
    <row r="17" spans="2:5" x14ac:dyDescent="0.3">
      <c r="B17" s="14" t="s">
        <v>17</v>
      </c>
      <c r="C17" s="15"/>
      <c r="D17" s="45"/>
    </row>
    <row r="18" spans="2:5" x14ac:dyDescent="0.3">
      <c r="B18" s="14" t="s">
        <v>18</v>
      </c>
      <c r="C18" s="20"/>
      <c r="D18" s="45"/>
    </row>
    <row r="19" spans="2:5" x14ac:dyDescent="0.3">
      <c r="B19" s="14" t="s">
        <v>19</v>
      </c>
      <c r="C19" s="20"/>
      <c r="D19" s="45"/>
    </row>
    <row r="20" spans="2:5" x14ac:dyDescent="0.3">
      <c r="B20" s="14" t="s">
        <v>20</v>
      </c>
      <c r="C20" s="20" t="s">
        <v>21</v>
      </c>
      <c r="D20" s="45"/>
    </row>
    <row r="21" spans="2:5" x14ac:dyDescent="0.3">
      <c r="B21" s="14" t="s">
        <v>22</v>
      </c>
      <c r="C21" s="20"/>
      <c r="D21" s="45"/>
    </row>
    <row r="22" spans="2:5" x14ac:dyDescent="0.3">
      <c r="B22" s="14" t="s">
        <v>23</v>
      </c>
      <c r="C22" s="20"/>
      <c r="D22" s="45"/>
    </row>
    <row r="23" spans="2:5" x14ac:dyDescent="0.3">
      <c r="B23" s="14" t="s">
        <v>24</v>
      </c>
      <c r="C23" s="20"/>
      <c r="D23" s="45"/>
    </row>
    <row r="24" spans="2:5" x14ac:dyDescent="0.3">
      <c r="B24" s="14" t="s">
        <v>25</v>
      </c>
      <c r="C24" s="20"/>
      <c r="D24" s="45"/>
    </row>
    <row r="25" spans="2:5" x14ac:dyDescent="0.3">
      <c r="B25" s="24" t="s">
        <v>26</v>
      </c>
      <c r="C25" s="25"/>
      <c r="D25" s="45"/>
    </row>
    <row r="26" spans="2:5" x14ac:dyDescent="0.3">
      <c r="B26" s="21"/>
      <c r="C26" s="11" t="s">
        <v>41</v>
      </c>
      <c r="D26" s="8">
        <f>SUM(D15:D25)</f>
        <v>0</v>
      </c>
    </row>
    <row r="27" spans="2:5" x14ac:dyDescent="0.3">
      <c r="B27" s="66"/>
      <c r="C27" s="67"/>
      <c r="D27" s="68"/>
    </row>
    <row r="28" spans="2:5" x14ac:dyDescent="0.3">
      <c r="B28" s="61" t="s">
        <v>33</v>
      </c>
      <c r="C28" s="62"/>
      <c r="D28" s="10">
        <f>D12+D26</f>
        <v>0</v>
      </c>
    </row>
    <row r="29" spans="2:5" x14ac:dyDescent="0.3">
      <c r="D29" s="22">
        <v>150000</v>
      </c>
      <c r="E29" s="5" t="s">
        <v>40</v>
      </c>
    </row>
    <row r="31" spans="2:5" x14ac:dyDescent="0.3">
      <c r="C31" s="16"/>
      <c r="D31" s="29"/>
      <c r="E31" s="5"/>
    </row>
    <row r="32" spans="2:5" ht="27.6" x14ac:dyDescent="0.3">
      <c r="B32" s="30" t="s">
        <v>51</v>
      </c>
    </row>
  </sheetData>
  <sheetProtection algorithmName="SHA-512" hashValue="t1eu5wlhb43yz8IwBJwDziY3U5zZ254PIuFt3ypAJsv6NGPTmgNGHbhZBDIrwwCT02ec0GN7YgscJqC18oOj8g==" saltValue="ewPTPg2yMmMpdA20khrsVw==" spinCount="100000" sheet="1" objects="1" scenarios="1"/>
  <mergeCells count="6">
    <mergeCell ref="B4:D4"/>
    <mergeCell ref="B14:D14"/>
    <mergeCell ref="B6:D6"/>
    <mergeCell ref="B28:C28"/>
    <mergeCell ref="B13:D13"/>
    <mergeCell ref="B27:D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Props1.xml><?xml version="1.0" encoding="utf-8"?>
<ds:datastoreItem xmlns:ds="http://schemas.openxmlformats.org/officeDocument/2006/customXml" ds:itemID="{07FDBA44-02BA-48A6-ABD7-05A9DFC16E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40A89-545F-4417-A47F-52F8B6ADD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a290c-a7c7-4f67-aafb-aae8f0d3919b"/>
    <ds:schemaRef ds:uri="4fbe67c0-9698-45cf-b1d1-2d4be0a0c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48C8AB-0D0E-4E7A-8CFF-20C4DB1F47FC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fbe67c0-9698-45cf-b1d1-2d4be0a0c041"/>
    <ds:schemaRef ds:uri="673a290c-a7c7-4f67-aafb-aae8f0d391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Inschrijfprijs</vt:lpstr>
      <vt:lpstr>2. Transitie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Marwan Jezrawi</dc:creator>
  <cp:keywords/>
  <dc:description/>
  <cp:lastModifiedBy>Ronald Vroom | Adjust</cp:lastModifiedBy>
  <cp:revision/>
  <dcterms:created xsi:type="dcterms:W3CDTF">2024-02-15T13:07:04Z</dcterms:created>
  <dcterms:modified xsi:type="dcterms:W3CDTF">2024-05-28T15:39:31Z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