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logic-my.sharepoint.com/personal/info_inkooplogic_nl/Documents/Documenten/INKOOPlogic 18-07-2024/2024 Gemeente Heumen/Aanbestedingsdocumenten/"/>
    </mc:Choice>
  </mc:AlternateContent>
  <xr:revisionPtr revIDLastSave="867" documentId="13_ncr:1_{A7F20468-3D8A-4AC1-AC14-49966C5DC528}" xr6:coauthVersionLast="47" xr6:coauthVersionMax="47" xr10:uidLastSave="{3B269D63-C293-4CC6-AB65-A4711F750AA0}"/>
  <bookViews>
    <workbookView xWindow="-120" yWindow="-120" windowWidth="29040" windowHeight="15720" xr2:uid="{20CAB8E1-5C2D-4262-A947-A5B9040D9356}"/>
  </bookViews>
  <sheets>
    <sheet name="Prijzenblad Heum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2" l="1"/>
  <c r="H63" i="2" s="1"/>
  <c r="G64" i="2"/>
  <c r="G67" i="2"/>
  <c r="G41" i="2"/>
  <c r="G18" i="2"/>
  <c r="H18" i="2" s="1"/>
  <c r="G19" i="2"/>
  <c r="G73" i="2"/>
  <c r="G70" i="2"/>
  <c r="G69" i="2"/>
  <c r="G68" i="2"/>
  <c r="G50" i="2"/>
  <c r="G48" i="2"/>
  <c r="G47" i="2"/>
  <c r="G46" i="2"/>
  <c r="G45" i="2"/>
  <c r="G42" i="2"/>
  <c r="H41" i="2" s="1"/>
  <c r="G25" i="2"/>
  <c r="G28" i="2"/>
  <c r="G23" i="2"/>
  <c r="G24" i="2"/>
  <c r="G22" i="2"/>
  <c r="G72" i="2" l="1"/>
  <c r="G27" i="2"/>
  <c r="H27" i="2" s="1"/>
  <c r="G49" i="2"/>
  <c r="H75" i="2" l="1"/>
  <c r="H72" i="2"/>
  <c r="H52" i="2"/>
  <c r="H49" i="2"/>
  <c r="H30" i="2"/>
  <c r="H77" i="2" s="1"/>
</calcChain>
</file>

<file path=xl/sharedStrings.xml><?xml version="1.0" encoding="utf-8"?>
<sst xmlns="http://schemas.openxmlformats.org/spreadsheetml/2006/main" count="65" uniqueCount="32">
  <si>
    <t>Doelgroep A</t>
  </si>
  <si>
    <t>Doelgroep B</t>
  </si>
  <si>
    <t>Doelgroep C</t>
  </si>
  <si>
    <t>Prijs/huishouden</t>
  </si>
  <si>
    <t xml:space="preserve">Beschikbaar budget: </t>
  </si>
  <si>
    <t>Aantal huishoudens</t>
  </si>
  <si>
    <t>Totale kosten</t>
  </si>
  <si>
    <t>Collectief</t>
  </si>
  <si>
    <t xml:space="preserve">(fictieve) kosten 1e tranche: </t>
  </si>
  <si>
    <t>Collectieve ondersteuning doelgroepen (reclame/acties/helpdesk e.d.)</t>
  </si>
  <si>
    <t>Prijsopgave 1e tranche</t>
  </si>
  <si>
    <t xml:space="preserve">Projectkosten maximaal 5% van het beschikbare budget: </t>
  </si>
  <si>
    <t>Kosten ondersteuning:</t>
  </si>
  <si>
    <t xml:space="preserve">Kosten ondersteuning maximaal 25% van het beschikbare budget: </t>
  </si>
  <si>
    <t>Prijsopgave 2e tranche</t>
  </si>
  <si>
    <t xml:space="preserve">(fictieve) kosten 2e tranche: </t>
  </si>
  <si>
    <t xml:space="preserve">(fictieve) kosten 3e tranche: </t>
  </si>
  <si>
    <t>Totale (fictieve) inschrijfsom:</t>
  </si>
  <si>
    <t>Prijsopgave 3e tranche</t>
  </si>
  <si>
    <t>Datum</t>
  </si>
  <si>
    <t>Naam inschrijver</t>
  </si>
  <si>
    <t>Naam tekenbevoegde</t>
  </si>
  <si>
    <t>Functie tekenbevoegde</t>
  </si>
  <si>
    <t>Handtekening</t>
  </si>
  <si>
    <r>
      <t>Huisbezoek advies/offerte/subsidieaanvraag isolatiemaatregelen</t>
    </r>
    <r>
      <rPr>
        <sz val="11"/>
        <color rgb="FFFF0000"/>
        <rFont val="Arial"/>
        <family val="2"/>
      </rPr>
      <t xml:space="preserve"> (max. € 275,-)</t>
    </r>
  </si>
  <si>
    <r>
      <t xml:space="preserve">Individueel advies en ondersteuning </t>
    </r>
    <r>
      <rPr>
        <sz val="11"/>
        <color rgb="FFFF0000"/>
        <rFont val="Arial"/>
        <family val="2"/>
      </rPr>
      <t>(max. € 75,-)</t>
    </r>
  </si>
  <si>
    <t xml:space="preserve">Projectkosten maximaal 7,5% van het beschikbare budget: </t>
  </si>
  <si>
    <t>Bijlage 5    Prijzenblad Meerjarige Isolatieaanpak Koopwoningen (gemeente Heumen)</t>
  </si>
  <si>
    <t xml:space="preserve">Projectkosten, welke bestaan uit: </t>
  </si>
  <si>
    <t xml:space="preserve">Projectkosten totaal: </t>
  </si>
  <si>
    <t>Kosten ondersteuning totaal:</t>
  </si>
  <si>
    <t xml:space="preserve">Inschrijver wordt gevraagd de groen gearceerde velden in te vullen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</si>
</sst>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4" fontId="5" fillId="0" borderId="1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4" fontId="4" fillId="6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3" fillId="3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4" fontId="4" fillId="6" borderId="2" xfId="0" applyNumberFormat="1" applyFont="1" applyFill="1" applyBorder="1" applyAlignment="1">
      <alignment horizontal="right" vertical="center"/>
    </xf>
    <xf numFmtId="44" fontId="4" fillId="6" borderId="3" xfId="0" applyNumberFormat="1" applyFont="1" applyFill="1" applyBorder="1" applyAlignment="1">
      <alignment horizontal="right" vertical="center"/>
    </xf>
    <xf numFmtId="44" fontId="4" fillId="6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4" fontId="4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7</xdr:row>
      <xdr:rowOff>142875</xdr:rowOff>
    </xdr:from>
    <xdr:to>
      <xdr:col>14</xdr:col>
      <xdr:colOff>487</xdr:colOff>
      <xdr:row>17</xdr:row>
      <xdr:rowOff>57401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0CDB315-F00C-EC6A-75A2-956FB1E0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06375" y="1714500"/>
          <a:ext cx="3486637" cy="1800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E3C9-C690-4BFA-9D02-BE8D035868B0}">
  <dimension ref="C2:M85"/>
  <sheetViews>
    <sheetView tabSelected="1" zoomScaleNormal="100" workbookViewId="0">
      <selection activeCell="K21" sqref="K21"/>
    </sheetView>
  </sheetViews>
  <sheetFormatPr defaultRowHeight="14.25" x14ac:dyDescent="0.25"/>
  <cols>
    <col min="1" max="2" width="9.140625" style="3"/>
    <col min="3" max="3" width="16.28515625" style="3" customWidth="1"/>
    <col min="4" max="4" width="76.140625" style="3" customWidth="1"/>
    <col min="5" max="5" width="17.5703125" style="1" bestFit="1" customWidth="1"/>
    <col min="6" max="6" width="19.7109375" style="1" customWidth="1"/>
    <col min="7" max="7" width="20.28515625" style="1" customWidth="1"/>
    <col min="8" max="8" width="20.7109375" style="2" customWidth="1"/>
    <col min="9" max="9" width="5.42578125" style="2" customWidth="1"/>
    <col min="10" max="10" width="14.85546875" style="3" bestFit="1" customWidth="1"/>
    <col min="11" max="16384" width="9.140625" style="3"/>
  </cols>
  <sheetData>
    <row r="2" spans="3:13" ht="15" thickBot="1" x14ac:dyDescent="0.3"/>
    <row r="3" spans="3:13" ht="28.5" customHeight="1" thickBot="1" x14ac:dyDescent="0.3">
      <c r="C3" s="29" t="s">
        <v>27</v>
      </c>
      <c r="D3" s="30"/>
      <c r="E3" s="30"/>
      <c r="F3" s="30"/>
      <c r="G3" s="31"/>
    </row>
    <row r="6" spans="3:13" ht="23.25" customHeight="1" x14ac:dyDescent="0.25">
      <c r="C6" s="32" t="s">
        <v>31</v>
      </c>
      <c r="D6" s="33"/>
      <c r="E6" s="33"/>
      <c r="F6" s="33"/>
      <c r="G6" s="34"/>
    </row>
    <row r="8" spans="3:13" x14ac:dyDescent="0.25">
      <c r="J8" s="2"/>
    </row>
    <row r="9" spans="3:13" ht="15" x14ac:dyDescent="0.25">
      <c r="C9" s="24" t="s">
        <v>10</v>
      </c>
      <c r="D9" s="24"/>
      <c r="E9" s="24"/>
      <c r="F9" s="24"/>
      <c r="G9" s="24"/>
    </row>
    <row r="10" spans="3:13" x14ac:dyDescent="0.25">
      <c r="C10" s="4"/>
      <c r="D10" s="4"/>
      <c r="E10" s="5"/>
      <c r="F10" s="5"/>
      <c r="G10" s="5"/>
    </row>
    <row r="11" spans="3:13" ht="15" x14ac:dyDescent="0.25">
      <c r="C11" s="4"/>
      <c r="D11" s="6" t="s">
        <v>4</v>
      </c>
      <c r="E11" s="8">
        <v>372024</v>
      </c>
      <c r="F11" s="5"/>
      <c r="G11" s="5"/>
    </row>
    <row r="12" spans="3:13" ht="15" customHeight="1" x14ac:dyDescent="0.25">
      <c r="C12" s="4"/>
      <c r="D12" s="18" t="s">
        <v>28</v>
      </c>
      <c r="E12" s="5"/>
      <c r="F12" s="5"/>
      <c r="G12" s="5"/>
      <c r="J12" s="2"/>
      <c r="K12" s="2"/>
      <c r="L12" s="2"/>
      <c r="M12" s="2"/>
    </row>
    <row r="13" spans="3:13" ht="15" customHeight="1" x14ac:dyDescent="0.25">
      <c r="C13" s="4"/>
      <c r="D13" s="21"/>
      <c r="E13" s="22"/>
      <c r="F13" s="19">
        <v>0</v>
      </c>
      <c r="G13" s="5"/>
      <c r="J13" s="2"/>
      <c r="K13" s="2"/>
      <c r="L13" s="2"/>
      <c r="M13" s="2"/>
    </row>
    <row r="14" spans="3:13" ht="15" customHeight="1" x14ac:dyDescent="0.25">
      <c r="C14" s="4"/>
      <c r="D14" s="21"/>
      <c r="E14" s="22"/>
      <c r="F14" s="19">
        <v>0</v>
      </c>
      <c r="G14" s="5"/>
      <c r="J14" s="2"/>
      <c r="K14" s="2"/>
      <c r="L14" s="2"/>
      <c r="M14" s="2"/>
    </row>
    <row r="15" spans="3:13" ht="15" customHeight="1" x14ac:dyDescent="0.25">
      <c r="C15" s="4"/>
      <c r="D15" s="21"/>
      <c r="E15" s="22"/>
      <c r="F15" s="19">
        <v>0</v>
      </c>
      <c r="G15" s="5"/>
      <c r="J15" s="2"/>
      <c r="K15" s="2"/>
      <c r="L15" s="2"/>
      <c r="M15" s="2"/>
    </row>
    <row r="16" spans="3:13" ht="15" customHeight="1" x14ac:dyDescent="0.25">
      <c r="C16" s="4"/>
      <c r="D16" s="21"/>
      <c r="E16" s="22"/>
      <c r="F16" s="19">
        <v>0</v>
      </c>
      <c r="G16" s="5"/>
      <c r="J16" s="2"/>
      <c r="K16" s="2"/>
      <c r="L16" s="2"/>
      <c r="M16" s="2"/>
    </row>
    <row r="17" spans="3:13" ht="15" customHeight="1" x14ac:dyDescent="0.25">
      <c r="C17" s="4"/>
      <c r="D17" s="21"/>
      <c r="E17" s="22"/>
      <c r="F17" s="19">
        <v>0</v>
      </c>
      <c r="G17" s="5"/>
      <c r="J17" s="2"/>
      <c r="K17" s="2"/>
      <c r="L17" s="2"/>
      <c r="M17" s="2"/>
    </row>
    <row r="18" spans="3:13" ht="15" x14ac:dyDescent="0.25">
      <c r="C18" s="4"/>
      <c r="D18" s="23" t="s">
        <v>29</v>
      </c>
      <c r="E18" s="23"/>
      <c r="F18" s="23"/>
      <c r="G18" s="20">
        <f>SUM(F13:F17)</f>
        <v>0</v>
      </c>
      <c r="H18" s="17" t="str">
        <f>IF(G18&gt;G19,"Ongeldig"," ")</f>
        <v xml:space="preserve"> </v>
      </c>
      <c r="J18" s="2"/>
      <c r="K18" s="2"/>
      <c r="L18" s="2"/>
      <c r="M18" s="2"/>
    </row>
    <row r="19" spans="3:13" ht="15" customHeight="1" x14ac:dyDescent="0.25">
      <c r="C19" s="4"/>
      <c r="D19" s="25" t="s">
        <v>26</v>
      </c>
      <c r="E19" s="25"/>
      <c r="F19" s="25"/>
      <c r="G19" s="7">
        <f>E11*0.075</f>
        <v>27901.8</v>
      </c>
      <c r="J19" s="2"/>
      <c r="K19" s="2"/>
      <c r="L19" s="2"/>
      <c r="M19" s="2"/>
    </row>
    <row r="20" spans="3:13" ht="15" x14ac:dyDescent="0.25">
      <c r="C20" s="4"/>
      <c r="D20" s="6"/>
      <c r="E20" s="5"/>
      <c r="F20" s="5"/>
      <c r="G20" s="5"/>
      <c r="J20" s="2"/>
      <c r="K20" s="2"/>
      <c r="L20" s="2"/>
      <c r="M20" s="2"/>
    </row>
    <row r="21" spans="3:13" ht="15" x14ac:dyDescent="0.25">
      <c r="C21" s="4"/>
      <c r="D21" s="4"/>
      <c r="E21" s="8" t="s">
        <v>3</v>
      </c>
      <c r="F21" s="8" t="s">
        <v>5</v>
      </c>
      <c r="G21" s="8" t="s">
        <v>6</v>
      </c>
      <c r="J21" s="2"/>
      <c r="K21" s="2"/>
      <c r="L21" s="2"/>
      <c r="M21" s="2"/>
    </row>
    <row r="22" spans="3:13" ht="15" x14ac:dyDescent="0.25">
      <c r="C22" s="9" t="s">
        <v>0</v>
      </c>
      <c r="D22" s="4" t="s">
        <v>24</v>
      </c>
      <c r="E22" s="19">
        <v>0</v>
      </c>
      <c r="F22" s="10">
        <v>225</v>
      </c>
      <c r="G22" s="5">
        <f>E22*F22</f>
        <v>0</v>
      </c>
      <c r="J22" s="2"/>
      <c r="K22" s="2"/>
      <c r="L22" s="2"/>
      <c r="M22" s="2"/>
    </row>
    <row r="23" spans="3:13" ht="15" x14ac:dyDescent="0.25">
      <c r="C23" s="9" t="s">
        <v>1</v>
      </c>
      <c r="D23" s="4" t="s">
        <v>25</v>
      </c>
      <c r="E23" s="19">
        <v>0</v>
      </c>
      <c r="F23" s="10">
        <v>450</v>
      </c>
      <c r="G23" s="5">
        <f t="shared" ref="G23:G24" si="0">E23*F23</f>
        <v>0</v>
      </c>
      <c r="J23" s="2"/>
      <c r="K23" s="2"/>
      <c r="L23" s="2"/>
      <c r="M23" s="2"/>
    </row>
    <row r="24" spans="3:13" ht="15" x14ac:dyDescent="0.25">
      <c r="C24" s="9" t="s">
        <v>2</v>
      </c>
      <c r="D24" s="4" t="s">
        <v>25</v>
      </c>
      <c r="E24" s="19">
        <v>0</v>
      </c>
      <c r="F24" s="10">
        <v>100</v>
      </c>
      <c r="G24" s="5">
        <f t="shared" si="0"/>
        <v>0</v>
      </c>
      <c r="J24" s="2"/>
      <c r="K24" s="2"/>
      <c r="L24" s="2"/>
      <c r="M24" s="2"/>
    </row>
    <row r="25" spans="3:13" ht="15" x14ac:dyDescent="0.25">
      <c r="C25" s="9" t="s">
        <v>7</v>
      </c>
      <c r="D25" s="4" t="s">
        <v>9</v>
      </c>
      <c r="E25" s="19">
        <v>0</v>
      </c>
      <c r="F25" s="11"/>
      <c r="G25" s="5">
        <f>E25</f>
        <v>0</v>
      </c>
      <c r="J25" s="2"/>
      <c r="K25" s="2"/>
      <c r="L25" s="2"/>
      <c r="M25" s="2"/>
    </row>
    <row r="26" spans="3:13" ht="15" x14ac:dyDescent="0.25">
      <c r="C26" s="9"/>
      <c r="D26" s="4"/>
      <c r="E26" s="4"/>
      <c r="F26" s="4"/>
      <c r="G26" s="4"/>
      <c r="H26" s="3"/>
      <c r="J26" s="16"/>
      <c r="K26" s="16"/>
      <c r="L26" s="16"/>
      <c r="M26" s="16"/>
    </row>
    <row r="27" spans="3:13" ht="15" x14ac:dyDescent="0.25">
      <c r="C27" s="9"/>
      <c r="D27" s="23" t="s">
        <v>30</v>
      </c>
      <c r="E27" s="23"/>
      <c r="F27" s="23"/>
      <c r="G27" s="20">
        <f>SUM(G22:G25)</f>
        <v>0</v>
      </c>
      <c r="H27" s="17" t="str">
        <f>IF(G27&gt;G28,"Ongeldig"," ")</f>
        <v xml:space="preserve"> </v>
      </c>
    </row>
    <row r="28" spans="3:13" ht="15" x14ac:dyDescent="0.25">
      <c r="C28" s="4"/>
      <c r="D28" s="25" t="s">
        <v>13</v>
      </c>
      <c r="E28" s="25"/>
      <c r="F28" s="25"/>
      <c r="G28" s="7">
        <f>E11*0.25</f>
        <v>93006</v>
      </c>
    </row>
    <row r="29" spans="3:13" ht="15" x14ac:dyDescent="0.25">
      <c r="C29" s="12"/>
    </row>
    <row r="30" spans="3:13" ht="15" x14ac:dyDescent="0.25">
      <c r="E30" s="38" t="s">
        <v>8</v>
      </c>
      <c r="F30" s="38"/>
      <c r="G30" s="38"/>
      <c r="H30" s="20">
        <f>G18+G27</f>
        <v>0</v>
      </c>
    </row>
    <row r="32" spans="3:13" ht="15" x14ac:dyDescent="0.25">
      <c r="C32" s="24" t="s">
        <v>14</v>
      </c>
      <c r="D32" s="24"/>
      <c r="E32" s="24"/>
      <c r="F32" s="24"/>
      <c r="G32" s="24"/>
    </row>
    <row r="33" spans="3:13" x14ac:dyDescent="0.25">
      <c r="C33" s="4"/>
      <c r="D33" s="4"/>
      <c r="E33" s="5"/>
      <c r="F33" s="5"/>
      <c r="G33" s="5"/>
    </row>
    <row r="34" spans="3:13" ht="15" x14ac:dyDescent="0.25">
      <c r="C34" s="4"/>
      <c r="D34" s="6" t="s">
        <v>4</v>
      </c>
      <c r="E34" s="8">
        <v>581635</v>
      </c>
      <c r="F34" s="5"/>
      <c r="G34" s="5"/>
      <c r="J34" s="1"/>
    </row>
    <row r="35" spans="3:13" ht="15" customHeight="1" x14ac:dyDescent="0.25">
      <c r="C35" s="4"/>
      <c r="D35" s="18" t="s">
        <v>28</v>
      </c>
      <c r="E35" s="5"/>
      <c r="F35" s="5"/>
      <c r="G35" s="5"/>
      <c r="J35" s="2"/>
      <c r="K35" s="2"/>
      <c r="L35" s="2"/>
      <c r="M35" s="2"/>
    </row>
    <row r="36" spans="3:13" ht="15" customHeight="1" x14ac:dyDescent="0.25">
      <c r="C36" s="4"/>
      <c r="D36" s="21"/>
      <c r="E36" s="22"/>
      <c r="F36" s="19">
        <v>0</v>
      </c>
      <c r="G36" s="5"/>
      <c r="J36" s="2"/>
      <c r="K36" s="2"/>
      <c r="L36" s="2"/>
      <c r="M36" s="2"/>
    </row>
    <row r="37" spans="3:13" ht="15" customHeight="1" x14ac:dyDescent="0.25">
      <c r="C37" s="4"/>
      <c r="D37" s="21"/>
      <c r="E37" s="22"/>
      <c r="F37" s="19">
        <v>0</v>
      </c>
      <c r="G37" s="5"/>
      <c r="J37" s="2"/>
      <c r="K37" s="2"/>
      <c r="L37" s="2"/>
      <c r="M37" s="2"/>
    </row>
    <row r="38" spans="3:13" ht="15" customHeight="1" x14ac:dyDescent="0.25">
      <c r="C38" s="4"/>
      <c r="D38" s="21"/>
      <c r="E38" s="22"/>
      <c r="F38" s="19">
        <v>0</v>
      </c>
      <c r="G38" s="5"/>
      <c r="J38" s="2"/>
      <c r="K38" s="2"/>
      <c r="L38" s="2"/>
      <c r="M38" s="2"/>
    </row>
    <row r="39" spans="3:13" ht="15" customHeight="1" x14ac:dyDescent="0.25">
      <c r="C39" s="4"/>
      <c r="D39" s="21"/>
      <c r="E39" s="22"/>
      <c r="F39" s="19">
        <v>0</v>
      </c>
      <c r="G39" s="5"/>
      <c r="J39" s="2"/>
      <c r="K39" s="2"/>
      <c r="L39" s="2"/>
      <c r="M39" s="2"/>
    </row>
    <row r="40" spans="3:13" ht="15" customHeight="1" x14ac:dyDescent="0.25">
      <c r="C40" s="4"/>
      <c r="D40" s="21"/>
      <c r="E40" s="22"/>
      <c r="F40" s="19">
        <v>0</v>
      </c>
      <c r="G40" s="5"/>
      <c r="J40" s="2"/>
      <c r="K40" s="2"/>
      <c r="L40" s="2"/>
      <c r="M40" s="2"/>
    </row>
    <row r="41" spans="3:13" ht="15" x14ac:dyDescent="0.25">
      <c r="C41" s="4"/>
      <c r="D41" s="23" t="s">
        <v>29</v>
      </c>
      <c r="E41" s="23"/>
      <c r="F41" s="23"/>
      <c r="G41" s="20">
        <f>SUM(F36:F40)</f>
        <v>0</v>
      </c>
      <c r="H41" s="17" t="str">
        <f>IF(G41&gt;G42,"Ongeldig"," ")</f>
        <v xml:space="preserve"> </v>
      </c>
      <c r="J41" s="2"/>
      <c r="K41" s="2"/>
      <c r="L41" s="2"/>
      <c r="M41" s="2"/>
    </row>
    <row r="42" spans="3:13" ht="15" x14ac:dyDescent="0.25">
      <c r="C42" s="4"/>
      <c r="D42" s="25" t="s">
        <v>11</v>
      </c>
      <c r="E42" s="25"/>
      <c r="F42" s="25"/>
      <c r="G42" s="7">
        <f>E34*0.05</f>
        <v>29081.75</v>
      </c>
    </row>
    <row r="43" spans="3:13" ht="15" x14ac:dyDescent="0.25">
      <c r="C43" s="4"/>
      <c r="D43" s="6"/>
      <c r="E43" s="5"/>
      <c r="F43" s="5"/>
      <c r="G43" s="5"/>
    </row>
    <row r="44" spans="3:13" ht="15" x14ac:dyDescent="0.25">
      <c r="C44" s="4"/>
      <c r="D44" s="4"/>
      <c r="E44" s="8" t="s">
        <v>3</v>
      </c>
      <c r="F44" s="8" t="s">
        <v>5</v>
      </c>
      <c r="G44" s="8" t="s">
        <v>6</v>
      </c>
    </row>
    <row r="45" spans="3:13" ht="15" x14ac:dyDescent="0.25">
      <c r="C45" s="9" t="s">
        <v>0</v>
      </c>
      <c r="D45" s="4" t="s">
        <v>24</v>
      </c>
      <c r="E45" s="19">
        <v>0</v>
      </c>
      <c r="F45" s="10">
        <v>300</v>
      </c>
      <c r="G45" s="5">
        <f>E45*F45</f>
        <v>0</v>
      </c>
    </row>
    <row r="46" spans="3:13" ht="15" x14ac:dyDescent="0.25">
      <c r="C46" s="9" t="s">
        <v>1</v>
      </c>
      <c r="D46" s="4" t="s">
        <v>25</v>
      </c>
      <c r="E46" s="19">
        <v>0</v>
      </c>
      <c r="F46" s="10">
        <v>600</v>
      </c>
      <c r="G46" s="5">
        <f t="shared" ref="G46:G47" si="1">E46*F46</f>
        <v>0</v>
      </c>
    </row>
    <row r="47" spans="3:13" ht="15" x14ac:dyDescent="0.25">
      <c r="C47" s="9" t="s">
        <v>2</v>
      </c>
      <c r="D47" s="4" t="s">
        <v>25</v>
      </c>
      <c r="E47" s="19">
        <v>0</v>
      </c>
      <c r="F47" s="10">
        <v>150</v>
      </c>
      <c r="G47" s="5">
        <f t="shared" si="1"/>
        <v>0</v>
      </c>
    </row>
    <row r="48" spans="3:13" ht="15" x14ac:dyDescent="0.25">
      <c r="C48" s="9" t="s">
        <v>7</v>
      </c>
      <c r="D48" s="4" t="s">
        <v>9</v>
      </c>
      <c r="E48" s="19">
        <v>0</v>
      </c>
      <c r="F48" s="11"/>
      <c r="G48" s="5">
        <f>E48</f>
        <v>0</v>
      </c>
    </row>
    <row r="49" spans="3:13" ht="15" x14ac:dyDescent="0.25">
      <c r="C49" s="9"/>
      <c r="D49" s="23" t="s">
        <v>12</v>
      </c>
      <c r="E49" s="23"/>
      <c r="F49" s="23"/>
      <c r="G49" s="20">
        <f>SUM(G45:G48)</f>
        <v>0</v>
      </c>
      <c r="H49" s="17" t="str">
        <f>IF(G49&gt;G50,"Ongeldig"," ")</f>
        <v xml:space="preserve"> </v>
      </c>
    </row>
    <row r="50" spans="3:13" ht="15" x14ac:dyDescent="0.25">
      <c r="C50" s="4"/>
      <c r="D50" s="25" t="s">
        <v>13</v>
      </c>
      <c r="E50" s="25"/>
      <c r="F50" s="25"/>
      <c r="G50" s="7">
        <f>E34*0.25</f>
        <v>145408.75</v>
      </c>
    </row>
    <row r="51" spans="3:13" ht="15" x14ac:dyDescent="0.25">
      <c r="C51" s="12"/>
    </row>
    <row r="52" spans="3:13" ht="15" x14ac:dyDescent="0.25">
      <c r="E52" s="38" t="s">
        <v>15</v>
      </c>
      <c r="F52" s="38"/>
      <c r="G52" s="38"/>
      <c r="H52" s="20">
        <f>G41+G49</f>
        <v>0</v>
      </c>
    </row>
    <row r="54" spans="3:13" ht="15" x14ac:dyDescent="0.25">
      <c r="C54" s="24" t="s">
        <v>18</v>
      </c>
      <c r="D54" s="24"/>
      <c r="E54" s="24"/>
      <c r="F54" s="24"/>
      <c r="G54" s="24"/>
    </row>
    <row r="55" spans="3:13" x14ac:dyDescent="0.25">
      <c r="C55" s="4"/>
      <c r="D55" s="4"/>
      <c r="E55" s="5"/>
      <c r="F55" s="5"/>
      <c r="G55" s="5"/>
    </row>
    <row r="56" spans="3:13" ht="15" x14ac:dyDescent="0.25">
      <c r="C56" s="4"/>
      <c r="D56" s="6" t="s">
        <v>4</v>
      </c>
      <c r="E56" s="8">
        <v>372024</v>
      </c>
      <c r="F56" s="5"/>
      <c r="G56" s="5"/>
    </row>
    <row r="57" spans="3:13" ht="15" customHeight="1" x14ac:dyDescent="0.25">
      <c r="C57" s="4"/>
      <c r="D57" s="18" t="s">
        <v>28</v>
      </c>
      <c r="E57" s="5"/>
      <c r="F57" s="5"/>
      <c r="G57" s="5"/>
      <c r="J57" s="2"/>
      <c r="K57" s="2"/>
      <c r="L57" s="2"/>
      <c r="M57" s="2"/>
    </row>
    <row r="58" spans="3:13" ht="15" customHeight="1" x14ac:dyDescent="0.25">
      <c r="C58" s="4"/>
      <c r="D58" s="21"/>
      <c r="E58" s="22"/>
      <c r="F58" s="19">
        <v>0</v>
      </c>
      <c r="G58" s="5"/>
      <c r="J58" s="2"/>
      <c r="K58" s="2"/>
      <c r="L58" s="2"/>
      <c r="M58" s="2"/>
    </row>
    <row r="59" spans="3:13" ht="15" customHeight="1" x14ac:dyDescent="0.25">
      <c r="C59" s="4"/>
      <c r="D59" s="21"/>
      <c r="E59" s="22"/>
      <c r="F59" s="19">
        <v>0</v>
      </c>
      <c r="G59" s="5"/>
      <c r="J59" s="2"/>
      <c r="K59" s="2"/>
      <c r="L59" s="2"/>
      <c r="M59" s="2"/>
    </row>
    <row r="60" spans="3:13" ht="15" customHeight="1" x14ac:dyDescent="0.25">
      <c r="C60" s="4"/>
      <c r="D60" s="21"/>
      <c r="E60" s="22"/>
      <c r="F60" s="19">
        <v>0</v>
      </c>
      <c r="G60" s="5"/>
      <c r="J60" s="2"/>
      <c r="K60" s="2"/>
      <c r="L60" s="2"/>
      <c r="M60" s="2"/>
    </row>
    <row r="61" spans="3:13" ht="15" customHeight="1" x14ac:dyDescent="0.25">
      <c r="C61" s="4"/>
      <c r="D61" s="21"/>
      <c r="E61" s="22"/>
      <c r="F61" s="19">
        <v>0</v>
      </c>
      <c r="G61" s="5"/>
      <c r="J61" s="2"/>
      <c r="K61" s="2"/>
      <c r="L61" s="2"/>
      <c r="M61" s="2"/>
    </row>
    <row r="62" spans="3:13" ht="15" customHeight="1" x14ac:dyDescent="0.25">
      <c r="C62" s="4"/>
      <c r="D62" s="21"/>
      <c r="E62" s="22"/>
      <c r="F62" s="19">
        <v>0</v>
      </c>
      <c r="G62" s="5"/>
      <c r="J62" s="2"/>
      <c r="K62" s="2"/>
      <c r="L62" s="2"/>
      <c r="M62" s="2"/>
    </row>
    <row r="63" spans="3:13" ht="15" x14ac:dyDescent="0.25">
      <c r="C63" s="4"/>
      <c r="D63" s="23" t="s">
        <v>29</v>
      </c>
      <c r="E63" s="23"/>
      <c r="F63" s="23"/>
      <c r="G63" s="20">
        <f>SUM(F58:F62)</f>
        <v>0</v>
      </c>
      <c r="H63" s="17" t="str">
        <f>IF(G63&gt;G64,"Ongeldig"," ")</f>
        <v xml:space="preserve"> </v>
      </c>
      <c r="J63" s="2"/>
      <c r="K63" s="2"/>
      <c r="L63" s="2"/>
      <c r="M63" s="2"/>
    </row>
    <row r="64" spans="3:13" ht="15" x14ac:dyDescent="0.25">
      <c r="C64" s="4"/>
      <c r="D64" s="35" t="s">
        <v>11</v>
      </c>
      <c r="E64" s="36"/>
      <c r="F64" s="37"/>
      <c r="G64" s="7">
        <f>E56*0.05</f>
        <v>18601.2</v>
      </c>
    </row>
    <row r="65" spans="3:8" ht="15" x14ac:dyDescent="0.25">
      <c r="C65" s="4"/>
      <c r="D65" s="6"/>
      <c r="E65" s="5"/>
      <c r="F65" s="5"/>
      <c r="G65" s="5"/>
    </row>
    <row r="66" spans="3:8" ht="15" x14ac:dyDescent="0.25">
      <c r="C66" s="4"/>
      <c r="D66" s="4"/>
      <c r="E66" s="8" t="s">
        <v>3</v>
      </c>
      <c r="F66" s="8" t="s">
        <v>5</v>
      </c>
      <c r="G66" s="8" t="s">
        <v>6</v>
      </c>
    </row>
    <row r="67" spans="3:8" ht="15" x14ac:dyDescent="0.25">
      <c r="C67" s="9" t="s">
        <v>0</v>
      </c>
      <c r="D67" s="4" t="s">
        <v>24</v>
      </c>
      <c r="E67" s="19">
        <v>0</v>
      </c>
      <c r="F67" s="10">
        <v>225</v>
      </c>
      <c r="G67" s="5">
        <f>E67*F67</f>
        <v>0</v>
      </c>
    </row>
    <row r="68" spans="3:8" ht="15" x14ac:dyDescent="0.25">
      <c r="C68" s="9" t="s">
        <v>1</v>
      </c>
      <c r="D68" s="4" t="s">
        <v>25</v>
      </c>
      <c r="E68" s="19">
        <v>0</v>
      </c>
      <c r="F68" s="10">
        <v>450</v>
      </c>
      <c r="G68" s="5">
        <f t="shared" ref="G68:G69" si="2">E68*F68</f>
        <v>0</v>
      </c>
    </row>
    <row r="69" spans="3:8" ht="15" x14ac:dyDescent="0.25">
      <c r="C69" s="9" t="s">
        <v>2</v>
      </c>
      <c r="D69" s="4" t="s">
        <v>25</v>
      </c>
      <c r="E69" s="19">
        <v>0</v>
      </c>
      <c r="F69" s="10">
        <v>100</v>
      </c>
      <c r="G69" s="5">
        <f t="shared" si="2"/>
        <v>0</v>
      </c>
    </row>
    <row r="70" spans="3:8" ht="15" x14ac:dyDescent="0.25">
      <c r="C70" s="9" t="s">
        <v>7</v>
      </c>
      <c r="D70" s="4" t="s">
        <v>9</v>
      </c>
      <c r="E70" s="19">
        <v>0</v>
      </c>
      <c r="F70" s="11"/>
      <c r="G70" s="5">
        <f>E70</f>
        <v>0</v>
      </c>
    </row>
    <row r="71" spans="3:8" ht="15" x14ac:dyDescent="0.25">
      <c r="C71" s="9"/>
      <c r="D71" s="4"/>
      <c r="E71" s="4"/>
      <c r="F71" s="4"/>
      <c r="G71" s="4"/>
      <c r="H71" s="3"/>
    </row>
    <row r="72" spans="3:8" ht="15" x14ac:dyDescent="0.25">
      <c r="C72" s="9"/>
      <c r="D72" s="23" t="s">
        <v>12</v>
      </c>
      <c r="E72" s="23"/>
      <c r="F72" s="23"/>
      <c r="G72" s="20">
        <f>SUM(G67:G70)</f>
        <v>0</v>
      </c>
      <c r="H72" s="17" t="str">
        <f>IF(G72&gt;G73,"Ongeldig"," ")</f>
        <v xml:space="preserve"> </v>
      </c>
    </row>
    <row r="73" spans="3:8" ht="15" x14ac:dyDescent="0.25">
      <c r="C73" s="4"/>
      <c r="D73" s="25" t="s">
        <v>13</v>
      </c>
      <c r="E73" s="25"/>
      <c r="F73" s="25"/>
      <c r="G73" s="7">
        <f>E56*0.25</f>
        <v>93006</v>
      </c>
    </row>
    <row r="74" spans="3:8" ht="15" x14ac:dyDescent="0.25">
      <c r="C74" s="12"/>
    </row>
    <row r="75" spans="3:8" ht="15" x14ac:dyDescent="0.25">
      <c r="E75" s="38" t="s">
        <v>16</v>
      </c>
      <c r="F75" s="38"/>
      <c r="G75" s="38"/>
      <c r="H75" s="20">
        <f>G63+G72</f>
        <v>0</v>
      </c>
    </row>
    <row r="77" spans="3:8" ht="15" x14ac:dyDescent="0.25">
      <c r="E77" s="26" t="s">
        <v>17</v>
      </c>
      <c r="F77" s="27"/>
      <c r="G77" s="28"/>
      <c r="H77" s="13">
        <f>H30+H52+H75</f>
        <v>0</v>
      </c>
    </row>
    <row r="81" spans="4:7" ht="20.100000000000001" customHeight="1" x14ac:dyDescent="0.25">
      <c r="D81" s="14" t="s">
        <v>19</v>
      </c>
      <c r="E81" s="39"/>
      <c r="F81" s="39"/>
      <c r="G81" s="39"/>
    </row>
    <row r="82" spans="4:7" ht="20.100000000000001" customHeight="1" x14ac:dyDescent="0.25">
      <c r="D82" s="14" t="s">
        <v>20</v>
      </c>
      <c r="E82" s="39"/>
      <c r="F82" s="39"/>
      <c r="G82" s="39"/>
    </row>
    <row r="83" spans="4:7" ht="20.100000000000001" customHeight="1" x14ac:dyDescent="0.25">
      <c r="D83" s="15" t="s">
        <v>21</v>
      </c>
      <c r="E83" s="40"/>
      <c r="F83" s="40"/>
      <c r="G83" s="40"/>
    </row>
    <row r="84" spans="4:7" ht="20.100000000000001" customHeight="1" x14ac:dyDescent="0.25">
      <c r="D84" s="15" t="s">
        <v>22</v>
      </c>
      <c r="E84" s="40"/>
      <c r="F84" s="40"/>
      <c r="G84" s="40"/>
    </row>
    <row r="85" spans="4:7" ht="84" customHeight="1" x14ac:dyDescent="0.25">
      <c r="D85" s="15" t="s">
        <v>23</v>
      </c>
      <c r="E85" s="40"/>
      <c r="F85" s="40"/>
      <c r="G85" s="40"/>
    </row>
  </sheetData>
  <sheetProtection algorithmName="SHA-512" hashValue="jrhSPFNELprYwlxsSJTIK5xqK8QGEgwb6OD2I0wJva5dhcmN8JpKb0Q+xXb7e5u7Mo1NByDV6o/OQdiZfYnpVQ==" saltValue="/Dz31Wz7gFq6w2zzOYggRQ==" spinCount="100000" sheet="1" objects="1" scenarios="1"/>
  <protectedRanges>
    <protectedRange sqref="E81:G85" name="Bereik4"/>
    <protectedRange sqref="D36:F40 E45:E48" name="Bereik2"/>
    <protectedRange sqref="D13:F17 E22:E25" name="Bereik1"/>
    <protectedRange sqref="D58:F62 E67:E70" name="Bereik3"/>
  </protectedRanges>
  <mergeCells count="41">
    <mergeCell ref="E81:G81"/>
    <mergeCell ref="E82:G82"/>
    <mergeCell ref="E83:G83"/>
    <mergeCell ref="E84:G84"/>
    <mergeCell ref="E85:G85"/>
    <mergeCell ref="E77:G77"/>
    <mergeCell ref="C3:G3"/>
    <mergeCell ref="C6:G6"/>
    <mergeCell ref="C54:G54"/>
    <mergeCell ref="D64:F64"/>
    <mergeCell ref="D72:F72"/>
    <mergeCell ref="D73:F73"/>
    <mergeCell ref="E75:G75"/>
    <mergeCell ref="C32:G32"/>
    <mergeCell ref="D42:F42"/>
    <mergeCell ref="D49:F49"/>
    <mergeCell ref="D50:F50"/>
    <mergeCell ref="E52:G52"/>
    <mergeCell ref="E30:G30"/>
    <mergeCell ref="C9:G9"/>
    <mergeCell ref="D18:F18"/>
    <mergeCell ref="D27:F27"/>
    <mergeCell ref="D19:F19"/>
    <mergeCell ref="D28:F28"/>
    <mergeCell ref="D13:E13"/>
    <mergeCell ref="D14:E14"/>
    <mergeCell ref="D15:E15"/>
    <mergeCell ref="D16:E16"/>
    <mergeCell ref="D17:E17"/>
    <mergeCell ref="D41:F41"/>
    <mergeCell ref="D36:E36"/>
    <mergeCell ref="D37:E37"/>
    <mergeCell ref="D38:E38"/>
    <mergeCell ref="D39:E39"/>
    <mergeCell ref="D40:E40"/>
    <mergeCell ref="D62:E62"/>
    <mergeCell ref="D63:F63"/>
    <mergeCell ref="D58:E58"/>
    <mergeCell ref="D59:E59"/>
    <mergeCell ref="D60:E60"/>
    <mergeCell ref="D61:E6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Heumen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Sassen</dc:creator>
  <cp:lastModifiedBy>Ruud Sassen</cp:lastModifiedBy>
  <cp:lastPrinted>2024-07-03T11:33:34Z</cp:lastPrinted>
  <dcterms:created xsi:type="dcterms:W3CDTF">2023-11-03T09:52:06Z</dcterms:created>
  <dcterms:modified xsi:type="dcterms:W3CDTF">2024-07-31T07:10:51Z</dcterms:modified>
</cp:coreProperties>
</file>