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filterPrivacy="1"/>
  <xr:revisionPtr revIDLastSave="0" documentId="13_ncr:1_{34765E57-FA39-4740-90F7-8B0D521EA786}" xr6:coauthVersionLast="47" xr6:coauthVersionMax="47" xr10:uidLastSave="{00000000-0000-0000-0000-000000000000}"/>
  <bookViews>
    <workbookView xWindow="39700" yWindow="500" windowWidth="36320" windowHeight="20100" activeTab="2" xr2:uid="{00000000-000D-0000-FFFF-FFFF00000000}"/>
  </bookViews>
  <sheets>
    <sheet name="Gemeente Bergen" sheetId="9" r:id="rId1"/>
    <sheet name="Gemeente Uitgeest" sheetId="10" r:id="rId2"/>
    <sheet name="Gemeente Castricum" sheetId="11" r:id="rId3"/>
    <sheet name="Gemeente Heiloo" sheetId="12" r:id="rId4"/>
    <sheet name="TOTAAL" sheetId="8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2" i="12" l="1"/>
  <c r="R9" i="12"/>
  <c r="R8" i="12"/>
  <c r="AA8" i="12"/>
  <c r="X8" i="12"/>
  <c r="U8" i="12"/>
  <c r="O8" i="12"/>
  <c r="L8" i="12"/>
  <c r="I8" i="12"/>
  <c r="F8" i="12"/>
  <c r="X8" i="11"/>
  <c r="U8" i="11"/>
  <c r="R8" i="11"/>
  <c r="O8" i="11"/>
  <c r="L8" i="11"/>
  <c r="I8" i="11"/>
  <c r="F8" i="11"/>
  <c r="F11" i="10"/>
  <c r="U8" i="9"/>
  <c r="R8" i="9"/>
  <c r="O8" i="9"/>
  <c r="L8" i="9"/>
  <c r="I8" i="9"/>
  <c r="F8" i="9"/>
  <c r="F13" i="9"/>
  <c r="I13" i="9"/>
  <c r="L13" i="9"/>
  <c r="O13" i="9"/>
  <c r="R13" i="9"/>
  <c r="U13" i="9"/>
  <c r="L11" i="9"/>
  <c r="I7" i="9"/>
  <c r="F6" i="9"/>
  <c r="F16" i="12"/>
  <c r="F15" i="11"/>
  <c r="F17" i="10"/>
  <c r="F16" i="9"/>
  <c r="F15" i="9" l="1"/>
  <c r="A12" i="8"/>
  <c r="A11" i="8"/>
  <c r="A10" i="8"/>
  <c r="A9" i="8"/>
  <c r="F15" i="12"/>
  <c r="L13" i="12"/>
  <c r="O12" i="12"/>
  <c r="R11" i="12"/>
  <c r="U7" i="12"/>
  <c r="X11" i="12"/>
  <c r="AA12" i="12"/>
  <c r="AA17" i="12"/>
  <c r="AA14" i="12"/>
  <c r="Z19" i="12" s="1"/>
  <c r="AA13" i="12"/>
  <c r="AA11" i="12"/>
  <c r="AA10" i="12"/>
  <c r="AA9" i="12"/>
  <c r="AA7" i="12"/>
  <c r="X17" i="12"/>
  <c r="X14" i="12"/>
  <c r="W19" i="12" s="1"/>
  <c r="X13" i="12"/>
  <c r="X12" i="12"/>
  <c r="X10" i="12"/>
  <c r="X9" i="12"/>
  <c r="X7" i="12"/>
  <c r="U17" i="12"/>
  <c r="U14" i="12"/>
  <c r="T19" i="12" s="1"/>
  <c r="U13" i="12"/>
  <c r="U12" i="12"/>
  <c r="U11" i="12"/>
  <c r="U10" i="12"/>
  <c r="U9" i="12"/>
  <c r="R17" i="12"/>
  <c r="R14" i="12"/>
  <c r="Q19" i="12" s="1"/>
  <c r="R13" i="12"/>
  <c r="R12" i="12"/>
  <c r="R10" i="12"/>
  <c r="R7" i="12"/>
  <c r="O17" i="12"/>
  <c r="O14" i="12"/>
  <c r="N19" i="12" s="1"/>
  <c r="O13" i="12"/>
  <c r="O11" i="12"/>
  <c r="O10" i="12"/>
  <c r="O9" i="12"/>
  <c r="O7" i="12"/>
  <c r="L17" i="12"/>
  <c r="L14" i="12"/>
  <c r="K19" i="12" s="1"/>
  <c r="L12" i="12"/>
  <c r="L11" i="12"/>
  <c r="L10" i="12"/>
  <c r="L9" i="12"/>
  <c r="L7" i="12"/>
  <c r="I17" i="12"/>
  <c r="I14" i="12"/>
  <c r="H19" i="12" s="1"/>
  <c r="I13" i="12"/>
  <c r="I12" i="12"/>
  <c r="I11" i="12"/>
  <c r="I10" i="12"/>
  <c r="I9" i="12"/>
  <c r="I7" i="12"/>
  <c r="F17" i="12"/>
  <c r="F14" i="12"/>
  <c r="E19" i="12" s="1"/>
  <c r="F13" i="12"/>
  <c r="F12" i="12"/>
  <c r="F11" i="12"/>
  <c r="F10" i="12"/>
  <c r="F9" i="12"/>
  <c r="F7" i="12"/>
  <c r="X14" i="11"/>
  <c r="X13" i="11"/>
  <c r="X16" i="11"/>
  <c r="X12" i="11"/>
  <c r="X11" i="11"/>
  <c r="X10" i="11"/>
  <c r="X9" i="11"/>
  <c r="X7" i="11"/>
  <c r="U16" i="11"/>
  <c r="U14" i="11"/>
  <c r="U13" i="11"/>
  <c r="U12" i="11"/>
  <c r="U11" i="11"/>
  <c r="U10" i="11"/>
  <c r="U9" i="11"/>
  <c r="U7" i="11"/>
  <c r="R14" i="11"/>
  <c r="R16" i="11"/>
  <c r="R13" i="11"/>
  <c r="R12" i="11"/>
  <c r="R11" i="11"/>
  <c r="R10" i="11"/>
  <c r="R9" i="11"/>
  <c r="R7" i="11"/>
  <c r="O14" i="11"/>
  <c r="O7" i="11"/>
  <c r="O9" i="11"/>
  <c r="O10" i="11"/>
  <c r="O11" i="11"/>
  <c r="O12" i="11"/>
  <c r="O13" i="11"/>
  <c r="O16" i="11"/>
  <c r="L10" i="11"/>
  <c r="L16" i="11"/>
  <c r="L14" i="11"/>
  <c r="L13" i="11"/>
  <c r="L12" i="11"/>
  <c r="L11" i="11"/>
  <c r="L9" i="11"/>
  <c r="L7" i="11"/>
  <c r="I11" i="11"/>
  <c r="I10" i="11"/>
  <c r="I9" i="11"/>
  <c r="I7" i="11"/>
  <c r="I16" i="11"/>
  <c r="I14" i="11"/>
  <c r="I13" i="11"/>
  <c r="I12" i="11"/>
  <c r="F16" i="11"/>
  <c r="F14" i="11"/>
  <c r="F13" i="11"/>
  <c r="F12" i="11"/>
  <c r="F11" i="11"/>
  <c r="F10" i="11"/>
  <c r="F9" i="11"/>
  <c r="F7" i="11"/>
  <c r="F6" i="11"/>
  <c r="F5" i="11"/>
  <c r="F8" i="10"/>
  <c r="F6" i="10"/>
  <c r="F18" i="10"/>
  <c r="C23" i="10" s="1"/>
  <c r="F16" i="10"/>
  <c r="F15" i="10"/>
  <c r="F14" i="10"/>
  <c r="F13" i="10"/>
  <c r="F12" i="10"/>
  <c r="F10" i="10"/>
  <c r="F9" i="10"/>
  <c r="F7" i="10"/>
  <c r="F5" i="10"/>
  <c r="C22" i="9"/>
  <c r="I14" i="9"/>
  <c r="O9" i="9"/>
  <c r="R12" i="9"/>
  <c r="U10" i="9"/>
  <c r="U17" i="9"/>
  <c r="U14" i="9"/>
  <c r="U12" i="9"/>
  <c r="U11" i="9"/>
  <c r="U9" i="9"/>
  <c r="U7" i="9"/>
  <c r="R17" i="9"/>
  <c r="R14" i="9"/>
  <c r="R11" i="9"/>
  <c r="R10" i="9"/>
  <c r="R9" i="9"/>
  <c r="R7" i="9"/>
  <c r="O17" i="9"/>
  <c r="O14" i="9"/>
  <c r="O12" i="9"/>
  <c r="O11" i="9"/>
  <c r="O10" i="9"/>
  <c r="O7" i="9"/>
  <c r="L17" i="9"/>
  <c r="L14" i="9"/>
  <c r="L12" i="9"/>
  <c r="L10" i="9"/>
  <c r="L9" i="9"/>
  <c r="L7" i="9"/>
  <c r="I17" i="9"/>
  <c r="I12" i="9"/>
  <c r="I11" i="9"/>
  <c r="I10" i="9"/>
  <c r="I9" i="9"/>
  <c r="F17" i="9"/>
  <c r="F14" i="9"/>
  <c r="F12" i="9"/>
  <c r="F11" i="9"/>
  <c r="F10" i="9"/>
  <c r="F9" i="9"/>
  <c r="F7" i="9"/>
  <c r="F5" i="9"/>
  <c r="C21" i="12" l="1"/>
  <c r="C24" i="12" s="1"/>
  <c r="C21" i="11"/>
  <c r="E19" i="9"/>
  <c r="E18" i="11"/>
  <c r="T18" i="11"/>
  <c r="E20" i="10"/>
  <c r="C22" i="10" s="1"/>
  <c r="C25" i="10" s="1"/>
  <c r="C10" i="8" s="1"/>
  <c r="N19" i="9"/>
  <c r="K19" i="9"/>
  <c r="H19" i="9"/>
  <c r="T19" i="9"/>
  <c r="Q19" i="9"/>
  <c r="W18" i="11"/>
  <c r="Q18" i="11"/>
  <c r="N18" i="11"/>
  <c r="K18" i="11"/>
  <c r="H18" i="11"/>
  <c r="C21" i="9" l="1"/>
  <c r="C24" i="9" s="1"/>
  <c r="C9" i="8" s="1"/>
  <c r="C12" i="8"/>
  <c r="C20" i="11"/>
  <c r="C23" i="11" s="1"/>
  <c r="C11" i="8" s="1"/>
  <c r="C13" i="8" l="1"/>
</calcChain>
</file>

<file path=xl/sharedStrings.xml><?xml version="1.0" encoding="utf-8"?>
<sst xmlns="http://schemas.openxmlformats.org/spreadsheetml/2006/main" count="269" uniqueCount="77">
  <si>
    <t>Inschrijver dient alle lichtgroene cellen in te vullen.</t>
  </si>
  <si>
    <t>Totaal som 12 maanden</t>
  </si>
  <si>
    <t>Totaal per 12 maanden</t>
  </si>
  <si>
    <t>Totaal eenmalige kosten</t>
  </si>
  <si>
    <t>WERKZAAMHEDEN:</t>
  </si>
  <si>
    <t xml:space="preserve">eenmalig </t>
  </si>
  <si>
    <t>Prijzenblad EA Beveligingsdiensten 
Gemeente Bergen</t>
  </si>
  <si>
    <t>Prijzenblad EA Beveligingsdiensten 
Gemeente Uitgeest</t>
  </si>
  <si>
    <t>Prijzenblad EA Beveligingsdiensten 
Gemeente Castricum</t>
  </si>
  <si>
    <t>Prijzenblad EA Beveligingsdiensten 
Gemeente Heiloo</t>
  </si>
  <si>
    <t>Gemeentehuis Bergen 
Jan Ligthartstraat 4
Alkmaar
Kosten per eenheid</t>
  </si>
  <si>
    <t>PSZ Olke Bolke
Zakedijkje 38-J
Bergen
Kosten per eenheid</t>
  </si>
  <si>
    <t>Lucebert school
Zakedijkje 38A
Bergen
Kosten per eenheid</t>
  </si>
  <si>
    <t>KDV De Wielewaal/Duinclub
Zakedijkje 38K-J
Bergen
Kosten per eenheid</t>
  </si>
  <si>
    <t>Gymzaal Zakedijkje 
Zakedijkje 38-B
Bergen
Kosten per eenheid</t>
  </si>
  <si>
    <t>Matthieu Wiegmanschool Zakedijkje 38
Bergen
Kosten per eenheid</t>
  </si>
  <si>
    <t>Gemeentehuis Uitgeest
Middelweg 28
Uitgeest
Kosten per eenheid</t>
  </si>
  <si>
    <t>Gemeentehuis Castricum
Raadhuisplein 1
Castricum
Kosten per eenheid</t>
  </si>
  <si>
    <t>Buitendienst
Schulpstet 17
Castricum
Kosten per eenheid</t>
  </si>
  <si>
    <t>Begraafplaats Onderlangs
Kramersweg 1
Castricum
Kosten per eenheid</t>
  </si>
  <si>
    <t>Groenonderkomen
De Bloemen 67
Castricum
Kosten per eenheid</t>
  </si>
  <si>
    <t>Brandweer en Groenonderkomen (Limmen)
Rijksweg 51
Limmen
Kosten per eenheid</t>
  </si>
  <si>
    <t>Begraafplaats Onderlangs
Onderlangs 3
Castricum
Kosten per eenheid</t>
  </si>
  <si>
    <t>Brandweerkazerne en wijkonderkomen Akersloot
Buurtweg 51
Akersloot
Kosten per eenheid</t>
  </si>
  <si>
    <t>OBS De Zuidwester
Boekenstein 43
Heiloo
Kosten per eenheid</t>
  </si>
  <si>
    <t>Elckerlyc basisschool
Boekenstein 45
Heiloo
Kosten per eenheid</t>
  </si>
  <si>
    <t>Brandweer kazerne  Heiloo
Rosendaal 2A
Heiloo
Kosten per eenheid</t>
  </si>
  <si>
    <t>Beheer Openbare Ruimte
Rosendaal 2
Heiloo
Kosten per eenheid</t>
  </si>
  <si>
    <t>Sluijsweijdt 9
Sluijsweijdt 9
Heiloo
Kosten per eenheid</t>
  </si>
  <si>
    <t>Gemeentehuis Heiloo
Raadhuisplein 1
Heiloo
Kosten per eenheid</t>
  </si>
  <si>
    <t>OBS Meander
De Hucht 2
Heiloo
Kosten per eenheid</t>
  </si>
  <si>
    <t>Paulusschool
De Hucht 6
Heiloo
Kosten per eenheid</t>
  </si>
  <si>
    <t>Openingsronde</t>
  </si>
  <si>
    <t>Eenheid</t>
  </si>
  <si>
    <t>Per ronde</t>
  </si>
  <si>
    <t>Per rit</t>
  </si>
  <si>
    <t>Meldkamerdiensten</t>
  </si>
  <si>
    <t>Per maand</t>
  </si>
  <si>
    <t>Wegingsfactor</t>
  </si>
  <si>
    <t>per maand</t>
  </si>
  <si>
    <t xml:space="preserve">Alarmopvolging - toeslag 0.00 uur tot 7.00 uur </t>
  </si>
  <si>
    <t>Alarmopvolging - toeslag zaterdag</t>
  </si>
  <si>
    <t>Alarmopvolging - toeslag zon- en feestdagen</t>
  </si>
  <si>
    <t>Totaal</t>
  </si>
  <si>
    <t>Eenmalige implementatie/aansluitkosten</t>
  </si>
  <si>
    <t>Per 15 minuten extra</t>
  </si>
  <si>
    <t>Openingsronde - toeslag zaterdag</t>
  </si>
  <si>
    <t>Sluitronde - toeslag zaterdag</t>
  </si>
  <si>
    <t>Niet van toepassing</t>
  </si>
  <si>
    <t>Beveiligingsbeambte abonnement</t>
  </si>
  <si>
    <t>Totaal Gemeente Bergen
som 24 maanden (t.b.v. prijsbeoordeling)</t>
  </si>
  <si>
    <t>Totaal Gemeente Uitgeest
som 24 maanden (t.b.v. prijsbeoordeling)</t>
  </si>
  <si>
    <t>Totaal Gemeente Castricum
som 24 maanden (t.b.v. prijsbeoordeling)</t>
  </si>
  <si>
    <t>Totaal Gemeente Heiloo
som 24 maanden (t.b.v. prijsbeoordeling)</t>
  </si>
  <si>
    <t>Totaal t.b.v. prijsbeoordeling</t>
  </si>
  <si>
    <t>Totaalwaarde criterium prijs</t>
  </si>
  <si>
    <t>Naam inschrijver:</t>
  </si>
  <si>
    <t>&lt;&lt;NAAM INSCHRIJVER&gt;&gt;</t>
  </si>
  <si>
    <t>Abonnementskosten alarmopvolging</t>
  </si>
  <si>
    <t>Aanvullende dienstverlening</t>
  </si>
  <si>
    <t>N.V.T.</t>
  </si>
  <si>
    <t>Evenementbeveiliging (per uur)</t>
  </si>
  <si>
    <t>Kosten per eenheid</t>
  </si>
  <si>
    <t>Inzet parkeerbeheerder (per uur)</t>
  </si>
  <si>
    <t>Persoonsbeveilging (per uur)</t>
  </si>
  <si>
    <t>Brand-/ sluitronde</t>
  </si>
  <si>
    <t>Opvolging alarmknop (per rit)
(binnen de vastgestelde tijd conform Formulier D)</t>
  </si>
  <si>
    <t>Opvolging alarmknop (per rit)
(per 15 minuten, na de vastgestelde tijd conform Formulier D)</t>
  </si>
  <si>
    <t>Uitvoering receptiebeveiliging</t>
  </si>
  <si>
    <t>per dagdeel (4 uren)</t>
  </si>
  <si>
    <t>Kosten ophangen en strijken vlag</t>
  </si>
  <si>
    <t>per keer (ophangen + strijken)</t>
  </si>
  <si>
    <t>Versie 23 januari 2023</t>
  </si>
  <si>
    <t>Alarmopvolging - aanrijkosten
(binnen de vastgestelde tijd conform Formulier D)</t>
  </si>
  <si>
    <t>Alarmopvolging eerste 30 minuten</t>
  </si>
  <si>
    <t>Per 30 minuten</t>
  </si>
  <si>
    <t>Alarmopvolging vervolgeenheid 
(per 15 minuten, na de initiële 30 minuten)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</si>
</sst>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_);\(&quot;€&quot;\ #,##0.00\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</numFmts>
  <fonts count="29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14"/>
      <color theme="0"/>
      <name val="Verdana"/>
      <family val="2"/>
    </font>
    <font>
      <sz val="14"/>
      <name val="Verdana"/>
      <family val="2"/>
    </font>
    <font>
      <b/>
      <sz val="14"/>
      <color rgb="FFFFFFFF"/>
      <name val="Verdana"/>
      <family val="2"/>
    </font>
    <font>
      <sz val="10"/>
      <color rgb="FFFF0000"/>
      <name val="Verdana"/>
      <family val="2"/>
    </font>
    <font>
      <sz val="20"/>
      <color rgb="FF00B050"/>
      <name val="Verdana"/>
      <family val="2"/>
    </font>
    <font>
      <i/>
      <sz val="8"/>
      <name val="Verdana"/>
      <family val="2"/>
    </font>
    <font>
      <i/>
      <sz val="8"/>
      <color rgb="FFFFFFFF"/>
      <name val="Verdana"/>
      <family val="2"/>
    </font>
    <font>
      <i/>
      <sz val="8"/>
      <color rgb="FF00B05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sz val="8"/>
      <color rgb="FF00B050"/>
      <name val="Verdana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2"/>
      <name val="Verdana"/>
      <family val="2"/>
    </font>
    <font>
      <i/>
      <sz val="12"/>
      <name val="Verdana"/>
      <family val="2"/>
    </font>
    <font>
      <b/>
      <sz val="12"/>
      <color theme="1"/>
      <name val="Verdana"/>
      <family val="2"/>
    </font>
    <font>
      <i/>
      <sz val="12"/>
      <color theme="1"/>
      <name val="Verdana"/>
      <family val="2"/>
    </font>
    <font>
      <b/>
      <i/>
      <sz val="12"/>
      <color theme="0"/>
      <name val="Verdana"/>
      <family val="2"/>
    </font>
    <font>
      <b/>
      <sz val="20"/>
      <color rgb="FFFFFFFF"/>
      <name val="Verdana"/>
      <family val="2"/>
    </font>
    <font>
      <b/>
      <sz val="10"/>
      <color theme="1"/>
      <name val="Verdana"/>
      <family val="2"/>
    </font>
    <font>
      <i/>
      <sz val="8"/>
      <color theme="1"/>
      <name val="Verdana"/>
      <family val="2"/>
    </font>
    <font>
      <b/>
      <i/>
      <sz val="10"/>
      <color theme="0"/>
      <name val="Verdana"/>
      <family val="2"/>
    </font>
    <font>
      <b/>
      <i/>
      <sz val="20"/>
      <color theme="0"/>
      <name val="Verdana"/>
      <family val="2"/>
    </font>
    <font>
      <b/>
      <sz val="20"/>
      <name val="Verdana"/>
      <family val="2"/>
    </font>
    <font>
      <b/>
      <sz val="20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499984740745262"/>
        <bgColor rgb="FF000000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4" applyNumberFormat="0" applyProtection="0">
      <alignment horizontal="left" vertical="center" indent="1"/>
    </xf>
    <xf numFmtId="0" fontId="1" fillId="7" borderId="4" applyNumberFormat="0" applyProtection="0">
      <alignment horizontal="left" vertical="center" indent="1"/>
    </xf>
  </cellStyleXfs>
  <cellXfs count="74">
    <xf numFmtId="0" fontId="0" fillId="0" borderId="0" xfId="0"/>
    <xf numFmtId="0" fontId="3" fillId="3" borderId="0" xfId="0" applyFont="1" applyFill="1" applyAlignment="1">
      <alignment vertical="center"/>
    </xf>
    <xf numFmtId="166" fontId="3" fillId="3" borderId="0" xfId="1" applyNumberFormat="1" applyFont="1" applyFill="1" applyAlignment="1" applyProtection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7" fontId="2" fillId="5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13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6" fillId="9" borderId="5" xfId="0" applyFont="1" applyFill="1" applyBorder="1" applyAlignment="1">
      <alignment vertical="center" wrapText="1"/>
    </xf>
    <xf numFmtId="0" fontId="10" fillId="9" borderId="7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19" fillId="10" borderId="5" xfId="0" applyFont="1" applyFill="1" applyBorder="1" applyAlignment="1">
      <alignment horizontal="left" vertical="center" wrapText="1"/>
    </xf>
    <xf numFmtId="0" fontId="20" fillId="10" borderId="5" xfId="0" applyFont="1" applyFill="1" applyBorder="1" applyAlignment="1">
      <alignment horizontal="left" vertical="center" wrapText="1"/>
    </xf>
    <xf numFmtId="165" fontId="19" fillId="10" borderId="5" xfId="0" applyNumberFormat="1" applyFont="1" applyFill="1" applyBorder="1" applyAlignment="1">
      <alignment vertical="center"/>
    </xf>
    <xf numFmtId="165" fontId="19" fillId="10" borderId="5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 wrapText="1"/>
    </xf>
    <xf numFmtId="164" fontId="21" fillId="8" borderId="0" xfId="1" applyFont="1" applyFill="1" applyAlignment="1" applyProtection="1">
      <alignment vertical="center"/>
    </xf>
    <xf numFmtId="0" fontId="2" fillId="8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 wrapText="1"/>
    </xf>
    <xf numFmtId="0" fontId="2" fillId="3" borderId="0" xfId="0" applyFont="1" applyFill="1"/>
    <xf numFmtId="0" fontId="2" fillId="8" borderId="0" xfId="0" applyFont="1" applyFill="1"/>
    <xf numFmtId="7" fontId="2" fillId="11" borderId="1" xfId="1" applyNumberFormat="1" applyFont="1" applyFill="1" applyBorder="1" applyAlignment="1" applyProtection="1">
      <alignment horizontal="center" vertical="center"/>
      <protection locked="0"/>
    </xf>
    <xf numFmtId="0" fontId="24" fillId="6" borderId="5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4" fillId="6" borderId="5" xfId="0" applyFont="1" applyFill="1" applyBorder="1" applyAlignment="1">
      <alignment horizontal="center" vertical="center" wrapText="1"/>
    </xf>
    <xf numFmtId="0" fontId="23" fillId="12" borderId="5" xfId="0" applyFont="1" applyFill="1" applyBorder="1" applyAlignment="1">
      <alignment vertical="center"/>
    </xf>
    <xf numFmtId="0" fontId="23" fillId="12" borderId="5" xfId="0" applyFont="1" applyFill="1" applyBorder="1" applyAlignment="1">
      <alignment horizontal="left" vertical="center"/>
    </xf>
    <xf numFmtId="0" fontId="23" fillId="12" borderId="5" xfId="0" applyFont="1" applyFill="1" applyBorder="1" applyAlignment="1">
      <alignment vertical="center" wrapText="1"/>
    </xf>
    <xf numFmtId="7" fontId="2" fillId="6" borderId="2" xfId="1" applyNumberFormat="1" applyFont="1" applyFill="1" applyBorder="1" applyAlignment="1" applyProtection="1">
      <alignment horizontal="center" vertical="center"/>
    </xf>
    <xf numFmtId="7" fontId="2" fillId="6" borderId="5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27" fillId="4" borderId="5" xfId="0" applyFont="1" applyFill="1" applyBorder="1" applyAlignment="1">
      <alignment vertical="center"/>
    </xf>
    <xf numFmtId="165" fontId="28" fillId="10" borderId="5" xfId="0" applyNumberFormat="1" applyFont="1" applyFill="1" applyBorder="1" applyAlignment="1">
      <alignment horizontal="center" vertical="center"/>
    </xf>
    <xf numFmtId="0" fontId="28" fillId="10" borderId="5" xfId="0" applyFont="1" applyFill="1" applyBorder="1" applyAlignment="1">
      <alignment horizontal="left" vertical="center"/>
    </xf>
    <xf numFmtId="165" fontId="17" fillId="4" borderId="5" xfId="0" applyNumberFormat="1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9" fillId="12" borderId="5" xfId="0" applyFont="1" applyFill="1" applyBorder="1" applyAlignment="1">
      <alignment horizontal="center" vertical="center" wrapText="1"/>
    </xf>
    <xf numFmtId="3" fontId="24" fillId="6" borderId="5" xfId="0" applyNumberFormat="1" applyFont="1" applyFill="1" applyBorder="1" applyAlignment="1">
      <alignment horizontal="center" vertical="center"/>
    </xf>
    <xf numFmtId="3" fontId="24" fillId="6" borderId="5" xfId="0" applyNumberFormat="1" applyFont="1" applyFill="1" applyBorder="1" applyAlignment="1">
      <alignment horizontal="center" vertical="center" wrapText="1"/>
    </xf>
    <xf numFmtId="3" fontId="24" fillId="6" borderId="1" xfId="0" applyNumberFormat="1" applyFont="1" applyFill="1" applyBorder="1" applyAlignment="1">
      <alignment horizontal="center" vertical="center" wrapText="1"/>
    </xf>
    <xf numFmtId="0" fontId="22" fillId="14" borderId="0" xfId="0" applyFont="1" applyFill="1" applyAlignment="1">
      <alignment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7" fontId="2" fillId="13" borderId="7" xfId="1" applyNumberFormat="1" applyFont="1" applyFill="1" applyBorder="1" applyAlignment="1" applyProtection="1">
      <alignment horizontal="center" vertical="center"/>
    </xf>
    <xf numFmtId="7" fontId="2" fillId="13" borderId="9" xfId="1" applyNumberFormat="1" applyFont="1" applyFill="1" applyBorder="1" applyAlignment="1" applyProtection="1">
      <alignment horizontal="center" vertical="center"/>
    </xf>
    <xf numFmtId="0" fontId="22" fillId="2" borderId="0" xfId="0" applyFont="1" applyFill="1" applyAlignment="1">
      <alignment horizontal="left" vertical="center" wrapText="1"/>
    </xf>
    <xf numFmtId="165" fontId="15" fillId="4" borderId="7" xfId="1" applyNumberFormat="1" applyFont="1" applyFill="1" applyBorder="1" applyAlignment="1" applyProtection="1">
      <alignment horizontal="center" vertical="center" wrapText="1"/>
    </xf>
    <xf numFmtId="165" fontId="15" fillId="4" borderId="8" xfId="1" applyNumberFormat="1" applyFont="1" applyFill="1" applyBorder="1" applyAlignment="1" applyProtection="1">
      <alignment horizontal="center" vertical="center" wrapText="1"/>
    </xf>
    <xf numFmtId="165" fontId="15" fillId="4" borderId="9" xfId="1" applyNumberFormat="1" applyFont="1" applyFill="1" applyBorder="1" applyAlignment="1" applyProtection="1">
      <alignment horizontal="center" vertical="center" wrapText="1"/>
    </xf>
    <xf numFmtId="165" fontId="4" fillId="10" borderId="7" xfId="1" applyNumberFormat="1" applyFont="1" applyFill="1" applyBorder="1" applyAlignment="1" applyProtection="1">
      <alignment horizontal="center" vertical="center" wrapText="1"/>
    </xf>
    <xf numFmtId="165" fontId="4" fillId="10" borderId="8" xfId="1" applyNumberFormat="1" applyFont="1" applyFill="1" applyBorder="1" applyAlignment="1" applyProtection="1">
      <alignment horizontal="center" vertical="center" wrapText="1"/>
    </xf>
    <xf numFmtId="165" fontId="4" fillId="10" borderId="9" xfId="1" applyNumberFormat="1" applyFont="1" applyFill="1" applyBorder="1" applyAlignment="1" applyProtection="1">
      <alignment horizontal="center" vertical="center" wrapText="1"/>
    </xf>
    <xf numFmtId="165" fontId="19" fillId="10" borderId="7" xfId="0" applyNumberFormat="1" applyFont="1" applyFill="1" applyBorder="1" applyAlignment="1">
      <alignment horizontal="center" vertical="center"/>
    </xf>
    <xf numFmtId="165" fontId="19" fillId="10" borderId="9" xfId="0" applyNumberFormat="1" applyFont="1" applyFill="1" applyBorder="1" applyAlignment="1">
      <alignment horizontal="center" vertical="center"/>
    </xf>
    <xf numFmtId="165" fontId="19" fillId="10" borderId="10" xfId="0" applyNumberFormat="1" applyFont="1" applyFill="1" applyBorder="1" applyAlignment="1">
      <alignment horizontal="center" vertical="center"/>
    </xf>
    <xf numFmtId="165" fontId="19" fillId="10" borderId="0" xfId="0" applyNumberFormat="1" applyFont="1" applyFill="1" applyAlignment="1">
      <alignment horizontal="center" vertical="center"/>
    </xf>
    <xf numFmtId="0" fontId="2" fillId="5" borderId="7" xfId="1" applyNumberFormat="1" applyFont="1" applyFill="1" applyBorder="1" applyAlignment="1" applyProtection="1">
      <alignment horizontal="center" vertical="center"/>
      <protection locked="0"/>
    </xf>
    <xf numFmtId="0" fontId="2" fillId="5" borderId="9" xfId="1" applyNumberFormat="1" applyFont="1" applyFill="1" applyBorder="1" applyAlignment="1" applyProtection="1">
      <alignment horizontal="center" vertical="center"/>
      <protection locked="0"/>
    </xf>
    <xf numFmtId="0" fontId="22" fillId="14" borderId="0" xfId="0" applyFont="1" applyFill="1" applyAlignment="1">
      <alignment horizontal="center" vertical="center" wrapText="1"/>
    </xf>
    <xf numFmtId="164" fontId="26" fillId="8" borderId="0" xfId="1" applyFont="1" applyFill="1" applyAlignment="1" applyProtection="1">
      <alignment horizontal="left" vertical="center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127000</xdr:rowOff>
    </xdr:from>
    <xdr:to>
      <xdr:col>0</xdr:col>
      <xdr:colOff>3213100</xdr:colOff>
      <xdr:row>1</xdr:row>
      <xdr:rowOff>518922</xdr:rowOff>
    </xdr:to>
    <xdr:pic>
      <xdr:nvPicPr>
        <xdr:cNvPr id="2" name="Afbeelding 1" descr="Bergen | Gemeente Bergen">
          <a:extLst>
            <a:ext uri="{FF2B5EF4-FFF2-40B4-BE49-F238E27FC236}">
              <a16:creationId xmlns:a16="http://schemas.microsoft.com/office/drawing/2014/main" id="{CF572F7F-823B-1349-9253-8EFB6AC0D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127000"/>
          <a:ext cx="2933700" cy="1153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76200</xdr:rowOff>
    </xdr:from>
    <xdr:to>
      <xdr:col>0</xdr:col>
      <xdr:colOff>2806700</xdr:colOff>
      <xdr:row>1</xdr:row>
      <xdr:rowOff>578546</xdr:rowOff>
    </xdr:to>
    <xdr:pic>
      <xdr:nvPicPr>
        <xdr:cNvPr id="2" name="Afbeelding 1" descr="Kalender | denk mee over Uitgeest">
          <a:extLst>
            <a:ext uri="{FF2B5EF4-FFF2-40B4-BE49-F238E27FC236}">
              <a16:creationId xmlns:a16="http://schemas.microsoft.com/office/drawing/2014/main" id="{72352176-F77C-036A-8DD6-72953F60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76200"/>
          <a:ext cx="2552700" cy="1264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76201</xdr:rowOff>
    </xdr:from>
    <xdr:to>
      <xdr:col>0</xdr:col>
      <xdr:colOff>4724400</xdr:colOff>
      <xdr:row>1</xdr:row>
      <xdr:rowOff>572429</xdr:rowOff>
    </xdr:to>
    <xdr:pic>
      <xdr:nvPicPr>
        <xdr:cNvPr id="2" name="Afbeelding 1" descr="Aardgasvrij wonen in de Gemeente Castricum - Wij doen wat">
          <a:extLst>
            <a:ext uri="{FF2B5EF4-FFF2-40B4-BE49-F238E27FC236}">
              <a16:creationId xmlns:a16="http://schemas.microsoft.com/office/drawing/2014/main" id="{1D90C741-D58C-717D-3E9A-30AAB604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1"/>
          <a:ext cx="4483100" cy="1258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279399</xdr:colOff>
      <xdr:row>0</xdr:row>
      <xdr:rowOff>101600</xdr:rowOff>
    </xdr:from>
    <xdr:to>
      <xdr:col>0</xdr:col>
      <xdr:colOff>2830064</xdr:colOff>
      <xdr:row>1</xdr:row>
      <xdr:rowOff>571500</xdr:rowOff>
    </xdr:to>
    <xdr:pic>
      <xdr:nvPicPr>
        <xdr:cNvPr id="3" name="Afbeelding 2" descr="Heiloo | Data overheid">
          <a:extLst>
            <a:ext uri="{FF2B5EF4-FFF2-40B4-BE49-F238E27FC236}">
              <a16:creationId xmlns:a16="http://schemas.microsoft.com/office/drawing/2014/main" id="{757A17FB-E6E8-DCC6-04D4-18766232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399" y="101600"/>
          <a:ext cx="2550665" cy="123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63500</xdr:rowOff>
    </xdr:from>
    <xdr:to>
      <xdr:col>0</xdr:col>
      <xdr:colOff>2434590</xdr:colOff>
      <xdr:row>0</xdr:row>
      <xdr:rowOff>709295</xdr:rowOff>
    </xdr:to>
    <xdr:pic>
      <xdr:nvPicPr>
        <xdr:cNvPr id="2" name="Afbeelding 1" descr="Logo De BUCH">
          <a:extLst>
            <a:ext uri="{FF2B5EF4-FFF2-40B4-BE49-F238E27FC236}">
              <a16:creationId xmlns:a16="http://schemas.microsoft.com/office/drawing/2014/main" id="{69C239E5-72F4-38E9-4562-7158CB04A0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61" b="27711"/>
        <a:stretch/>
      </xdr:blipFill>
      <xdr:spPr bwMode="auto">
        <a:xfrm>
          <a:off x="127000" y="63500"/>
          <a:ext cx="2307590" cy="6457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A612-B71D-0245-8ABC-CFF2D0F37FC7}">
  <dimension ref="A1:U27"/>
  <sheetViews>
    <sheetView showGridLines="0" workbookViewId="0">
      <pane xSplit="3" ySplit="4" topLeftCell="E11" activePane="bottomRight" state="frozen"/>
      <selection pane="topRight" activeCell="D1" sqref="D1"/>
      <selection pane="bottomLeft" activeCell="A5" sqref="A5"/>
      <selection pane="bottomRight" activeCell="E15" sqref="E15"/>
    </sheetView>
  </sheetViews>
  <sheetFormatPr baseColWidth="10" defaultRowHeight="13" x14ac:dyDescent="0.15"/>
  <cols>
    <col min="1" max="1" width="65.83203125" style="5" customWidth="1"/>
    <col min="2" max="2" width="30.83203125" style="10" customWidth="1"/>
    <col min="3" max="3" width="20.83203125" style="12" customWidth="1"/>
    <col min="4" max="4" width="2.83203125" style="7" customWidth="1"/>
    <col min="5" max="5" width="30.83203125" style="5" customWidth="1"/>
    <col min="6" max="6" width="15.83203125" style="5" customWidth="1"/>
    <col min="7" max="7" width="2.83203125" style="5" customWidth="1"/>
    <col min="8" max="8" width="30.83203125" style="7" customWidth="1"/>
    <col min="9" max="9" width="15.83203125" style="7" customWidth="1"/>
    <col min="10" max="10" width="2.83203125" style="5" customWidth="1"/>
    <col min="11" max="11" width="30.83203125" style="5" customWidth="1"/>
    <col min="12" max="12" width="15.83203125" style="5" customWidth="1"/>
    <col min="13" max="13" width="2.83203125" customWidth="1"/>
    <col min="14" max="14" width="30.83203125" customWidth="1"/>
    <col min="15" max="15" width="15.83203125" customWidth="1"/>
    <col min="16" max="16" width="2.83203125" customWidth="1"/>
    <col min="17" max="17" width="30.83203125" customWidth="1"/>
    <col min="18" max="18" width="15.83203125" customWidth="1"/>
    <col min="19" max="19" width="2.83203125" customWidth="1"/>
    <col min="20" max="20" width="30.83203125" customWidth="1"/>
    <col min="21" max="21" width="15.83203125" customWidth="1"/>
  </cols>
  <sheetData>
    <row r="1" spans="1:21" s="5" customFormat="1" ht="60" customHeight="1" x14ac:dyDescent="0.15">
      <c r="A1" s="30"/>
      <c r="B1" s="59" t="s">
        <v>6</v>
      </c>
      <c r="C1" s="59"/>
      <c r="D1" s="59"/>
      <c r="E1" s="59"/>
      <c r="F1" s="59"/>
      <c r="G1" s="59"/>
      <c r="H1" s="59"/>
      <c r="I1" s="27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s="5" customFormat="1" ht="50" customHeight="1" x14ac:dyDescent="0.15">
      <c r="A2" s="28"/>
      <c r="B2" s="28" t="s">
        <v>0</v>
      </c>
      <c r="C2" s="29"/>
      <c r="D2" s="29"/>
      <c r="E2" s="29"/>
      <c r="F2" s="29"/>
      <c r="G2" s="29"/>
      <c r="H2" s="29"/>
      <c r="I2" s="29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s="5" customFormat="1" ht="10" customHeight="1" x14ac:dyDescent="0.15">
      <c r="B3" s="10"/>
      <c r="C3" s="12"/>
      <c r="D3" s="7"/>
      <c r="H3" s="7"/>
      <c r="I3" s="7"/>
    </row>
    <row r="4" spans="1:21" s="5" customFormat="1" ht="69" customHeight="1" x14ac:dyDescent="0.15">
      <c r="A4" s="1" t="s">
        <v>4</v>
      </c>
      <c r="B4" s="35" t="s">
        <v>33</v>
      </c>
      <c r="C4" s="13" t="s">
        <v>38</v>
      </c>
      <c r="D4" s="2"/>
      <c r="E4" s="3" t="s">
        <v>10</v>
      </c>
      <c r="F4" s="3" t="s">
        <v>43</v>
      </c>
      <c r="G4" s="2"/>
      <c r="H4" s="3" t="s">
        <v>12</v>
      </c>
      <c r="I4" s="3" t="s">
        <v>43</v>
      </c>
      <c r="J4" s="2"/>
      <c r="K4" s="3" t="s">
        <v>11</v>
      </c>
      <c r="L4" s="3" t="s">
        <v>43</v>
      </c>
      <c r="M4" s="2"/>
      <c r="N4" s="3" t="s">
        <v>13</v>
      </c>
      <c r="O4" s="3" t="s">
        <v>43</v>
      </c>
      <c r="P4" s="2"/>
      <c r="Q4" s="3" t="s">
        <v>14</v>
      </c>
      <c r="R4" s="3" t="s">
        <v>43</v>
      </c>
      <c r="S4" s="2"/>
      <c r="T4" s="3" t="s">
        <v>15</v>
      </c>
      <c r="U4" s="3" t="s">
        <v>43</v>
      </c>
    </row>
    <row r="5" spans="1:21" s="5" customFormat="1" ht="43" customHeight="1" x14ac:dyDescent="0.15">
      <c r="A5" s="37" t="s">
        <v>32</v>
      </c>
      <c r="B5" s="36" t="s">
        <v>34</v>
      </c>
      <c r="C5" s="51">
        <v>5</v>
      </c>
      <c r="D5" s="54"/>
      <c r="E5" s="4">
        <v>0</v>
      </c>
      <c r="F5" s="40">
        <f>E5*$C$5</f>
        <v>0</v>
      </c>
      <c r="G5" s="54"/>
      <c r="H5" s="57" t="s">
        <v>48</v>
      </c>
      <c r="I5" s="58"/>
      <c r="J5" s="54"/>
      <c r="K5" s="57" t="s">
        <v>48</v>
      </c>
      <c r="L5" s="58"/>
      <c r="M5" s="54"/>
      <c r="N5" s="57" t="s">
        <v>48</v>
      </c>
      <c r="O5" s="58"/>
      <c r="P5" s="54"/>
      <c r="Q5" s="57" t="s">
        <v>48</v>
      </c>
      <c r="R5" s="58"/>
      <c r="S5" s="54"/>
      <c r="T5" s="57" t="s">
        <v>48</v>
      </c>
      <c r="U5" s="58"/>
    </row>
    <row r="6" spans="1:21" s="5" customFormat="1" ht="43" customHeight="1" x14ac:dyDescent="0.15">
      <c r="A6" s="37" t="s">
        <v>65</v>
      </c>
      <c r="B6" s="36" t="s">
        <v>34</v>
      </c>
      <c r="C6" s="50">
        <v>10</v>
      </c>
      <c r="D6" s="55"/>
      <c r="E6" s="4">
        <v>0</v>
      </c>
      <c r="F6" s="40">
        <f>E6*$C$6</f>
        <v>0</v>
      </c>
      <c r="G6" s="55"/>
      <c r="H6" s="57" t="s">
        <v>48</v>
      </c>
      <c r="I6" s="58"/>
      <c r="J6" s="55"/>
      <c r="K6" s="57" t="s">
        <v>48</v>
      </c>
      <c r="L6" s="58"/>
      <c r="M6" s="55"/>
      <c r="N6" s="57" t="s">
        <v>48</v>
      </c>
      <c r="O6" s="58"/>
      <c r="P6" s="55"/>
      <c r="Q6" s="57" t="s">
        <v>48</v>
      </c>
      <c r="R6" s="58"/>
      <c r="S6" s="55"/>
      <c r="T6" s="57" t="s">
        <v>48</v>
      </c>
      <c r="U6" s="58"/>
    </row>
    <row r="7" spans="1:21" s="5" customFormat="1" ht="43" customHeight="1" x14ac:dyDescent="0.15">
      <c r="A7" s="39" t="s">
        <v>73</v>
      </c>
      <c r="B7" s="36" t="s">
        <v>35</v>
      </c>
      <c r="C7" s="50">
        <v>10</v>
      </c>
      <c r="D7" s="55"/>
      <c r="E7" s="4">
        <v>0</v>
      </c>
      <c r="F7" s="40">
        <f>E7*$C$7</f>
        <v>0</v>
      </c>
      <c r="G7" s="55"/>
      <c r="H7" s="4">
        <v>0</v>
      </c>
      <c r="I7" s="40">
        <f>H7*$C$7</f>
        <v>0</v>
      </c>
      <c r="J7" s="55"/>
      <c r="K7" s="4">
        <v>0</v>
      </c>
      <c r="L7" s="40">
        <f>K7*$C$7</f>
        <v>0</v>
      </c>
      <c r="M7" s="55"/>
      <c r="N7" s="4">
        <v>0</v>
      </c>
      <c r="O7" s="40">
        <f>N7*$C$7</f>
        <v>0</v>
      </c>
      <c r="P7" s="55"/>
      <c r="Q7" s="4">
        <v>0</v>
      </c>
      <c r="R7" s="40">
        <f>Q7*$C$7</f>
        <v>0</v>
      </c>
      <c r="S7" s="55"/>
      <c r="T7" s="4">
        <v>0</v>
      </c>
      <c r="U7" s="40">
        <f>T7*$C$7</f>
        <v>0</v>
      </c>
    </row>
    <row r="8" spans="1:21" s="5" customFormat="1" ht="43" customHeight="1" x14ac:dyDescent="0.15">
      <c r="A8" s="39" t="s">
        <v>74</v>
      </c>
      <c r="B8" s="36" t="s">
        <v>75</v>
      </c>
      <c r="C8" s="50">
        <v>10</v>
      </c>
      <c r="D8" s="55"/>
      <c r="E8" s="4">
        <v>0</v>
      </c>
      <c r="F8" s="40">
        <f>E8*$C$9</f>
        <v>0</v>
      </c>
      <c r="G8" s="55"/>
      <c r="H8" s="4">
        <v>0</v>
      </c>
      <c r="I8" s="40">
        <f>H8*$C$9</f>
        <v>0</v>
      </c>
      <c r="J8" s="55"/>
      <c r="K8" s="4">
        <v>0</v>
      </c>
      <c r="L8" s="40">
        <f>K8*$C$9</f>
        <v>0</v>
      </c>
      <c r="M8" s="55"/>
      <c r="N8" s="4">
        <v>0</v>
      </c>
      <c r="O8" s="40">
        <f>N8*$C$9</f>
        <v>0</v>
      </c>
      <c r="P8" s="55"/>
      <c r="Q8" s="4">
        <v>0</v>
      </c>
      <c r="R8" s="40">
        <f>Q8*$C$9</f>
        <v>0</v>
      </c>
      <c r="S8" s="55"/>
      <c r="T8" s="4">
        <v>0</v>
      </c>
      <c r="U8" s="40">
        <f>T8*$C$9</f>
        <v>0</v>
      </c>
    </row>
    <row r="9" spans="1:21" s="5" customFormat="1" ht="43" customHeight="1" x14ac:dyDescent="0.15">
      <c r="A9" s="39" t="s">
        <v>76</v>
      </c>
      <c r="B9" s="36" t="s">
        <v>45</v>
      </c>
      <c r="C9" s="50">
        <v>5</v>
      </c>
      <c r="D9" s="55"/>
      <c r="E9" s="4">
        <v>0</v>
      </c>
      <c r="F9" s="40">
        <f>E9*$C$9</f>
        <v>0</v>
      </c>
      <c r="G9" s="55"/>
      <c r="H9" s="4">
        <v>0</v>
      </c>
      <c r="I9" s="40">
        <f>H9*$C$9</f>
        <v>0</v>
      </c>
      <c r="J9" s="55"/>
      <c r="K9" s="4">
        <v>0</v>
      </c>
      <c r="L9" s="40">
        <f>K9*$C$9</f>
        <v>0</v>
      </c>
      <c r="M9" s="55"/>
      <c r="N9" s="4">
        <v>0</v>
      </c>
      <c r="O9" s="40">
        <f>N9*$C$9</f>
        <v>0</v>
      </c>
      <c r="P9" s="55"/>
      <c r="Q9" s="4">
        <v>0</v>
      </c>
      <c r="R9" s="40">
        <f>Q9*$C$9</f>
        <v>0</v>
      </c>
      <c r="S9" s="55"/>
      <c r="T9" s="4">
        <v>0</v>
      </c>
      <c r="U9" s="40">
        <f>T9*$C$9</f>
        <v>0</v>
      </c>
    </row>
    <row r="10" spans="1:21" s="5" customFormat="1" ht="43" customHeight="1" x14ac:dyDescent="0.15">
      <c r="A10" s="37" t="s">
        <v>40</v>
      </c>
      <c r="B10" s="36" t="s">
        <v>35</v>
      </c>
      <c r="C10" s="50">
        <v>5</v>
      </c>
      <c r="D10" s="55"/>
      <c r="E10" s="4">
        <v>0</v>
      </c>
      <c r="F10" s="40">
        <f>E10*$C$10</f>
        <v>0</v>
      </c>
      <c r="G10" s="55"/>
      <c r="H10" s="4">
        <v>0</v>
      </c>
      <c r="I10" s="40">
        <f>H10*$C$10</f>
        <v>0</v>
      </c>
      <c r="J10" s="55"/>
      <c r="K10" s="4">
        <v>0</v>
      </c>
      <c r="L10" s="40">
        <f>K10*$C$10</f>
        <v>0</v>
      </c>
      <c r="M10" s="55"/>
      <c r="N10" s="4">
        <v>0</v>
      </c>
      <c r="O10" s="40">
        <f>N10*$C$10</f>
        <v>0</v>
      </c>
      <c r="P10" s="55"/>
      <c r="Q10" s="4">
        <v>0</v>
      </c>
      <c r="R10" s="40">
        <f>Q10*$C$10</f>
        <v>0</v>
      </c>
      <c r="S10" s="55"/>
      <c r="T10" s="4">
        <v>0</v>
      </c>
      <c r="U10" s="40">
        <f>T10*$C$10</f>
        <v>0</v>
      </c>
    </row>
    <row r="11" spans="1:21" s="5" customFormat="1" ht="43" customHeight="1" x14ac:dyDescent="0.15">
      <c r="A11" s="37" t="s">
        <v>41</v>
      </c>
      <c r="B11" s="36" t="s">
        <v>35</v>
      </c>
      <c r="C11" s="50">
        <v>5</v>
      </c>
      <c r="D11" s="55"/>
      <c r="E11" s="4">
        <v>0</v>
      </c>
      <c r="F11" s="40">
        <f>E11*$C$11</f>
        <v>0</v>
      </c>
      <c r="G11" s="55"/>
      <c r="H11" s="4">
        <v>0</v>
      </c>
      <c r="I11" s="40">
        <f>H11*$C$11</f>
        <v>0</v>
      </c>
      <c r="J11" s="55"/>
      <c r="K11" s="4">
        <v>0</v>
      </c>
      <c r="L11" s="40">
        <f>K11*$C$11</f>
        <v>0</v>
      </c>
      <c r="M11" s="55"/>
      <c r="N11" s="4">
        <v>0</v>
      </c>
      <c r="O11" s="40">
        <f>N11*$C$11</f>
        <v>0</v>
      </c>
      <c r="P11" s="55"/>
      <c r="Q11" s="4">
        <v>0</v>
      </c>
      <c r="R11" s="40">
        <f>Q11*$C$11</f>
        <v>0</v>
      </c>
      <c r="S11" s="55"/>
      <c r="T11" s="4">
        <v>0</v>
      </c>
      <c r="U11" s="40">
        <f>T11*$C$11</f>
        <v>0</v>
      </c>
    </row>
    <row r="12" spans="1:21" s="5" customFormat="1" ht="43" customHeight="1" x14ac:dyDescent="0.15">
      <c r="A12" s="37" t="s">
        <v>42</v>
      </c>
      <c r="B12" s="36" t="s">
        <v>35</v>
      </c>
      <c r="C12" s="50">
        <v>5</v>
      </c>
      <c r="D12" s="55"/>
      <c r="E12" s="4">
        <v>0</v>
      </c>
      <c r="F12" s="40">
        <f>E12*$C$12</f>
        <v>0</v>
      </c>
      <c r="G12" s="55"/>
      <c r="H12" s="4">
        <v>0</v>
      </c>
      <c r="I12" s="40">
        <f>H12*$C$12</f>
        <v>0</v>
      </c>
      <c r="J12" s="55"/>
      <c r="K12" s="4">
        <v>0</v>
      </c>
      <c r="L12" s="40">
        <f>K12*$C$12</f>
        <v>0</v>
      </c>
      <c r="M12" s="55"/>
      <c r="N12" s="4">
        <v>0</v>
      </c>
      <c r="O12" s="40">
        <f>N12*$C$12</f>
        <v>0</v>
      </c>
      <c r="P12" s="55"/>
      <c r="Q12" s="4">
        <v>0</v>
      </c>
      <c r="R12" s="40">
        <f>Q12*$C$12</f>
        <v>0</v>
      </c>
      <c r="S12" s="55"/>
      <c r="T12" s="4">
        <v>0</v>
      </c>
      <c r="U12" s="40">
        <f>T12*$C$12</f>
        <v>0</v>
      </c>
    </row>
    <row r="13" spans="1:21" s="5" customFormat="1" ht="43" customHeight="1" x14ac:dyDescent="0.15">
      <c r="A13" s="37" t="s">
        <v>36</v>
      </c>
      <c r="B13" s="36" t="s">
        <v>37</v>
      </c>
      <c r="C13" s="50">
        <v>12</v>
      </c>
      <c r="D13" s="55"/>
      <c r="E13" s="4">
        <v>0</v>
      </c>
      <c r="F13" s="40">
        <f>E13*$C$13</f>
        <v>0</v>
      </c>
      <c r="G13" s="55"/>
      <c r="H13" s="4">
        <v>0</v>
      </c>
      <c r="I13" s="40">
        <f>H13*$C$13</f>
        <v>0</v>
      </c>
      <c r="J13" s="55"/>
      <c r="K13" s="4">
        <v>0</v>
      </c>
      <c r="L13" s="40">
        <f>K13*$C$13</f>
        <v>0</v>
      </c>
      <c r="M13" s="55"/>
      <c r="N13" s="4">
        <v>0</v>
      </c>
      <c r="O13" s="40">
        <f>N13*$C$13</f>
        <v>0</v>
      </c>
      <c r="P13" s="55"/>
      <c r="Q13" s="4">
        <v>0</v>
      </c>
      <c r="R13" s="40">
        <f>Q13*$C$13</f>
        <v>0</v>
      </c>
      <c r="S13" s="55"/>
      <c r="T13" s="4">
        <v>0</v>
      </c>
      <c r="U13" s="40">
        <f>T13*$C$13</f>
        <v>0</v>
      </c>
    </row>
    <row r="14" spans="1:21" s="5" customFormat="1" ht="43" customHeight="1" x14ac:dyDescent="0.15">
      <c r="A14" s="37" t="s">
        <v>58</v>
      </c>
      <c r="B14" s="36" t="s">
        <v>39</v>
      </c>
      <c r="C14" s="50">
        <v>12</v>
      </c>
      <c r="D14" s="55"/>
      <c r="E14" s="4">
        <v>0</v>
      </c>
      <c r="F14" s="40">
        <f>E14*$C$14</f>
        <v>0</v>
      </c>
      <c r="G14" s="55"/>
      <c r="H14" s="4">
        <v>0</v>
      </c>
      <c r="I14" s="40">
        <f>H14*$C$14</f>
        <v>0</v>
      </c>
      <c r="J14" s="55"/>
      <c r="K14" s="4">
        <v>0</v>
      </c>
      <c r="L14" s="40">
        <f>K14*$C$14</f>
        <v>0</v>
      </c>
      <c r="M14" s="55"/>
      <c r="N14" s="4">
        <v>0</v>
      </c>
      <c r="O14" s="40">
        <f>N14*$C$14</f>
        <v>0</v>
      </c>
      <c r="P14" s="55"/>
      <c r="Q14" s="4">
        <v>0</v>
      </c>
      <c r="R14" s="40">
        <f>Q14*$C$14</f>
        <v>0</v>
      </c>
      <c r="S14" s="55"/>
      <c r="T14" s="4">
        <v>0</v>
      </c>
      <c r="U14" s="40">
        <f>T14*$C$14</f>
        <v>0</v>
      </c>
    </row>
    <row r="15" spans="1:21" s="5" customFormat="1" ht="43" customHeight="1" x14ac:dyDescent="0.15">
      <c r="A15" s="37" t="s">
        <v>70</v>
      </c>
      <c r="B15" s="36" t="s">
        <v>71</v>
      </c>
      <c r="C15" s="50">
        <v>5</v>
      </c>
      <c r="D15" s="55"/>
      <c r="E15" s="4">
        <v>0</v>
      </c>
      <c r="F15" s="40">
        <f>E15*$C$15</f>
        <v>0</v>
      </c>
      <c r="G15" s="55"/>
      <c r="H15" s="57" t="s">
        <v>48</v>
      </c>
      <c r="I15" s="58"/>
      <c r="J15" s="55"/>
      <c r="K15" s="57" t="s">
        <v>48</v>
      </c>
      <c r="L15" s="58"/>
      <c r="M15" s="55"/>
      <c r="N15" s="57" t="s">
        <v>48</v>
      </c>
      <c r="O15" s="58"/>
      <c r="P15" s="55"/>
      <c r="Q15" s="57" t="s">
        <v>48</v>
      </c>
      <c r="R15" s="58"/>
      <c r="S15" s="55"/>
      <c r="T15" s="57" t="s">
        <v>48</v>
      </c>
      <c r="U15" s="58"/>
    </row>
    <row r="16" spans="1:21" s="5" customFormat="1" ht="43" customHeight="1" x14ac:dyDescent="0.15">
      <c r="A16" s="37" t="s">
        <v>68</v>
      </c>
      <c r="B16" s="36" t="s">
        <v>69</v>
      </c>
      <c r="C16" s="52">
        <v>2</v>
      </c>
      <c r="D16" s="55"/>
      <c r="E16" s="4">
        <v>0</v>
      </c>
      <c r="F16" s="40">
        <f>E16*$C$16</f>
        <v>0</v>
      </c>
      <c r="G16" s="55"/>
      <c r="H16" s="57" t="s">
        <v>48</v>
      </c>
      <c r="I16" s="58"/>
      <c r="J16" s="55"/>
      <c r="K16" s="57" t="s">
        <v>48</v>
      </c>
      <c r="L16" s="58"/>
      <c r="M16" s="55"/>
      <c r="N16" s="57" t="s">
        <v>48</v>
      </c>
      <c r="O16" s="58"/>
      <c r="P16" s="55"/>
      <c r="Q16" s="57" t="s">
        <v>48</v>
      </c>
      <c r="R16" s="58"/>
      <c r="S16" s="55"/>
      <c r="T16" s="57" t="s">
        <v>48</v>
      </c>
      <c r="U16" s="58"/>
    </row>
    <row r="17" spans="1:21" s="5" customFormat="1" ht="43" customHeight="1" x14ac:dyDescent="0.15">
      <c r="A17" s="38" t="s">
        <v>44</v>
      </c>
      <c r="B17" s="34" t="s">
        <v>5</v>
      </c>
      <c r="C17" s="52">
        <v>1</v>
      </c>
      <c r="D17" s="56"/>
      <c r="E17" s="33">
        <v>0</v>
      </c>
      <c r="F17" s="41">
        <f>E17*$C$17</f>
        <v>0</v>
      </c>
      <c r="G17" s="56"/>
      <c r="H17" s="33">
        <v>0</v>
      </c>
      <c r="I17" s="41">
        <f>H17*$C$17</f>
        <v>0</v>
      </c>
      <c r="J17" s="56"/>
      <c r="K17" s="33">
        <v>0</v>
      </c>
      <c r="L17" s="41">
        <f>K17*$C$17</f>
        <v>0</v>
      </c>
      <c r="M17" s="56"/>
      <c r="N17" s="33">
        <v>0</v>
      </c>
      <c r="O17" s="41">
        <f>N17*$C$17</f>
        <v>0</v>
      </c>
      <c r="P17" s="56"/>
      <c r="Q17" s="33">
        <v>0</v>
      </c>
      <c r="R17" s="41">
        <f>Q17*$C$17</f>
        <v>0</v>
      </c>
      <c r="S17" s="56"/>
      <c r="T17" s="33">
        <v>0</v>
      </c>
      <c r="U17" s="41">
        <f>T17*$C$17</f>
        <v>0</v>
      </c>
    </row>
    <row r="18" spans="1:21" s="5" customFormat="1" ht="10" customHeight="1" x14ac:dyDescent="0.15">
      <c r="B18" s="10"/>
      <c r="C18" s="14"/>
      <c r="G18" s="7"/>
    </row>
    <row r="19" spans="1:21" s="20" customFormat="1" ht="42" customHeight="1" x14ac:dyDescent="0.2">
      <c r="A19" s="23" t="s">
        <v>2</v>
      </c>
      <c r="B19" s="24"/>
      <c r="C19" s="23"/>
      <c r="D19" s="25"/>
      <c r="E19" s="66">
        <f>SUM(F5:F16)</f>
        <v>0</v>
      </c>
      <c r="F19" s="67"/>
      <c r="G19" s="26"/>
      <c r="H19" s="66">
        <f>SUM(I5:I14)</f>
        <v>0</v>
      </c>
      <c r="I19" s="67"/>
      <c r="J19" s="26"/>
      <c r="K19" s="66">
        <f>SUM(L5:L14)</f>
        <v>0</v>
      </c>
      <c r="L19" s="67"/>
      <c r="M19" s="26"/>
      <c r="N19" s="66">
        <f>SUM(O5:O14)</f>
        <v>0</v>
      </c>
      <c r="O19" s="67"/>
      <c r="P19" s="26"/>
      <c r="Q19" s="66">
        <f>SUM(R5:R14)</f>
        <v>0</v>
      </c>
      <c r="R19" s="67"/>
      <c r="S19" s="26"/>
      <c r="T19" s="66">
        <f>SUM(U5:U14)</f>
        <v>0</v>
      </c>
      <c r="U19" s="67"/>
    </row>
    <row r="20" spans="1:21" s="20" customFormat="1" ht="10" customHeight="1" x14ac:dyDescent="0.2">
      <c r="B20" s="21"/>
      <c r="C20" s="22"/>
      <c r="G20" s="22"/>
    </row>
    <row r="21" spans="1:21" s="20" customFormat="1" ht="42" customHeight="1" x14ac:dyDescent="0.2">
      <c r="A21" s="18" t="s">
        <v>1</v>
      </c>
      <c r="B21" s="19"/>
      <c r="C21" s="60">
        <f>H19+K19+N19+Q19+T19+E19</f>
        <v>0</v>
      </c>
      <c r="D21" s="61"/>
      <c r="E21" s="61"/>
      <c r="F21" s="61"/>
      <c r="G21" s="61"/>
      <c r="H21" s="62"/>
    </row>
    <row r="22" spans="1:21" s="20" customFormat="1" ht="42" customHeight="1" x14ac:dyDescent="0.2">
      <c r="A22" s="18" t="s">
        <v>3</v>
      </c>
      <c r="B22" s="19"/>
      <c r="C22" s="60">
        <f>E17+H17+K17+N17+Q17+T17</f>
        <v>0</v>
      </c>
      <c r="D22" s="61"/>
      <c r="E22" s="61"/>
      <c r="F22" s="61"/>
      <c r="G22" s="61"/>
      <c r="H22" s="62"/>
    </row>
    <row r="23" spans="1:21" s="20" customFormat="1" ht="10" customHeight="1" x14ac:dyDescent="0.2">
      <c r="B23" s="21"/>
      <c r="C23" s="22"/>
      <c r="G23" s="22"/>
    </row>
    <row r="24" spans="1:21" s="6" customFormat="1" ht="42" customHeight="1" x14ac:dyDescent="0.2">
      <c r="A24" s="16" t="s">
        <v>50</v>
      </c>
      <c r="B24" s="17"/>
      <c r="C24" s="63">
        <f>(C21*2)+C22</f>
        <v>0</v>
      </c>
      <c r="D24" s="64"/>
      <c r="E24" s="64"/>
      <c r="F24" s="64"/>
      <c r="G24" s="64"/>
      <c r="H24" s="65"/>
      <c r="I24" s="20"/>
    </row>
    <row r="25" spans="1:21" x14ac:dyDescent="0.15">
      <c r="C25" s="14"/>
      <c r="D25" s="5"/>
      <c r="E25" s="7"/>
      <c r="F25" s="7"/>
      <c r="H25" s="5"/>
      <c r="I25" s="5"/>
    </row>
    <row r="26" spans="1:21" x14ac:dyDescent="0.15">
      <c r="C26" s="14"/>
      <c r="D26" s="5"/>
      <c r="E26" s="7"/>
      <c r="F26" s="7"/>
      <c r="H26" s="5"/>
      <c r="I26" s="5"/>
    </row>
    <row r="27" spans="1:21" ht="25" x14ac:dyDescent="0.15">
      <c r="B27" s="11"/>
      <c r="C27" s="15"/>
      <c r="D27" s="9"/>
    </row>
  </sheetData>
  <sheetProtection algorithmName="SHA-512" hashValue="muLwyH1ytnkKyfi/Co2/LQWL2RExNRBCDJMxa0mHysiep1nIuQlw50RILi1n6uODXOdnifm/SoMmS5nasZxW2Q==" saltValue="g7syWREDB5knINdU87vi0w==" spinCount="100000" sheet="1" objects="1" scenarios="1"/>
  <mergeCells count="36">
    <mergeCell ref="T19:U19"/>
    <mergeCell ref="C21:H21"/>
    <mergeCell ref="Q15:R15"/>
    <mergeCell ref="C22:H22"/>
    <mergeCell ref="C24:H24"/>
    <mergeCell ref="E19:F19"/>
    <mergeCell ref="H19:I19"/>
    <mergeCell ref="K19:L19"/>
    <mergeCell ref="N19:O19"/>
    <mergeCell ref="Q19:R19"/>
    <mergeCell ref="B1:H1"/>
    <mergeCell ref="H5:I5"/>
    <mergeCell ref="H6:I6"/>
    <mergeCell ref="K5:L5"/>
    <mergeCell ref="K6:L6"/>
    <mergeCell ref="T15:U15"/>
    <mergeCell ref="T5:U5"/>
    <mergeCell ref="T6:U6"/>
    <mergeCell ref="H16:I16"/>
    <mergeCell ref="K16:L16"/>
    <mergeCell ref="N16:O16"/>
    <mergeCell ref="Q16:R16"/>
    <mergeCell ref="T16:U16"/>
    <mergeCell ref="S5:S17"/>
    <mergeCell ref="N6:O6"/>
    <mergeCell ref="N5:O5"/>
    <mergeCell ref="Q5:R5"/>
    <mergeCell ref="Q6:R6"/>
    <mergeCell ref="H15:I15"/>
    <mergeCell ref="K15:L15"/>
    <mergeCell ref="N15:O15"/>
    <mergeCell ref="D5:D17"/>
    <mergeCell ref="G5:G17"/>
    <mergeCell ref="J5:J17"/>
    <mergeCell ref="M5:M17"/>
    <mergeCell ref="P5:P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BFED-0BE6-2146-8E40-A998FF974AA5}">
  <dimension ref="A1:J28"/>
  <sheetViews>
    <sheetView showGridLines="0" topLeftCell="A2" workbookViewId="0">
      <pane xSplit="3" ySplit="3" topLeftCell="D9" activePane="bottomRight" state="frozen"/>
      <selection activeCell="A2" sqref="A2"/>
      <selection pane="topRight" activeCell="D2" sqref="D2"/>
      <selection pane="bottomLeft" activeCell="A5" sqref="A5"/>
      <selection pane="bottomRight" activeCell="E17" sqref="E17"/>
    </sheetView>
  </sheetViews>
  <sheetFormatPr baseColWidth="10" defaultRowHeight="13" x14ac:dyDescent="0.15"/>
  <cols>
    <col min="1" max="1" width="65.83203125" style="5" customWidth="1"/>
    <col min="2" max="2" width="30.83203125" style="10" customWidth="1"/>
    <col min="3" max="3" width="20.83203125" style="12" customWidth="1"/>
    <col min="4" max="4" width="4" style="7" customWidth="1"/>
    <col min="5" max="5" width="30.83203125" style="5" customWidth="1"/>
    <col min="6" max="6" width="15.83203125" customWidth="1"/>
  </cols>
  <sheetData>
    <row r="1" spans="1:10" s="5" customFormat="1" ht="60" customHeight="1" x14ac:dyDescent="0.15">
      <c r="A1" s="30"/>
      <c r="B1" s="59" t="s">
        <v>7</v>
      </c>
      <c r="C1" s="59"/>
      <c r="D1" s="59"/>
      <c r="E1" s="59"/>
      <c r="F1" s="31"/>
    </row>
    <row r="2" spans="1:10" s="5" customFormat="1" ht="50" customHeight="1" x14ac:dyDescent="0.15">
      <c r="A2" s="28"/>
      <c r="B2" s="28" t="s">
        <v>0</v>
      </c>
      <c r="C2" s="29"/>
      <c r="D2" s="29"/>
      <c r="E2" s="29"/>
      <c r="F2" s="32"/>
    </row>
    <row r="3" spans="1:10" s="5" customFormat="1" ht="10" customHeight="1" x14ac:dyDescent="0.15">
      <c r="B3" s="10"/>
      <c r="C3" s="12"/>
      <c r="D3" s="7"/>
      <c r="J3" s="8"/>
    </row>
    <row r="4" spans="1:10" s="5" customFormat="1" ht="69" customHeight="1" x14ac:dyDescent="0.15">
      <c r="A4" s="1" t="s">
        <v>4</v>
      </c>
      <c r="B4" s="35" t="s">
        <v>33</v>
      </c>
      <c r="C4" s="13" t="s">
        <v>38</v>
      </c>
      <c r="D4" s="2"/>
      <c r="E4" s="3" t="s">
        <v>16</v>
      </c>
      <c r="F4" s="3" t="s">
        <v>43</v>
      </c>
    </row>
    <row r="5" spans="1:10" s="5" customFormat="1" ht="43" customHeight="1" x14ac:dyDescent="0.15">
      <c r="A5" s="37" t="s">
        <v>32</v>
      </c>
      <c r="B5" s="36" t="s">
        <v>34</v>
      </c>
      <c r="C5" s="51">
        <v>6</v>
      </c>
      <c r="D5" s="54"/>
      <c r="E5" s="4">
        <v>0</v>
      </c>
      <c r="F5" s="40">
        <f>E5*$C$5</f>
        <v>0</v>
      </c>
    </row>
    <row r="6" spans="1:10" s="5" customFormat="1" ht="43" customHeight="1" x14ac:dyDescent="0.15">
      <c r="A6" s="37" t="s">
        <v>46</v>
      </c>
      <c r="B6" s="36" t="s">
        <v>34</v>
      </c>
      <c r="C6" s="51">
        <v>3</v>
      </c>
      <c r="D6" s="55"/>
      <c r="E6" s="4">
        <v>0</v>
      </c>
      <c r="F6" s="40">
        <f>E6*$C$6</f>
        <v>0</v>
      </c>
    </row>
    <row r="7" spans="1:10" s="5" customFormat="1" ht="43" customHeight="1" x14ac:dyDescent="0.15">
      <c r="A7" s="37" t="s">
        <v>65</v>
      </c>
      <c r="B7" s="36" t="s">
        <v>34</v>
      </c>
      <c r="C7" s="50">
        <v>12</v>
      </c>
      <c r="D7" s="55"/>
      <c r="E7" s="4">
        <v>0</v>
      </c>
      <c r="F7" s="40">
        <f>E7*$C$7</f>
        <v>0</v>
      </c>
    </row>
    <row r="8" spans="1:10" s="5" customFormat="1" ht="43" customHeight="1" x14ac:dyDescent="0.15">
      <c r="A8" s="37" t="s">
        <v>47</v>
      </c>
      <c r="B8" s="36" t="s">
        <v>34</v>
      </c>
      <c r="C8" s="50">
        <v>6</v>
      </c>
      <c r="D8" s="55"/>
      <c r="E8" s="4">
        <v>0</v>
      </c>
      <c r="F8" s="40">
        <f>E8*$C$8</f>
        <v>0</v>
      </c>
    </row>
    <row r="9" spans="1:10" s="5" customFormat="1" ht="43" customHeight="1" x14ac:dyDescent="0.15">
      <c r="A9" s="39" t="s">
        <v>73</v>
      </c>
      <c r="B9" s="36" t="s">
        <v>35</v>
      </c>
      <c r="C9" s="50">
        <v>12</v>
      </c>
      <c r="D9" s="55"/>
      <c r="E9" s="4">
        <v>0</v>
      </c>
      <c r="F9" s="40">
        <f>E9*$C$9</f>
        <v>0</v>
      </c>
    </row>
    <row r="10" spans="1:10" s="5" customFormat="1" ht="43" customHeight="1" x14ac:dyDescent="0.15">
      <c r="A10" s="39" t="s">
        <v>74</v>
      </c>
      <c r="B10" s="36" t="s">
        <v>75</v>
      </c>
      <c r="C10" s="50">
        <v>12</v>
      </c>
      <c r="D10" s="55"/>
      <c r="E10" s="4">
        <v>0</v>
      </c>
      <c r="F10" s="40">
        <f>E10*$C$10</f>
        <v>0</v>
      </c>
    </row>
    <row r="11" spans="1:10" s="5" customFormat="1" ht="43" customHeight="1" x14ac:dyDescent="0.15">
      <c r="A11" s="39" t="s">
        <v>76</v>
      </c>
      <c r="B11" s="36" t="s">
        <v>45</v>
      </c>
      <c r="C11" s="50">
        <v>6</v>
      </c>
      <c r="D11" s="55"/>
      <c r="E11" s="4">
        <v>0</v>
      </c>
      <c r="F11" s="40">
        <f>E11*$C$10</f>
        <v>0</v>
      </c>
    </row>
    <row r="12" spans="1:10" s="5" customFormat="1" ht="43" customHeight="1" x14ac:dyDescent="0.15">
      <c r="A12" s="37" t="s">
        <v>40</v>
      </c>
      <c r="B12" s="36" t="s">
        <v>35</v>
      </c>
      <c r="C12" s="50">
        <v>6</v>
      </c>
      <c r="D12" s="55"/>
      <c r="E12" s="4">
        <v>0</v>
      </c>
      <c r="F12" s="40">
        <f>E12*$C$12</f>
        <v>0</v>
      </c>
    </row>
    <row r="13" spans="1:10" s="5" customFormat="1" ht="43" customHeight="1" x14ac:dyDescent="0.15">
      <c r="A13" s="37" t="s">
        <v>41</v>
      </c>
      <c r="B13" s="36" t="s">
        <v>35</v>
      </c>
      <c r="C13" s="50">
        <v>6</v>
      </c>
      <c r="D13" s="55"/>
      <c r="E13" s="4">
        <v>0</v>
      </c>
      <c r="F13" s="40">
        <f>E13*$C$13</f>
        <v>0</v>
      </c>
    </row>
    <row r="14" spans="1:10" s="5" customFormat="1" ht="43" customHeight="1" x14ac:dyDescent="0.15">
      <c r="A14" s="37" t="s">
        <v>42</v>
      </c>
      <c r="B14" s="36" t="s">
        <v>35</v>
      </c>
      <c r="C14" s="50">
        <v>6</v>
      </c>
      <c r="D14" s="55"/>
      <c r="E14" s="4">
        <v>0</v>
      </c>
      <c r="F14" s="40">
        <f>E14*$C$14</f>
        <v>0</v>
      </c>
    </row>
    <row r="15" spans="1:10" s="5" customFormat="1" ht="43" customHeight="1" x14ac:dyDescent="0.15">
      <c r="A15" s="37" t="s">
        <v>36</v>
      </c>
      <c r="B15" s="36" t="s">
        <v>37</v>
      </c>
      <c r="C15" s="50">
        <v>12</v>
      </c>
      <c r="D15" s="55"/>
      <c r="E15" s="4">
        <v>0</v>
      </c>
      <c r="F15" s="40">
        <f>E15*$C$15</f>
        <v>0</v>
      </c>
    </row>
    <row r="16" spans="1:10" s="5" customFormat="1" ht="43" customHeight="1" x14ac:dyDescent="0.15">
      <c r="A16" s="37" t="s">
        <v>58</v>
      </c>
      <c r="B16" s="36" t="s">
        <v>39</v>
      </c>
      <c r="C16" s="50">
        <v>12</v>
      </c>
      <c r="D16" s="55"/>
      <c r="E16" s="4">
        <v>0</v>
      </c>
      <c r="F16" s="40">
        <f>E16*$C$16</f>
        <v>0</v>
      </c>
    </row>
    <row r="17" spans="1:6" s="5" customFormat="1" ht="43" customHeight="1" x14ac:dyDescent="0.15">
      <c r="A17" s="37" t="s">
        <v>68</v>
      </c>
      <c r="B17" s="36" t="s">
        <v>69</v>
      </c>
      <c r="C17" s="52">
        <v>2</v>
      </c>
      <c r="D17" s="55"/>
      <c r="E17" s="4">
        <v>0</v>
      </c>
      <c r="F17" s="40">
        <f>E17*$C$17</f>
        <v>0</v>
      </c>
    </row>
    <row r="18" spans="1:6" s="5" customFormat="1" ht="43" customHeight="1" x14ac:dyDescent="0.15">
      <c r="A18" s="38" t="s">
        <v>44</v>
      </c>
      <c r="B18" s="34" t="s">
        <v>5</v>
      </c>
      <c r="C18" s="52">
        <v>1</v>
      </c>
      <c r="D18" s="56"/>
      <c r="E18" s="33">
        <v>0</v>
      </c>
      <c r="F18" s="41">
        <f>E18*$C$18</f>
        <v>0</v>
      </c>
    </row>
    <row r="19" spans="1:6" s="5" customFormat="1" ht="10" customHeight="1" x14ac:dyDescent="0.15">
      <c r="B19" s="10"/>
      <c r="C19" s="14"/>
    </row>
    <row r="20" spans="1:6" s="20" customFormat="1" ht="42" customHeight="1" x14ac:dyDescent="0.2">
      <c r="A20" s="23" t="s">
        <v>2</v>
      </c>
      <c r="B20" s="24"/>
      <c r="C20" s="23"/>
      <c r="D20" s="25"/>
      <c r="E20" s="68">
        <f>SUM(F5:F17)</f>
        <v>0</v>
      </c>
      <c r="F20" s="69"/>
    </row>
    <row r="21" spans="1:6" s="20" customFormat="1" ht="10" customHeight="1" x14ac:dyDescent="0.2">
      <c r="B21" s="21"/>
      <c r="C21" s="22"/>
    </row>
    <row r="22" spans="1:6" s="20" customFormat="1" ht="42" customHeight="1" x14ac:dyDescent="0.2">
      <c r="A22" s="18" t="s">
        <v>1</v>
      </c>
      <c r="B22" s="19"/>
      <c r="C22" s="60">
        <f>E20</f>
        <v>0</v>
      </c>
      <c r="D22" s="61"/>
      <c r="E22" s="61"/>
    </row>
    <row r="23" spans="1:6" s="20" customFormat="1" ht="42" customHeight="1" x14ac:dyDescent="0.2">
      <c r="A23" s="18" t="s">
        <v>3</v>
      </c>
      <c r="B23" s="19"/>
      <c r="C23" s="60">
        <f>F18</f>
        <v>0</v>
      </c>
      <c r="D23" s="61"/>
      <c r="E23" s="61"/>
    </row>
    <row r="24" spans="1:6" s="20" customFormat="1" ht="10" customHeight="1" x14ac:dyDescent="0.2">
      <c r="B24" s="21"/>
      <c r="C24" s="22"/>
    </row>
    <row r="25" spans="1:6" s="6" customFormat="1" ht="42" customHeight="1" x14ac:dyDescent="0.2">
      <c r="A25" s="16" t="s">
        <v>51</v>
      </c>
      <c r="B25" s="17"/>
      <c r="C25" s="63">
        <f>(C22*2)+C23</f>
        <v>0</v>
      </c>
      <c r="D25" s="64"/>
      <c r="E25" s="64"/>
    </row>
    <row r="26" spans="1:6" x14ac:dyDescent="0.15">
      <c r="C26" s="14"/>
      <c r="D26" s="5"/>
      <c r="E26" s="7"/>
    </row>
    <row r="27" spans="1:6" x14ac:dyDescent="0.15">
      <c r="C27" s="14"/>
      <c r="D27" s="5"/>
      <c r="E27" s="7"/>
    </row>
    <row r="28" spans="1:6" ht="25" x14ac:dyDescent="0.15">
      <c r="B28" s="11"/>
      <c r="C28" s="15"/>
      <c r="D28" s="9"/>
    </row>
  </sheetData>
  <sheetProtection algorithmName="SHA-512" hashValue="ILnMrmvedBWrEyLbEdsXxrFTXZPZSbgUiwU4YkW/6l7h/+XZQ4Ve3yATS4OqqFklxreuhFT/1kBUkTcv5hnQIQ==" saltValue="BA6mnDuLe3vbwrt5taw4dw==" spinCount="100000" sheet="1" objects="1" scenarios="1"/>
  <mergeCells count="6">
    <mergeCell ref="C25:E25"/>
    <mergeCell ref="D5:D18"/>
    <mergeCell ref="B1:E1"/>
    <mergeCell ref="C22:E22"/>
    <mergeCell ref="C23:E23"/>
    <mergeCell ref="E20:F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8569-DD86-8546-B83B-E4B1CE3FEC2D}">
  <dimension ref="A1:X26"/>
  <sheetViews>
    <sheetView showGridLines="0" tabSelected="1" workbookViewId="0">
      <pane xSplit="3" ySplit="4" topLeftCell="E8" activePane="bottomRight" state="frozen"/>
      <selection pane="topRight" activeCell="D1" sqref="D1"/>
      <selection pane="bottomLeft" activeCell="A5" sqref="A5"/>
      <selection pane="bottomRight" activeCell="E13" sqref="E13"/>
    </sheetView>
  </sheetViews>
  <sheetFormatPr baseColWidth="10" defaultRowHeight="13" x14ac:dyDescent="0.15"/>
  <cols>
    <col min="1" max="1" width="65.83203125" style="5" customWidth="1"/>
    <col min="2" max="2" width="30.83203125" style="10" customWidth="1"/>
    <col min="3" max="3" width="20.83203125" style="12" customWidth="1"/>
    <col min="4" max="4" width="4" style="7" customWidth="1"/>
    <col min="5" max="5" width="30.83203125" style="5" customWidth="1"/>
    <col min="6" max="6" width="15.83203125" style="5" customWidth="1"/>
    <col min="7" max="7" width="3.5" style="7" customWidth="1"/>
    <col min="8" max="8" width="30.83203125" style="5" customWidth="1"/>
    <col min="9" max="9" width="15.83203125" style="5" customWidth="1"/>
    <col min="10" max="10" width="3.5" style="5" customWidth="1"/>
    <col min="11" max="11" width="30.83203125" style="5" customWidth="1"/>
    <col min="12" max="12" width="15.83203125" style="5" customWidth="1"/>
    <col min="13" max="13" width="3.5" style="5" customWidth="1"/>
    <col min="14" max="14" width="30.83203125" style="5" customWidth="1"/>
    <col min="15" max="15" width="15.83203125" style="5" customWidth="1"/>
    <col min="16" max="16" width="3.5" style="5" customWidth="1"/>
    <col min="17" max="17" width="30.83203125" style="5" customWidth="1"/>
    <col min="18" max="18" width="15.83203125" customWidth="1"/>
    <col min="19" max="19" width="3.5" customWidth="1"/>
    <col min="20" max="20" width="30.83203125" customWidth="1"/>
    <col min="21" max="21" width="15.83203125" customWidth="1"/>
    <col min="22" max="22" width="3.5" customWidth="1"/>
    <col min="23" max="23" width="30.83203125" customWidth="1"/>
    <col min="24" max="24" width="15.83203125" customWidth="1"/>
  </cols>
  <sheetData>
    <row r="1" spans="1:24" s="5" customFormat="1" ht="60" customHeight="1" x14ac:dyDescent="0.15">
      <c r="A1" s="30"/>
      <c r="B1" s="59" t="s">
        <v>8</v>
      </c>
      <c r="C1" s="59"/>
      <c r="D1" s="59"/>
      <c r="E1" s="59"/>
      <c r="F1" s="59"/>
      <c r="G1" s="59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s="5" customFormat="1" ht="50" customHeight="1" x14ac:dyDescent="0.15">
      <c r="A2" s="28"/>
      <c r="B2" s="28" t="s">
        <v>0</v>
      </c>
      <c r="C2" s="29"/>
      <c r="D2" s="29"/>
      <c r="E2" s="29"/>
      <c r="F2" s="29"/>
      <c r="G2" s="29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 s="5" customFormat="1" ht="10" customHeight="1" x14ac:dyDescent="0.15">
      <c r="B3" s="10"/>
      <c r="C3" s="12"/>
      <c r="D3" s="7"/>
      <c r="G3" s="7"/>
    </row>
    <row r="4" spans="1:24" s="5" customFormat="1" ht="85" customHeight="1" x14ac:dyDescent="0.15">
      <c r="A4" s="1" t="s">
        <v>4</v>
      </c>
      <c r="B4" s="35" t="s">
        <v>33</v>
      </c>
      <c r="C4" s="13" t="s">
        <v>38</v>
      </c>
      <c r="D4" s="2"/>
      <c r="E4" s="3" t="s">
        <v>17</v>
      </c>
      <c r="F4" s="3" t="s">
        <v>43</v>
      </c>
      <c r="G4" s="2"/>
      <c r="H4" s="3" t="s">
        <v>18</v>
      </c>
      <c r="I4" s="3" t="s">
        <v>43</v>
      </c>
      <c r="J4" s="2"/>
      <c r="K4" s="3" t="s">
        <v>19</v>
      </c>
      <c r="L4" s="3" t="s">
        <v>43</v>
      </c>
      <c r="M4" s="2"/>
      <c r="N4" s="3" t="s">
        <v>22</v>
      </c>
      <c r="O4" s="3" t="s">
        <v>43</v>
      </c>
      <c r="P4" s="2"/>
      <c r="Q4" s="3" t="s">
        <v>20</v>
      </c>
      <c r="R4" s="3" t="s">
        <v>43</v>
      </c>
      <c r="S4" s="2"/>
      <c r="T4" s="3" t="s">
        <v>21</v>
      </c>
      <c r="U4" s="3" t="s">
        <v>43</v>
      </c>
      <c r="V4" s="2"/>
      <c r="W4" s="3" t="s">
        <v>23</v>
      </c>
      <c r="X4" s="3" t="s">
        <v>43</v>
      </c>
    </row>
    <row r="5" spans="1:24" s="5" customFormat="1" ht="43" customHeight="1" x14ac:dyDescent="0.15">
      <c r="A5" s="37" t="s">
        <v>32</v>
      </c>
      <c r="B5" s="36" t="s">
        <v>34</v>
      </c>
      <c r="C5" s="51">
        <v>5</v>
      </c>
      <c r="D5" s="54"/>
      <c r="E5" s="4">
        <v>0</v>
      </c>
      <c r="F5" s="40">
        <f>E5*$C$5</f>
        <v>0</v>
      </c>
      <c r="G5" s="54"/>
      <c r="H5" s="57" t="s">
        <v>48</v>
      </c>
      <c r="I5" s="58"/>
      <c r="J5" s="54"/>
      <c r="K5" s="57" t="s">
        <v>48</v>
      </c>
      <c r="L5" s="58"/>
      <c r="M5" s="54"/>
      <c r="N5" s="57" t="s">
        <v>48</v>
      </c>
      <c r="O5" s="58"/>
      <c r="P5" s="54"/>
      <c r="Q5" s="57" t="s">
        <v>48</v>
      </c>
      <c r="R5" s="58"/>
      <c r="S5" s="54"/>
      <c r="T5" s="57" t="s">
        <v>48</v>
      </c>
      <c r="U5" s="58"/>
      <c r="V5" s="54"/>
      <c r="W5" s="57" t="s">
        <v>48</v>
      </c>
      <c r="X5" s="58"/>
    </row>
    <row r="6" spans="1:24" s="5" customFormat="1" ht="43" customHeight="1" x14ac:dyDescent="0.15">
      <c r="A6" s="37" t="s">
        <v>65</v>
      </c>
      <c r="B6" s="36" t="s">
        <v>34</v>
      </c>
      <c r="C6" s="50">
        <v>11</v>
      </c>
      <c r="D6" s="55"/>
      <c r="E6" s="4">
        <v>0</v>
      </c>
      <c r="F6" s="40">
        <f>E6*$C$6</f>
        <v>0</v>
      </c>
      <c r="G6" s="55"/>
      <c r="H6" s="57" t="s">
        <v>48</v>
      </c>
      <c r="I6" s="58"/>
      <c r="J6" s="55"/>
      <c r="K6" s="57" t="s">
        <v>48</v>
      </c>
      <c r="L6" s="58"/>
      <c r="M6" s="55"/>
      <c r="N6" s="57" t="s">
        <v>48</v>
      </c>
      <c r="O6" s="58"/>
      <c r="P6" s="55"/>
      <c r="Q6" s="57" t="s">
        <v>48</v>
      </c>
      <c r="R6" s="58"/>
      <c r="S6" s="55"/>
      <c r="T6" s="57" t="s">
        <v>48</v>
      </c>
      <c r="U6" s="58"/>
      <c r="V6" s="55"/>
      <c r="W6" s="57" t="s">
        <v>48</v>
      </c>
      <c r="X6" s="58"/>
    </row>
    <row r="7" spans="1:24" s="5" customFormat="1" ht="43" customHeight="1" x14ac:dyDescent="0.15">
      <c r="A7" s="39" t="s">
        <v>73</v>
      </c>
      <c r="B7" s="36" t="s">
        <v>35</v>
      </c>
      <c r="C7" s="50">
        <v>11</v>
      </c>
      <c r="D7" s="55"/>
      <c r="E7" s="4">
        <v>0</v>
      </c>
      <c r="F7" s="40">
        <f>E7*$C$7</f>
        <v>0</v>
      </c>
      <c r="G7" s="55"/>
      <c r="H7" s="4">
        <v>0</v>
      </c>
      <c r="I7" s="40">
        <f>H7*$C$7</f>
        <v>0</v>
      </c>
      <c r="J7" s="55"/>
      <c r="K7" s="4">
        <v>0</v>
      </c>
      <c r="L7" s="40">
        <f>K7*$C$7</f>
        <v>0</v>
      </c>
      <c r="M7" s="55"/>
      <c r="N7" s="4">
        <v>0</v>
      </c>
      <c r="O7" s="40">
        <f>N7*$C$7</f>
        <v>0</v>
      </c>
      <c r="P7" s="55"/>
      <c r="Q7" s="4">
        <v>0</v>
      </c>
      <c r="R7" s="40">
        <f>Q7*$C$7</f>
        <v>0</v>
      </c>
      <c r="S7" s="55"/>
      <c r="T7" s="4">
        <v>0</v>
      </c>
      <c r="U7" s="40">
        <f>T7*$C$7</f>
        <v>0</v>
      </c>
      <c r="V7" s="55"/>
      <c r="W7" s="4">
        <v>0</v>
      </c>
      <c r="X7" s="40">
        <f>W7*$C$7</f>
        <v>0</v>
      </c>
    </row>
    <row r="8" spans="1:24" s="5" customFormat="1" ht="43" customHeight="1" x14ac:dyDescent="0.15">
      <c r="A8" s="39" t="s">
        <v>74</v>
      </c>
      <c r="B8" s="36" t="s">
        <v>75</v>
      </c>
      <c r="C8" s="50">
        <v>11</v>
      </c>
      <c r="D8" s="55"/>
      <c r="E8" s="4">
        <v>0</v>
      </c>
      <c r="F8" s="40">
        <f>E8*$C$7</f>
        <v>0</v>
      </c>
      <c r="G8" s="55"/>
      <c r="H8" s="4">
        <v>0</v>
      </c>
      <c r="I8" s="40">
        <f>H8*$C$7</f>
        <v>0</v>
      </c>
      <c r="J8" s="55"/>
      <c r="K8" s="4">
        <v>0</v>
      </c>
      <c r="L8" s="40">
        <f>K8*$C$7</f>
        <v>0</v>
      </c>
      <c r="M8" s="55"/>
      <c r="N8" s="4">
        <v>0</v>
      </c>
      <c r="O8" s="40">
        <f>N8*$C$7</f>
        <v>0</v>
      </c>
      <c r="P8" s="55"/>
      <c r="Q8" s="4">
        <v>0</v>
      </c>
      <c r="R8" s="40">
        <f>Q8*$C$7</f>
        <v>0</v>
      </c>
      <c r="S8" s="55"/>
      <c r="T8" s="4">
        <v>0</v>
      </c>
      <c r="U8" s="40">
        <f>T8*$C$7</f>
        <v>0</v>
      </c>
      <c r="V8" s="55"/>
      <c r="W8" s="4">
        <v>0</v>
      </c>
      <c r="X8" s="40">
        <f>W8*$C$7</f>
        <v>0</v>
      </c>
    </row>
    <row r="9" spans="1:24" s="5" customFormat="1" ht="43" customHeight="1" x14ac:dyDescent="0.15">
      <c r="A9" s="39" t="s">
        <v>76</v>
      </c>
      <c r="B9" s="36" t="s">
        <v>45</v>
      </c>
      <c r="C9" s="50">
        <v>5</v>
      </c>
      <c r="D9" s="55"/>
      <c r="E9" s="4">
        <v>0</v>
      </c>
      <c r="F9" s="40">
        <f>E9*$C$9</f>
        <v>0</v>
      </c>
      <c r="G9" s="55"/>
      <c r="H9" s="4">
        <v>0</v>
      </c>
      <c r="I9" s="40">
        <f>H9*$C$9</f>
        <v>0</v>
      </c>
      <c r="J9" s="55"/>
      <c r="K9" s="4">
        <v>0</v>
      </c>
      <c r="L9" s="40">
        <f>K9*$C$9</f>
        <v>0</v>
      </c>
      <c r="M9" s="55"/>
      <c r="N9" s="4">
        <v>0</v>
      </c>
      <c r="O9" s="40">
        <f>N9*$C$9</f>
        <v>0</v>
      </c>
      <c r="P9" s="55"/>
      <c r="Q9" s="4">
        <v>0</v>
      </c>
      <c r="R9" s="40">
        <f>Q9*$C$9</f>
        <v>0</v>
      </c>
      <c r="S9" s="55"/>
      <c r="T9" s="4">
        <v>0</v>
      </c>
      <c r="U9" s="40">
        <f>T9*$C$9</f>
        <v>0</v>
      </c>
      <c r="V9" s="55"/>
      <c r="W9" s="4">
        <v>0</v>
      </c>
      <c r="X9" s="40">
        <f>W9*$C$9</f>
        <v>0</v>
      </c>
    </row>
    <row r="10" spans="1:24" s="5" customFormat="1" ht="43" customHeight="1" x14ac:dyDescent="0.15">
      <c r="A10" s="37" t="s">
        <v>40</v>
      </c>
      <c r="B10" s="36" t="s">
        <v>35</v>
      </c>
      <c r="C10" s="50">
        <v>5</v>
      </c>
      <c r="D10" s="55"/>
      <c r="E10" s="4">
        <v>0</v>
      </c>
      <c r="F10" s="40">
        <f>E10*$C$10</f>
        <v>0</v>
      </c>
      <c r="G10" s="55"/>
      <c r="H10" s="4">
        <v>0</v>
      </c>
      <c r="I10" s="40">
        <f>H10*$C$10</f>
        <v>0</v>
      </c>
      <c r="J10" s="55"/>
      <c r="K10" s="4">
        <v>0</v>
      </c>
      <c r="L10" s="40">
        <f>K10*$C$10</f>
        <v>0</v>
      </c>
      <c r="M10" s="55"/>
      <c r="N10" s="4">
        <v>0</v>
      </c>
      <c r="O10" s="40">
        <f>N10*$C$10</f>
        <v>0</v>
      </c>
      <c r="P10" s="55"/>
      <c r="Q10" s="4">
        <v>0</v>
      </c>
      <c r="R10" s="40">
        <f>Q10*$C$10</f>
        <v>0</v>
      </c>
      <c r="S10" s="55"/>
      <c r="T10" s="4">
        <v>0</v>
      </c>
      <c r="U10" s="40">
        <f>T10*$C$10</f>
        <v>0</v>
      </c>
      <c r="V10" s="55"/>
      <c r="W10" s="4">
        <v>0</v>
      </c>
      <c r="X10" s="40">
        <f>W10*$C$10</f>
        <v>0</v>
      </c>
    </row>
    <row r="11" spans="1:24" s="5" customFormat="1" ht="43" customHeight="1" x14ac:dyDescent="0.15">
      <c r="A11" s="37" t="s">
        <v>41</v>
      </c>
      <c r="B11" s="36" t="s">
        <v>35</v>
      </c>
      <c r="C11" s="50">
        <v>5</v>
      </c>
      <c r="D11" s="55"/>
      <c r="E11" s="4">
        <v>0</v>
      </c>
      <c r="F11" s="40">
        <f>E11*$C$11</f>
        <v>0</v>
      </c>
      <c r="G11" s="55"/>
      <c r="H11" s="4">
        <v>0</v>
      </c>
      <c r="I11" s="40">
        <f>H11*$C$11</f>
        <v>0</v>
      </c>
      <c r="J11" s="55"/>
      <c r="K11" s="4">
        <v>0</v>
      </c>
      <c r="L11" s="40">
        <f>K11*$C$11</f>
        <v>0</v>
      </c>
      <c r="M11" s="55"/>
      <c r="N11" s="4">
        <v>0</v>
      </c>
      <c r="O11" s="40">
        <f>N11*$C$11</f>
        <v>0</v>
      </c>
      <c r="P11" s="55"/>
      <c r="Q11" s="4">
        <v>0</v>
      </c>
      <c r="R11" s="40">
        <f>Q11*$C$11</f>
        <v>0</v>
      </c>
      <c r="S11" s="55"/>
      <c r="T11" s="4">
        <v>0</v>
      </c>
      <c r="U11" s="40">
        <f>T11*$C$11</f>
        <v>0</v>
      </c>
      <c r="V11" s="55"/>
      <c r="W11" s="4">
        <v>0</v>
      </c>
      <c r="X11" s="40">
        <f>W11*$C$11</f>
        <v>0</v>
      </c>
    </row>
    <row r="12" spans="1:24" s="5" customFormat="1" ht="43" customHeight="1" x14ac:dyDescent="0.15">
      <c r="A12" s="37" t="s">
        <v>42</v>
      </c>
      <c r="B12" s="36" t="s">
        <v>35</v>
      </c>
      <c r="C12" s="50">
        <v>5</v>
      </c>
      <c r="D12" s="55"/>
      <c r="E12" s="4">
        <v>0</v>
      </c>
      <c r="F12" s="40">
        <f>E12*$C$12</f>
        <v>0</v>
      </c>
      <c r="G12" s="55"/>
      <c r="H12" s="4">
        <v>0</v>
      </c>
      <c r="I12" s="40">
        <f>H12*$C$12</f>
        <v>0</v>
      </c>
      <c r="J12" s="55"/>
      <c r="K12" s="4">
        <v>0</v>
      </c>
      <c r="L12" s="40">
        <f>K12*$C$12</f>
        <v>0</v>
      </c>
      <c r="M12" s="55"/>
      <c r="N12" s="4">
        <v>0</v>
      </c>
      <c r="O12" s="40">
        <f>N12*$C$12</f>
        <v>0</v>
      </c>
      <c r="P12" s="55"/>
      <c r="Q12" s="4">
        <v>0</v>
      </c>
      <c r="R12" s="40">
        <f>Q12*$C$12</f>
        <v>0</v>
      </c>
      <c r="S12" s="55"/>
      <c r="T12" s="4">
        <v>0</v>
      </c>
      <c r="U12" s="40">
        <f>T12*$C$12</f>
        <v>0</v>
      </c>
      <c r="V12" s="55"/>
      <c r="W12" s="4">
        <v>0</v>
      </c>
      <c r="X12" s="40">
        <f>W12*$C$12</f>
        <v>0</v>
      </c>
    </row>
    <row r="13" spans="1:24" s="5" customFormat="1" ht="43" customHeight="1" x14ac:dyDescent="0.15">
      <c r="A13" s="37" t="s">
        <v>36</v>
      </c>
      <c r="B13" s="36" t="s">
        <v>37</v>
      </c>
      <c r="C13" s="50">
        <v>12</v>
      </c>
      <c r="D13" s="55"/>
      <c r="E13" s="4">
        <v>0</v>
      </c>
      <c r="F13" s="40">
        <f>E13*$C$13</f>
        <v>0</v>
      </c>
      <c r="G13" s="55"/>
      <c r="H13" s="4">
        <v>0</v>
      </c>
      <c r="I13" s="40">
        <f>H13*$C$13</f>
        <v>0</v>
      </c>
      <c r="J13" s="55"/>
      <c r="K13" s="4">
        <v>0</v>
      </c>
      <c r="L13" s="40">
        <f>K13*$C$13</f>
        <v>0</v>
      </c>
      <c r="M13" s="55"/>
      <c r="N13" s="4">
        <v>0</v>
      </c>
      <c r="O13" s="40">
        <f>N13*$C$13</f>
        <v>0</v>
      </c>
      <c r="P13" s="55"/>
      <c r="Q13" s="4">
        <v>0</v>
      </c>
      <c r="R13" s="40">
        <f>Q13*$C$13</f>
        <v>0</v>
      </c>
      <c r="S13" s="55"/>
      <c r="T13" s="4">
        <v>0</v>
      </c>
      <c r="U13" s="40">
        <f>T13*$C$13</f>
        <v>0</v>
      </c>
      <c r="V13" s="55"/>
      <c r="W13" s="4">
        <v>0</v>
      </c>
      <c r="X13" s="40">
        <f>W13*$C$13</f>
        <v>0</v>
      </c>
    </row>
    <row r="14" spans="1:24" s="5" customFormat="1" ht="43" customHeight="1" x14ac:dyDescent="0.15">
      <c r="A14" s="37" t="s">
        <v>58</v>
      </c>
      <c r="B14" s="36" t="s">
        <v>39</v>
      </c>
      <c r="C14" s="50">
        <v>12</v>
      </c>
      <c r="D14" s="55"/>
      <c r="E14" s="4">
        <v>0</v>
      </c>
      <c r="F14" s="40">
        <f>E14*$C$14</f>
        <v>0</v>
      </c>
      <c r="G14" s="55"/>
      <c r="H14" s="4">
        <v>0</v>
      </c>
      <c r="I14" s="40">
        <f>H14*$C$14</f>
        <v>0</v>
      </c>
      <c r="J14" s="55"/>
      <c r="K14" s="4">
        <v>0</v>
      </c>
      <c r="L14" s="40">
        <f>K14*$C$14</f>
        <v>0</v>
      </c>
      <c r="M14" s="55"/>
      <c r="N14" s="4">
        <v>0</v>
      </c>
      <c r="O14" s="40">
        <f>N14*$C$14</f>
        <v>0</v>
      </c>
      <c r="P14" s="55"/>
      <c r="Q14" s="4">
        <v>0</v>
      </c>
      <c r="R14" s="40">
        <f>Q14*$C$14</f>
        <v>0</v>
      </c>
      <c r="S14" s="55"/>
      <c r="T14" s="4">
        <v>0</v>
      </c>
      <c r="U14" s="40">
        <f>T14*$C$14</f>
        <v>0</v>
      </c>
      <c r="V14" s="55"/>
      <c r="W14" s="4">
        <v>0</v>
      </c>
      <c r="X14" s="40">
        <f>W14*$C$14</f>
        <v>0</v>
      </c>
    </row>
    <row r="15" spans="1:24" s="5" customFormat="1" ht="43" customHeight="1" x14ac:dyDescent="0.15">
      <c r="A15" s="37" t="s">
        <v>68</v>
      </c>
      <c r="B15" s="36" t="s">
        <v>69</v>
      </c>
      <c r="C15" s="52">
        <v>2</v>
      </c>
      <c r="D15" s="55"/>
      <c r="E15" s="4">
        <v>0</v>
      </c>
      <c r="F15" s="40">
        <f>E15*$C$15</f>
        <v>0</v>
      </c>
      <c r="G15" s="55"/>
      <c r="H15" s="57" t="s">
        <v>48</v>
      </c>
      <c r="I15" s="58"/>
      <c r="J15" s="55"/>
      <c r="K15" s="57" t="s">
        <v>48</v>
      </c>
      <c r="L15" s="58"/>
      <c r="M15" s="55"/>
      <c r="N15" s="57" t="s">
        <v>48</v>
      </c>
      <c r="O15" s="58"/>
      <c r="P15" s="55"/>
      <c r="Q15" s="57" t="s">
        <v>48</v>
      </c>
      <c r="R15" s="58"/>
      <c r="S15" s="55"/>
      <c r="T15" s="57" t="s">
        <v>48</v>
      </c>
      <c r="U15" s="58"/>
      <c r="V15" s="55"/>
      <c r="W15" s="57" t="s">
        <v>48</v>
      </c>
      <c r="X15" s="58"/>
    </row>
    <row r="16" spans="1:24" s="5" customFormat="1" ht="43" customHeight="1" x14ac:dyDescent="0.15">
      <c r="A16" s="38" t="s">
        <v>44</v>
      </c>
      <c r="B16" s="34" t="s">
        <v>5</v>
      </c>
      <c r="C16" s="52">
        <v>1</v>
      </c>
      <c r="D16" s="56"/>
      <c r="E16" s="33">
        <v>0</v>
      </c>
      <c r="F16" s="41">
        <f>E16*$C$16</f>
        <v>0</v>
      </c>
      <c r="G16" s="56"/>
      <c r="H16" s="33">
        <v>0</v>
      </c>
      <c r="I16" s="41">
        <f>H16*$C$16</f>
        <v>0</v>
      </c>
      <c r="J16" s="56"/>
      <c r="K16" s="33">
        <v>0</v>
      </c>
      <c r="L16" s="41">
        <f>K16*$C$16</f>
        <v>0</v>
      </c>
      <c r="M16" s="56"/>
      <c r="N16" s="33">
        <v>0</v>
      </c>
      <c r="O16" s="41">
        <f>N16*$C$16</f>
        <v>0</v>
      </c>
      <c r="P16" s="56"/>
      <c r="Q16" s="33">
        <v>0</v>
      </c>
      <c r="R16" s="41">
        <f>Q16*$C$16</f>
        <v>0</v>
      </c>
      <c r="S16" s="56"/>
      <c r="T16" s="33">
        <v>0</v>
      </c>
      <c r="U16" s="41">
        <f>T16*$C$16</f>
        <v>0</v>
      </c>
      <c r="V16" s="56"/>
      <c r="W16" s="33">
        <v>0</v>
      </c>
      <c r="X16" s="41">
        <f>W16*$C$16</f>
        <v>0</v>
      </c>
    </row>
    <row r="17" spans="1:24" s="5" customFormat="1" ht="10" customHeight="1" x14ac:dyDescent="0.15">
      <c r="B17" s="10"/>
      <c r="C17" s="14"/>
      <c r="F17" s="7"/>
    </row>
    <row r="18" spans="1:24" s="20" customFormat="1" ht="42" customHeight="1" x14ac:dyDescent="0.2">
      <c r="A18" s="23" t="s">
        <v>2</v>
      </c>
      <c r="B18" s="24"/>
      <c r="C18" s="23"/>
      <c r="D18" s="25"/>
      <c r="E18" s="66">
        <f>SUM(F5:F15)</f>
        <v>0</v>
      </c>
      <c r="F18" s="67"/>
      <c r="G18" s="26"/>
      <c r="H18" s="66">
        <f>SUM(I5:I14)</f>
        <v>0</v>
      </c>
      <c r="I18" s="67"/>
      <c r="J18" s="26"/>
      <c r="K18" s="66">
        <f>SUM(L5:L14)</f>
        <v>0</v>
      </c>
      <c r="L18" s="67"/>
      <c r="M18" s="26"/>
      <c r="N18" s="66">
        <f>SUM(O5:O14)</f>
        <v>0</v>
      </c>
      <c r="O18" s="67"/>
      <c r="P18" s="26"/>
      <c r="Q18" s="66">
        <f>SUM(R5:R14)</f>
        <v>0</v>
      </c>
      <c r="R18" s="67"/>
      <c r="S18" s="26"/>
      <c r="T18" s="66">
        <f>SUM(U5:U14)</f>
        <v>0</v>
      </c>
      <c r="U18" s="67"/>
      <c r="V18" s="26"/>
      <c r="W18" s="66">
        <f>SUM(X5:X14)</f>
        <v>0</v>
      </c>
      <c r="X18" s="67"/>
    </row>
    <row r="19" spans="1:24" s="20" customFormat="1" ht="10" customHeight="1" x14ac:dyDescent="0.2">
      <c r="B19" s="21"/>
      <c r="C19" s="22"/>
      <c r="F19" s="22"/>
    </row>
    <row r="20" spans="1:24" s="20" customFormat="1" ht="42" customHeight="1" x14ac:dyDescent="0.2">
      <c r="A20" s="18" t="s">
        <v>1</v>
      </c>
      <c r="B20" s="19"/>
      <c r="C20" s="60">
        <f>E18+H18+K18+N18+Q18+T18+W18</f>
        <v>0</v>
      </c>
      <c r="D20" s="61"/>
      <c r="E20" s="61"/>
      <c r="F20" s="61"/>
      <c r="G20" s="62"/>
    </row>
    <row r="21" spans="1:24" s="20" customFormat="1" ht="42" customHeight="1" x14ac:dyDescent="0.2">
      <c r="A21" s="18" t="s">
        <v>3</v>
      </c>
      <c r="B21" s="19"/>
      <c r="C21" s="60">
        <f>F16+I16+L16+O16+R16+U16+X16</f>
        <v>0</v>
      </c>
      <c r="D21" s="61"/>
      <c r="E21" s="61"/>
      <c r="F21" s="61"/>
      <c r="G21" s="62"/>
    </row>
    <row r="22" spans="1:24" s="20" customFormat="1" ht="10" customHeight="1" x14ac:dyDescent="0.2">
      <c r="B22" s="21"/>
      <c r="C22" s="22"/>
      <c r="F22" s="22"/>
    </row>
    <row r="23" spans="1:24" s="6" customFormat="1" ht="42" customHeight="1" x14ac:dyDescent="0.2">
      <c r="A23" s="16" t="s">
        <v>52</v>
      </c>
      <c r="B23" s="17"/>
      <c r="C23" s="63">
        <f>(C20*2)+C21</f>
        <v>0</v>
      </c>
      <c r="D23" s="64"/>
      <c r="E23" s="64"/>
      <c r="F23" s="64"/>
      <c r="G23" s="65"/>
    </row>
    <row r="24" spans="1:24" x14ac:dyDescent="0.15">
      <c r="C24" s="14"/>
      <c r="D24" s="5"/>
      <c r="E24" s="7"/>
      <c r="G24" s="5"/>
    </row>
    <row r="25" spans="1:24" x14ac:dyDescent="0.15">
      <c r="C25" s="14"/>
      <c r="D25" s="5"/>
      <c r="E25" s="7"/>
      <c r="G25" s="5"/>
    </row>
    <row r="26" spans="1:24" ht="25" x14ac:dyDescent="0.15">
      <c r="B26" s="11"/>
      <c r="C26" s="15"/>
      <c r="D26" s="9"/>
    </row>
  </sheetData>
  <sheetProtection algorithmName="SHA-512" hashValue="7UQN0hDzNU23QjWoqMVh0MdCYdxC9LTY6toQ8Hcmla479YTRAL++ILzS7vtzZXn3p6SB6j4yBCEUvVhKdQg38A==" saltValue="/3brUmQspsH4fVzNhdPGMA==" spinCount="100000" sheet="1" objects="1" scenarios="1"/>
  <mergeCells count="36">
    <mergeCell ref="B1:G1"/>
    <mergeCell ref="T5:U5"/>
    <mergeCell ref="T6:U6"/>
    <mergeCell ref="Q6:R6"/>
    <mergeCell ref="V5:V16"/>
    <mergeCell ref="D5:D16"/>
    <mergeCell ref="G5:G16"/>
    <mergeCell ref="J5:J16"/>
    <mergeCell ref="H15:I15"/>
    <mergeCell ref="K15:L15"/>
    <mergeCell ref="N15:O15"/>
    <mergeCell ref="Q15:R15"/>
    <mergeCell ref="T15:U15"/>
    <mergeCell ref="Q5:R5"/>
    <mergeCell ref="C20:G20"/>
    <mergeCell ref="C21:G21"/>
    <mergeCell ref="C23:G23"/>
    <mergeCell ref="W18:X18"/>
    <mergeCell ref="E18:F18"/>
    <mergeCell ref="Q18:R18"/>
    <mergeCell ref="W15:X15"/>
    <mergeCell ref="W5:X5"/>
    <mergeCell ref="W6:X6"/>
    <mergeCell ref="H18:I18"/>
    <mergeCell ref="K18:L18"/>
    <mergeCell ref="N18:O18"/>
    <mergeCell ref="T18:U18"/>
    <mergeCell ref="P5:P16"/>
    <mergeCell ref="S5:S16"/>
    <mergeCell ref="M5:M16"/>
    <mergeCell ref="H5:I5"/>
    <mergeCell ref="H6:I6"/>
    <mergeCell ref="K5:L5"/>
    <mergeCell ref="K6:L6"/>
    <mergeCell ref="N5:O5"/>
    <mergeCell ref="N6:O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5B60-0C51-2548-92D9-4F6B7D440F16}">
  <dimension ref="A1:AA27"/>
  <sheetViews>
    <sheetView showGridLines="0" workbookViewId="0">
      <pane xSplit="3" ySplit="4" topLeftCell="D10" activePane="bottomRight" state="frozen"/>
      <selection pane="topRight" activeCell="D1" sqref="D1"/>
      <selection pane="bottomLeft" activeCell="A5" sqref="A5"/>
      <selection pane="bottomRight" activeCell="E15" sqref="E15"/>
    </sheetView>
  </sheetViews>
  <sheetFormatPr baseColWidth="10" defaultRowHeight="13" x14ac:dyDescent="0.15"/>
  <cols>
    <col min="1" max="1" width="65.83203125" style="5" customWidth="1"/>
    <col min="2" max="2" width="30.83203125" style="10" customWidth="1"/>
    <col min="3" max="3" width="20.83203125" style="12" customWidth="1"/>
    <col min="4" max="4" width="4" style="7" customWidth="1"/>
    <col min="5" max="5" width="30.83203125" style="5" customWidth="1"/>
    <col min="6" max="6" width="15.83203125" style="5" customWidth="1"/>
    <col min="7" max="7" width="3.5" style="7" customWidth="1"/>
    <col min="8" max="8" width="30.83203125" style="5" customWidth="1"/>
    <col min="9" max="9" width="15.83203125" style="5" customWidth="1"/>
    <col min="10" max="10" width="3.5" style="5" customWidth="1"/>
    <col min="11" max="11" width="30.83203125" style="5" customWidth="1"/>
    <col min="12" max="12" width="15.83203125" style="5" customWidth="1"/>
    <col min="13" max="13" width="3.5" style="5" customWidth="1"/>
    <col min="14" max="14" width="30.83203125" style="5" customWidth="1"/>
    <col min="15" max="15" width="15.83203125" style="5" customWidth="1"/>
    <col min="16" max="16" width="3.5" style="5" customWidth="1"/>
    <col min="17" max="17" width="30.83203125" style="5" customWidth="1"/>
    <col min="18" max="18" width="15.83203125" style="5" customWidth="1"/>
    <col min="19" max="19" width="3.5" style="5" customWidth="1"/>
    <col min="20" max="20" width="30.83203125" customWidth="1"/>
    <col min="21" max="21" width="15.83203125" customWidth="1"/>
    <col min="22" max="22" width="3.5" customWidth="1"/>
    <col min="23" max="23" width="30.83203125" customWidth="1"/>
    <col min="24" max="24" width="15.83203125" customWidth="1"/>
    <col min="25" max="25" width="3.5" customWidth="1"/>
    <col min="26" max="26" width="30.83203125" customWidth="1"/>
    <col min="27" max="27" width="15.83203125" customWidth="1"/>
  </cols>
  <sheetData>
    <row r="1" spans="1:27" s="5" customFormat="1" ht="60" customHeight="1" x14ac:dyDescent="0.15">
      <c r="A1" s="30"/>
      <c r="B1" s="59" t="s">
        <v>9</v>
      </c>
      <c r="C1" s="59"/>
      <c r="D1" s="59"/>
      <c r="E1" s="59"/>
      <c r="F1" s="59"/>
      <c r="G1" s="59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5" customFormat="1" ht="50" customHeight="1" x14ac:dyDescent="0.15">
      <c r="A2" s="28"/>
      <c r="B2" s="28" t="s">
        <v>0</v>
      </c>
      <c r="C2" s="29"/>
      <c r="D2" s="29"/>
      <c r="E2" s="29"/>
      <c r="F2" s="29"/>
      <c r="G2" s="29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5" customFormat="1" ht="10" customHeight="1" x14ac:dyDescent="0.15">
      <c r="B3" s="10"/>
      <c r="C3" s="12"/>
      <c r="D3" s="7"/>
      <c r="G3" s="7"/>
    </row>
    <row r="4" spans="1:27" s="5" customFormat="1" ht="69" customHeight="1" x14ac:dyDescent="0.15">
      <c r="A4" s="1" t="s">
        <v>4</v>
      </c>
      <c r="B4" s="35" t="s">
        <v>33</v>
      </c>
      <c r="C4" s="13" t="s">
        <v>38</v>
      </c>
      <c r="D4" s="2"/>
      <c r="E4" s="3" t="s">
        <v>29</v>
      </c>
      <c r="F4" s="3" t="s">
        <v>43</v>
      </c>
      <c r="G4" s="2"/>
      <c r="H4" s="3" t="s">
        <v>24</v>
      </c>
      <c r="I4" s="3" t="s">
        <v>43</v>
      </c>
      <c r="J4" s="2"/>
      <c r="K4" s="3" t="s">
        <v>25</v>
      </c>
      <c r="L4" s="3" t="s">
        <v>43</v>
      </c>
      <c r="M4" s="2"/>
      <c r="N4" s="3" t="s">
        <v>26</v>
      </c>
      <c r="O4" s="3" t="s">
        <v>43</v>
      </c>
      <c r="P4" s="2"/>
      <c r="Q4" s="3" t="s">
        <v>27</v>
      </c>
      <c r="R4" s="3" t="s">
        <v>43</v>
      </c>
      <c r="S4" s="2"/>
      <c r="T4" s="3" t="s">
        <v>28</v>
      </c>
      <c r="U4" s="3" t="s">
        <v>43</v>
      </c>
      <c r="V4" s="2"/>
      <c r="W4" s="3" t="s">
        <v>30</v>
      </c>
      <c r="X4" s="3" t="s">
        <v>43</v>
      </c>
      <c r="Y4" s="2"/>
      <c r="Z4" s="3" t="s">
        <v>31</v>
      </c>
      <c r="AA4" s="3" t="s">
        <v>43</v>
      </c>
    </row>
    <row r="5" spans="1:27" s="5" customFormat="1" ht="43" customHeight="1" x14ac:dyDescent="0.15">
      <c r="A5" s="37" t="s">
        <v>32</v>
      </c>
      <c r="B5" s="36" t="s">
        <v>34</v>
      </c>
      <c r="C5" s="51">
        <v>3</v>
      </c>
      <c r="D5" s="54"/>
      <c r="E5" s="57" t="s">
        <v>48</v>
      </c>
      <c r="F5" s="58"/>
      <c r="G5" s="54"/>
      <c r="H5" s="57" t="s">
        <v>48</v>
      </c>
      <c r="I5" s="58"/>
      <c r="J5" s="54"/>
      <c r="K5" s="57" t="s">
        <v>48</v>
      </c>
      <c r="L5" s="58"/>
      <c r="M5" s="54"/>
      <c r="N5" s="57" t="s">
        <v>48</v>
      </c>
      <c r="O5" s="58"/>
      <c r="P5" s="54"/>
      <c r="Q5" s="57" t="s">
        <v>48</v>
      </c>
      <c r="R5" s="58"/>
      <c r="S5" s="54"/>
      <c r="T5" s="57" t="s">
        <v>48</v>
      </c>
      <c r="U5" s="58"/>
      <c r="V5" s="54"/>
      <c r="W5" s="57" t="s">
        <v>48</v>
      </c>
      <c r="X5" s="58"/>
      <c r="Y5" s="54"/>
      <c r="Z5" s="57" t="s">
        <v>48</v>
      </c>
      <c r="AA5" s="58"/>
    </row>
    <row r="6" spans="1:27" s="5" customFormat="1" ht="43" customHeight="1" x14ac:dyDescent="0.15">
      <c r="A6" s="37" t="s">
        <v>65</v>
      </c>
      <c r="B6" s="36" t="s">
        <v>34</v>
      </c>
      <c r="C6" s="50">
        <v>6</v>
      </c>
      <c r="D6" s="55"/>
      <c r="E6" s="57" t="s">
        <v>48</v>
      </c>
      <c r="F6" s="58"/>
      <c r="G6" s="55"/>
      <c r="H6" s="57" t="s">
        <v>48</v>
      </c>
      <c r="I6" s="58"/>
      <c r="J6" s="55"/>
      <c r="K6" s="57" t="s">
        <v>48</v>
      </c>
      <c r="L6" s="58"/>
      <c r="M6" s="55"/>
      <c r="N6" s="57" t="s">
        <v>48</v>
      </c>
      <c r="O6" s="58"/>
      <c r="P6" s="55"/>
      <c r="Q6" s="57" t="s">
        <v>48</v>
      </c>
      <c r="R6" s="58"/>
      <c r="S6" s="55"/>
      <c r="T6" s="57" t="s">
        <v>48</v>
      </c>
      <c r="U6" s="58"/>
      <c r="V6" s="55"/>
      <c r="W6" s="57" t="s">
        <v>48</v>
      </c>
      <c r="X6" s="58"/>
      <c r="Y6" s="55"/>
      <c r="Z6" s="57" t="s">
        <v>48</v>
      </c>
      <c r="AA6" s="58"/>
    </row>
    <row r="7" spans="1:27" s="5" customFormat="1" ht="43" customHeight="1" x14ac:dyDescent="0.15">
      <c r="A7" s="39" t="s">
        <v>73</v>
      </c>
      <c r="B7" s="36" t="s">
        <v>35</v>
      </c>
      <c r="C7" s="50">
        <v>6</v>
      </c>
      <c r="D7" s="55"/>
      <c r="E7" s="4">
        <v>0</v>
      </c>
      <c r="F7" s="40">
        <f>E7*$C$7</f>
        <v>0</v>
      </c>
      <c r="G7" s="55"/>
      <c r="H7" s="4">
        <v>0</v>
      </c>
      <c r="I7" s="40">
        <f>H7*$C$7</f>
        <v>0</v>
      </c>
      <c r="J7" s="55"/>
      <c r="K7" s="4">
        <v>0</v>
      </c>
      <c r="L7" s="40">
        <f>K7*$C$7</f>
        <v>0</v>
      </c>
      <c r="M7" s="55"/>
      <c r="N7" s="4">
        <v>0</v>
      </c>
      <c r="O7" s="40">
        <f>N7*$C$7</f>
        <v>0</v>
      </c>
      <c r="P7" s="55"/>
      <c r="Q7" s="4">
        <v>0</v>
      </c>
      <c r="R7" s="40">
        <f>Q7*$C$7</f>
        <v>0</v>
      </c>
      <c r="S7" s="55"/>
      <c r="T7" s="4">
        <v>0</v>
      </c>
      <c r="U7" s="40">
        <f>T7*$C$7</f>
        <v>0</v>
      </c>
      <c r="V7" s="55"/>
      <c r="W7" s="4">
        <v>0</v>
      </c>
      <c r="X7" s="40">
        <f>W7*$C$7</f>
        <v>0</v>
      </c>
      <c r="Y7" s="55"/>
      <c r="Z7" s="4">
        <v>0</v>
      </c>
      <c r="AA7" s="40">
        <f>Z7*$C$7</f>
        <v>0</v>
      </c>
    </row>
    <row r="8" spans="1:27" s="5" customFormat="1" ht="43" customHeight="1" x14ac:dyDescent="0.15">
      <c r="A8" s="39" t="s">
        <v>74</v>
      </c>
      <c r="B8" s="36" t="s">
        <v>75</v>
      </c>
      <c r="C8" s="50">
        <v>6</v>
      </c>
      <c r="D8" s="55"/>
      <c r="E8" s="4">
        <v>0</v>
      </c>
      <c r="F8" s="40">
        <f>E8*$C$7</f>
        <v>0</v>
      </c>
      <c r="G8" s="55"/>
      <c r="H8" s="4">
        <v>0</v>
      </c>
      <c r="I8" s="40">
        <f>H8*$C$7</f>
        <v>0</v>
      </c>
      <c r="J8" s="55"/>
      <c r="K8" s="4">
        <v>0</v>
      </c>
      <c r="L8" s="40">
        <f>K8*$C$7</f>
        <v>0</v>
      </c>
      <c r="M8" s="55"/>
      <c r="N8" s="4">
        <v>0</v>
      </c>
      <c r="O8" s="40">
        <f>N8*$C$7</f>
        <v>0</v>
      </c>
      <c r="P8" s="55"/>
      <c r="Q8" s="4">
        <v>0</v>
      </c>
      <c r="R8" s="40">
        <f>Q8*$C$7</f>
        <v>0</v>
      </c>
      <c r="S8" s="55"/>
      <c r="T8" s="4">
        <v>0</v>
      </c>
      <c r="U8" s="40">
        <f>T8*$C$7</f>
        <v>0</v>
      </c>
      <c r="V8" s="55"/>
      <c r="W8" s="4">
        <v>0</v>
      </c>
      <c r="X8" s="40">
        <f>W8*$C$7</f>
        <v>0</v>
      </c>
      <c r="Y8" s="55"/>
      <c r="Z8" s="4">
        <v>0</v>
      </c>
      <c r="AA8" s="40">
        <f>Z8*$C$7</f>
        <v>0</v>
      </c>
    </row>
    <row r="9" spans="1:27" s="5" customFormat="1" ht="43" customHeight="1" x14ac:dyDescent="0.15">
      <c r="A9" s="39" t="s">
        <v>76</v>
      </c>
      <c r="B9" s="36" t="s">
        <v>45</v>
      </c>
      <c r="C9" s="50">
        <v>3</v>
      </c>
      <c r="D9" s="55"/>
      <c r="E9" s="4">
        <v>0</v>
      </c>
      <c r="F9" s="40">
        <f>E9*$C$9</f>
        <v>0</v>
      </c>
      <c r="G9" s="55"/>
      <c r="H9" s="4">
        <v>0</v>
      </c>
      <c r="I9" s="40">
        <f>H9*$C$9</f>
        <v>0</v>
      </c>
      <c r="J9" s="55"/>
      <c r="K9" s="4">
        <v>0</v>
      </c>
      <c r="L9" s="40">
        <f>K9*$C$9</f>
        <v>0</v>
      </c>
      <c r="M9" s="55"/>
      <c r="N9" s="4">
        <v>0</v>
      </c>
      <c r="O9" s="40">
        <f>N9*$C$9</f>
        <v>0</v>
      </c>
      <c r="P9" s="55"/>
      <c r="Q9" s="4">
        <v>0</v>
      </c>
      <c r="R9" s="40">
        <f>Q9*$C$9</f>
        <v>0</v>
      </c>
      <c r="S9" s="55"/>
      <c r="T9" s="4">
        <v>0</v>
      </c>
      <c r="U9" s="40">
        <f>T9*$C$9</f>
        <v>0</v>
      </c>
      <c r="V9" s="55"/>
      <c r="W9" s="4">
        <v>0</v>
      </c>
      <c r="X9" s="40">
        <f>W9*$C$9</f>
        <v>0</v>
      </c>
      <c r="Y9" s="55"/>
      <c r="Z9" s="4">
        <v>0</v>
      </c>
      <c r="AA9" s="40">
        <f>Z9*$C$9</f>
        <v>0</v>
      </c>
    </row>
    <row r="10" spans="1:27" s="5" customFormat="1" ht="43" customHeight="1" x14ac:dyDescent="0.15">
      <c r="A10" s="37" t="s">
        <v>40</v>
      </c>
      <c r="B10" s="36" t="s">
        <v>35</v>
      </c>
      <c r="C10" s="50">
        <v>3</v>
      </c>
      <c r="D10" s="55"/>
      <c r="E10" s="4">
        <v>0</v>
      </c>
      <c r="F10" s="40">
        <f>E10*$C$10</f>
        <v>0</v>
      </c>
      <c r="G10" s="55"/>
      <c r="H10" s="4">
        <v>0</v>
      </c>
      <c r="I10" s="40">
        <f>H10*$C$10</f>
        <v>0</v>
      </c>
      <c r="J10" s="55"/>
      <c r="K10" s="4">
        <v>0</v>
      </c>
      <c r="L10" s="40">
        <f>K10*$C$10</f>
        <v>0</v>
      </c>
      <c r="M10" s="55"/>
      <c r="N10" s="4">
        <v>0</v>
      </c>
      <c r="O10" s="40">
        <f>N10*$C$10</f>
        <v>0</v>
      </c>
      <c r="P10" s="55"/>
      <c r="Q10" s="4">
        <v>0</v>
      </c>
      <c r="R10" s="40">
        <f>Q10*$C$10</f>
        <v>0</v>
      </c>
      <c r="S10" s="55"/>
      <c r="T10" s="4">
        <v>0</v>
      </c>
      <c r="U10" s="40">
        <f>T10*$C$10</f>
        <v>0</v>
      </c>
      <c r="V10" s="55"/>
      <c r="W10" s="4">
        <v>0</v>
      </c>
      <c r="X10" s="40">
        <f>W10*$C$10</f>
        <v>0</v>
      </c>
      <c r="Y10" s="55"/>
      <c r="Z10" s="4">
        <v>0</v>
      </c>
      <c r="AA10" s="40">
        <f>Z10*$C$10</f>
        <v>0</v>
      </c>
    </row>
    <row r="11" spans="1:27" s="5" customFormat="1" ht="43" customHeight="1" x14ac:dyDescent="0.15">
      <c r="A11" s="37" t="s">
        <v>41</v>
      </c>
      <c r="B11" s="36" t="s">
        <v>35</v>
      </c>
      <c r="C11" s="50">
        <v>3</v>
      </c>
      <c r="D11" s="55"/>
      <c r="E11" s="4">
        <v>0</v>
      </c>
      <c r="F11" s="40">
        <f>E11*$C$11</f>
        <v>0</v>
      </c>
      <c r="G11" s="55"/>
      <c r="H11" s="4">
        <v>0</v>
      </c>
      <c r="I11" s="40">
        <f>H11*$C$11</f>
        <v>0</v>
      </c>
      <c r="J11" s="55"/>
      <c r="K11" s="4">
        <v>0</v>
      </c>
      <c r="L11" s="40">
        <f>K11*$C$11</f>
        <v>0</v>
      </c>
      <c r="M11" s="55"/>
      <c r="N11" s="4">
        <v>0</v>
      </c>
      <c r="O11" s="40">
        <f>N11*$C$11</f>
        <v>0</v>
      </c>
      <c r="P11" s="55"/>
      <c r="Q11" s="4">
        <v>0</v>
      </c>
      <c r="R11" s="40">
        <f>Q11*$C$11</f>
        <v>0</v>
      </c>
      <c r="S11" s="55"/>
      <c r="T11" s="4">
        <v>0</v>
      </c>
      <c r="U11" s="40">
        <f>T11*$C$11</f>
        <v>0</v>
      </c>
      <c r="V11" s="55"/>
      <c r="W11" s="4">
        <v>0</v>
      </c>
      <c r="X11" s="40">
        <f>W11*$C$11</f>
        <v>0</v>
      </c>
      <c r="Y11" s="55"/>
      <c r="Z11" s="4">
        <v>0</v>
      </c>
      <c r="AA11" s="40">
        <f>Z11*$C$11</f>
        <v>0</v>
      </c>
    </row>
    <row r="12" spans="1:27" s="5" customFormat="1" ht="43" customHeight="1" x14ac:dyDescent="0.15">
      <c r="A12" s="37" t="s">
        <v>42</v>
      </c>
      <c r="B12" s="36" t="s">
        <v>35</v>
      </c>
      <c r="C12" s="50">
        <v>3</v>
      </c>
      <c r="D12" s="55"/>
      <c r="E12" s="4">
        <v>0</v>
      </c>
      <c r="F12" s="40">
        <f>E12*$C$12</f>
        <v>0</v>
      </c>
      <c r="G12" s="55"/>
      <c r="H12" s="4">
        <v>0</v>
      </c>
      <c r="I12" s="40">
        <f>H12*$C$12</f>
        <v>0</v>
      </c>
      <c r="J12" s="55"/>
      <c r="K12" s="4">
        <v>0</v>
      </c>
      <c r="L12" s="40">
        <f>K12*$C$12</f>
        <v>0</v>
      </c>
      <c r="M12" s="55"/>
      <c r="N12" s="4">
        <v>0</v>
      </c>
      <c r="O12" s="40">
        <f>N12*$C$12</f>
        <v>0</v>
      </c>
      <c r="P12" s="55"/>
      <c r="Q12" s="4">
        <v>0</v>
      </c>
      <c r="R12" s="40">
        <f>Q12*$C$12</f>
        <v>0</v>
      </c>
      <c r="S12" s="55"/>
      <c r="T12" s="4">
        <v>0</v>
      </c>
      <c r="U12" s="40">
        <f>T12*$C$12</f>
        <v>0</v>
      </c>
      <c r="V12" s="55"/>
      <c r="W12" s="4">
        <v>0</v>
      </c>
      <c r="X12" s="40">
        <f>W12*$C$12</f>
        <v>0</v>
      </c>
      <c r="Y12" s="55"/>
      <c r="Z12" s="4">
        <v>0</v>
      </c>
      <c r="AA12" s="40">
        <f>Z12*$C$12</f>
        <v>0</v>
      </c>
    </row>
    <row r="13" spans="1:27" s="5" customFormat="1" ht="43" customHeight="1" x14ac:dyDescent="0.15">
      <c r="A13" s="37" t="s">
        <v>36</v>
      </c>
      <c r="B13" s="36" t="s">
        <v>37</v>
      </c>
      <c r="C13" s="50">
        <v>12</v>
      </c>
      <c r="D13" s="55"/>
      <c r="E13" s="4">
        <v>0</v>
      </c>
      <c r="F13" s="40">
        <f>E13*$C$13</f>
        <v>0</v>
      </c>
      <c r="G13" s="55"/>
      <c r="H13" s="4">
        <v>0</v>
      </c>
      <c r="I13" s="40">
        <f>H13*$C$13</f>
        <v>0</v>
      </c>
      <c r="J13" s="55"/>
      <c r="K13" s="4">
        <v>0</v>
      </c>
      <c r="L13" s="40">
        <f>K13*$C$13</f>
        <v>0</v>
      </c>
      <c r="M13" s="55"/>
      <c r="N13" s="4">
        <v>0</v>
      </c>
      <c r="O13" s="40">
        <f>N13*$C$13</f>
        <v>0</v>
      </c>
      <c r="P13" s="55"/>
      <c r="Q13" s="4">
        <v>0</v>
      </c>
      <c r="R13" s="40">
        <f>Q13*$C$13</f>
        <v>0</v>
      </c>
      <c r="S13" s="55"/>
      <c r="T13" s="4">
        <v>0</v>
      </c>
      <c r="U13" s="40">
        <f>T13*$C$13</f>
        <v>0</v>
      </c>
      <c r="V13" s="55"/>
      <c r="W13" s="4">
        <v>0</v>
      </c>
      <c r="X13" s="40">
        <f>W13*$C$13</f>
        <v>0</v>
      </c>
      <c r="Y13" s="55"/>
      <c r="Z13" s="4">
        <v>0</v>
      </c>
      <c r="AA13" s="40">
        <f>Z13*$C$13</f>
        <v>0</v>
      </c>
    </row>
    <row r="14" spans="1:27" s="5" customFormat="1" ht="43" customHeight="1" x14ac:dyDescent="0.15">
      <c r="A14" s="37" t="s">
        <v>58</v>
      </c>
      <c r="B14" s="36" t="s">
        <v>39</v>
      </c>
      <c r="C14" s="50">
        <v>12</v>
      </c>
      <c r="D14" s="55"/>
      <c r="E14" s="4">
        <v>0</v>
      </c>
      <c r="F14" s="40">
        <f>E14*$C$14</f>
        <v>0</v>
      </c>
      <c r="G14" s="55"/>
      <c r="H14" s="4">
        <v>0</v>
      </c>
      <c r="I14" s="40">
        <f>H14*$C$14</f>
        <v>0</v>
      </c>
      <c r="J14" s="55"/>
      <c r="K14" s="4">
        <v>0</v>
      </c>
      <c r="L14" s="40">
        <f>K14*$C$14</f>
        <v>0</v>
      </c>
      <c r="M14" s="55"/>
      <c r="N14" s="4">
        <v>0</v>
      </c>
      <c r="O14" s="40">
        <f>N14*$C$14</f>
        <v>0</v>
      </c>
      <c r="P14" s="55"/>
      <c r="Q14" s="4">
        <v>0</v>
      </c>
      <c r="R14" s="40">
        <f>Q14*$C$14</f>
        <v>0</v>
      </c>
      <c r="S14" s="55"/>
      <c r="T14" s="4">
        <v>0</v>
      </c>
      <c r="U14" s="40">
        <f>T14*$C$14</f>
        <v>0</v>
      </c>
      <c r="V14" s="55"/>
      <c r="W14" s="4">
        <v>0</v>
      </c>
      <c r="X14" s="40">
        <f>W14*$C$14</f>
        <v>0</v>
      </c>
      <c r="Y14" s="55"/>
      <c r="Z14" s="4">
        <v>0</v>
      </c>
      <c r="AA14" s="40">
        <f>Z14*$C$14</f>
        <v>0</v>
      </c>
    </row>
    <row r="15" spans="1:27" s="5" customFormat="1" ht="43" customHeight="1" x14ac:dyDescent="0.15">
      <c r="A15" s="37" t="s">
        <v>49</v>
      </c>
      <c r="B15" s="36" t="s">
        <v>39</v>
      </c>
      <c r="C15" s="50">
        <v>12</v>
      </c>
      <c r="D15" s="55"/>
      <c r="E15" s="4">
        <v>0</v>
      </c>
      <c r="F15" s="40">
        <f>E15*$C$15</f>
        <v>0</v>
      </c>
      <c r="G15" s="55"/>
      <c r="H15" s="57" t="s">
        <v>48</v>
      </c>
      <c r="I15" s="58"/>
      <c r="J15" s="55"/>
      <c r="K15" s="57" t="s">
        <v>48</v>
      </c>
      <c r="L15" s="58"/>
      <c r="M15" s="55"/>
      <c r="N15" s="57" t="s">
        <v>48</v>
      </c>
      <c r="O15" s="58"/>
      <c r="P15" s="55"/>
      <c r="Q15" s="57" t="s">
        <v>48</v>
      </c>
      <c r="R15" s="58"/>
      <c r="S15" s="55"/>
      <c r="T15" s="57" t="s">
        <v>48</v>
      </c>
      <c r="U15" s="58"/>
      <c r="V15" s="55"/>
      <c r="W15" s="57" t="s">
        <v>48</v>
      </c>
      <c r="X15" s="58"/>
      <c r="Y15" s="55"/>
      <c r="Z15" s="57" t="s">
        <v>48</v>
      </c>
      <c r="AA15" s="58"/>
    </row>
    <row r="16" spans="1:27" s="5" customFormat="1" ht="43" customHeight="1" x14ac:dyDescent="0.15">
      <c r="A16" s="37" t="s">
        <v>68</v>
      </c>
      <c r="B16" s="36" t="s">
        <v>69</v>
      </c>
      <c r="C16" s="52">
        <v>2</v>
      </c>
      <c r="D16" s="55"/>
      <c r="E16" s="4">
        <v>0</v>
      </c>
      <c r="F16" s="40">
        <f>E16*$C$16</f>
        <v>0</v>
      </c>
      <c r="G16" s="55"/>
      <c r="H16" s="57" t="s">
        <v>48</v>
      </c>
      <c r="I16" s="58"/>
      <c r="J16" s="55"/>
      <c r="K16" s="57" t="s">
        <v>48</v>
      </c>
      <c r="L16" s="58"/>
      <c r="M16" s="55"/>
      <c r="N16" s="57" t="s">
        <v>48</v>
      </c>
      <c r="O16" s="58"/>
      <c r="P16" s="55"/>
      <c r="Q16" s="57" t="s">
        <v>48</v>
      </c>
      <c r="R16" s="58"/>
      <c r="S16" s="55"/>
      <c r="T16" s="57" t="s">
        <v>48</v>
      </c>
      <c r="U16" s="58"/>
      <c r="V16" s="55"/>
      <c r="W16" s="57" t="s">
        <v>48</v>
      </c>
      <c r="X16" s="58"/>
      <c r="Y16" s="55"/>
      <c r="Z16" s="57" t="s">
        <v>48</v>
      </c>
      <c r="AA16" s="58"/>
    </row>
    <row r="17" spans="1:27" s="5" customFormat="1" ht="43" customHeight="1" x14ac:dyDescent="0.15">
      <c r="A17" s="38" t="s">
        <v>44</v>
      </c>
      <c r="B17" s="34" t="s">
        <v>5</v>
      </c>
      <c r="C17" s="52">
        <v>1</v>
      </c>
      <c r="D17" s="56"/>
      <c r="E17" s="33">
        <v>0</v>
      </c>
      <c r="F17" s="41">
        <f>E17*$C$17</f>
        <v>0</v>
      </c>
      <c r="G17" s="56"/>
      <c r="H17" s="33">
        <v>0</v>
      </c>
      <c r="I17" s="41">
        <f>H17*$C$17</f>
        <v>0</v>
      </c>
      <c r="J17" s="56"/>
      <c r="K17" s="33">
        <v>0</v>
      </c>
      <c r="L17" s="41">
        <f>K17*$C$17</f>
        <v>0</v>
      </c>
      <c r="M17" s="56"/>
      <c r="N17" s="33">
        <v>0</v>
      </c>
      <c r="O17" s="41">
        <f>N17*$C$17</f>
        <v>0</v>
      </c>
      <c r="P17" s="56"/>
      <c r="Q17" s="33">
        <v>0</v>
      </c>
      <c r="R17" s="41">
        <f>Q17*$C$17</f>
        <v>0</v>
      </c>
      <c r="S17" s="56"/>
      <c r="T17" s="33">
        <v>0</v>
      </c>
      <c r="U17" s="41">
        <f>T17*$C$17</f>
        <v>0</v>
      </c>
      <c r="V17" s="56"/>
      <c r="W17" s="33">
        <v>0</v>
      </c>
      <c r="X17" s="41">
        <f>W17*$C$17</f>
        <v>0</v>
      </c>
      <c r="Y17" s="56"/>
      <c r="Z17" s="33">
        <v>0</v>
      </c>
      <c r="AA17" s="41">
        <f>Z17*$C$17</f>
        <v>0</v>
      </c>
    </row>
    <row r="18" spans="1:27" s="5" customFormat="1" ht="10" customHeight="1" x14ac:dyDescent="0.15">
      <c r="B18" s="10"/>
      <c r="C18" s="14"/>
      <c r="F18" s="7"/>
    </row>
    <row r="19" spans="1:27" s="20" customFormat="1" ht="42" customHeight="1" x14ac:dyDescent="0.2">
      <c r="A19" s="23" t="s">
        <v>2</v>
      </c>
      <c r="B19" s="24"/>
      <c r="C19" s="23"/>
      <c r="D19" s="25"/>
      <c r="E19" s="66">
        <f>SUM(F5:F16)</f>
        <v>0</v>
      </c>
      <c r="F19" s="67"/>
      <c r="G19" s="26"/>
      <c r="H19" s="66">
        <f>SUM(I5:I15)</f>
        <v>0</v>
      </c>
      <c r="I19" s="67"/>
      <c r="J19" s="25"/>
      <c r="K19" s="66">
        <f>SUM(L5:L15)</f>
        <v>0</v>
      </c>
      <c r="L19" s="67"/>
      <c r="M19" s="26"/>
      <c r="N19" s="66">
        <f>SUM(O5:O15)</f>
        <v>0</v>
      </c>
      <c r="O19" s="67"/>
      <c r="P19" s="25"/>
      <c r="Q19" s="66">
        <f>SUM(R5:R15)</f>
        <v>0</v>
      </c>
      <c r="R19" s="67"/>
      <c r="S19" s="26"/>
      <c r="T19" s="66">
        <f>SUM(U5:U15)</f>
        <v>0</v>
      </c>
      <c r="U19" s="67"/>
      <c r="V19" s="26"/>
      <c r="W19" s="66">
        <f>SUM(X5:X15)</f>
        <v>0</v>
      </c>
      <c r="X19" s="67"/>
      <c r="Y19" s="26"/>
      <c r="Z19" s="66">
        <f>SUM(AA5:AA15)</f>
        <v>0</v>
      </c>
      <c r="AA19" s="67"/>
    </row>
    <row r="20" spans="1:27" s="20" customFormat="1" ht="10" customHeight="1" x14ac:dyDescent="0.2">
      <c r="B20" s="21"/>
      <c r="C20" s="22"/>
      <c r="F20" s="22"/>
    </row>
    <row r="21" spans="1:27" s="20" customFormat="1" ht="42" customHeight="1" x14ac:dyDescent="0.2">
      <c r="A21" s="18" t="s">
        <v>1</v>
      </c>
      <c r="B21" s="19"/>
      <c r="C21" s="60">
        <f>E19+H19+K19+N19+Q19+T19+W19+Z19</f>
        <v>0</v>
      </c>
      <c r="D21" s="61"/>
      <c r="E21" s="61"/>
      <c r="F21" s="61"/>
      <c r="G21" s="62"/>
    </row>
    <row r="22" spans="1:27" s="20" customFormat="1" ht="42" customHeight="1" x14ac:dyDescent="0.2">
      <c r="A22" s="18" t="s">
        <v>3</v>
      </c>
      <c r="B22" s="19"/>
      <c r="C22" s="60">
        <f>H17+K17+E17+N17+Q17+T17+W17+Z17</f>
        <v>0</v>
      </c>
      <c r="D22" s="61"/>
      <c r="E22" s="61"/>
      <c r="F22" s="61"/>
      <c r="G22" s="62"/>
    </row>
    <row r="23" spans="1:27" s="20" customFormat="1" ht="10" customHeight="1" x14ac:dyDescent="0.2">
      <c r="B23" s="21"/>
      <c r="C23" s="22"/>
      <c r="F23" s="22"/>
    </row>
    <row r="24" spans="1:27" s="6" customFormat="1" ht="42" customHeight="1" x14ac:dyDescent="0.2">
      <c r="A24" s="16" t="s">
        <v>53</v>
      </c>
      <c r="B24" s="17"/>
      <c r="C24" s="63">
        <f>(C21*2)+C22</f>
        <v>0</v>
      </c>
      <c r="D24" s="64"/>
      <c r="E24" s="64"/>
      <c r="F24" s="64"/>
      <c r="G24" s="65"/>
    </row>
    <row r="25" spans="1:27" x14ac:dyDescent="0.15">
      <c r="C25" s="14"/>
      <c r="D25" s="5"/>
      <c r="E25" s="7"/>
      <c r="G25" s="5"/>
    </row>
    <row r="26" spans="1:27" x14ac:dyDescent="0.15">
      <c r="C26" s="14"/>
      <c r="D26" s="5"/>
      <c r="E26" s="7"/>
      <c r="G26" s="5"/>
    </row>
    <row r="27" spans="1:27" ht="25" x14ac:dyDescent="0.15">
      <c r="B27" s="11"/>
      <c r="C27" s="15"/>
      <c r="D27" s="9"/>
    </row>
  </sheetData>
  <sheetProtection algorithmName="SHA-512" hashValue="RK5ND/xr0JA/vEw/3i9DnV9BqZmhvWQOO5uGqxdoV7wuihKbWdcN/xZZQf6MzAq5bH/w550brh8nturR9yo0hQ==" saltValue="S/9rpgP2eaO+KWhMDz1YDQ==" spinCount="100000" sheet="1" objects="1" scenarios="1"/>
  <mergeCells count="50">
    <mergeCell ref="W5:X5"/>
    <mergeCell ref="W6:X6"/>
    <mergeCell ref="N6:O6"/>
    <mergeCell ref="Q5:R5"/>
    <mergeCell ref="Q6:R6"/>
    <mergeCell ref="T5:U5"/>
    <mergeCell ref="T6:U6"/>
    <mergeCell ref="H19:I19"/>
    <mergeCell ref="K19:L19"/>
    <mergeCell ref="H5:I5"/>
    <mergeCell ref="H6:I6"/>
    <mergeCell ref="K5:L5"/>
    <mergeCell ref="K6:L6"/>
    <mergeCell ref="H16:I16"/>
    <mergeCell ref="K16:L16"/>
    <mergeCell ref="C21:G21"/>
    <mergeCell ref="C22:G22"/>
    <mergeCell ref="C24:G24"/>
    <mergeCell ref="B1:G1"/>
    <mergeCell ref="E19:F19"/>
    <mergeCell ref="E5:F5"/>
    <mergeCell ref="E6:F6"/>
    <mergeCell ref="G5:G17"/>
    <mergeCell ref="D5:D17"/>
    <mergeCell ref="N19:O19"/>
    <mergeCell ref="Q19:R19"/>
    <mergeCell ref="T19:U19"/>
    <mergeCell ref="W19:X19"/>
    <mergeCell ref="Z19:AA19"/>
    <mergeCell ref="Z5:AA5"/>
    <mergeCell ref="Z6:AA6"/>
    <mergeCell ref="H15:I15"/>
    <mergeCell ref="K15:L15"/>
    <mergeCell ref="N15:O15"/>
    <mergeCell ref="Q15:R15"/>
    <mergeCell ref="T15:U15"/>
    <mergeCell ref="W15:X15"/>
    <mergeCell ref="Z15:AA15"/>
    <mergeCell ref="J5:J17"/>
    <mergeCell ref="M5:M17"/>
    <mergeCell ref="P5:P17"/>
    <mergeCell ref="S5:S17"/>
    <mergeCell ref="V5:V17"/>
    <mergeCell ref="Y5:Y17"/>
    <mergeCell ref="N5:O5"/>
    <mergeCell ref="N16:O16"/>
    <mergeCell ref="Q16:R16"/>
    <mergeCell ref="T16:U16"/>
    <mergeCell ref="W16:X16"/>
    <mergeCell ref="Z16:AA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F689E-BB0A-D14E-AC95-20ECE06761D8}">
  <dimension ref="A1:C15"/>
  <sheetViews>
    <sheetView showGridLines="0" workbookViewId="0">
      <selection activeCell="A2" sqref="A2:C2"/>
    </sheetView>
  </sheetViews>
  <sheetFormatPr baseColWidth="10" defaultRowHeight="13" x14ac:dyDescent="0.15"/>
  <cols>
    <col min="1" max="1" width="70.83203125" customWidth="1"/>
    <col min="2" max="3" width="30.83203125" customWidth="1"/>
  </cols>
  <sheetData>
    <row r="1" spans="1:3" ht="60" customHeight="1" x14ac:dyDescent="0.15">
      <c r="A1" s="53"/>
      <c r="B1" s="72" t="s">
        <v>72</v>
      </c>
      <c r="C1" s="72"/>
    </row>
    <row r="2" spans="1:3" ht="50" customHeight="1" x14ac:dyDescent="0.15">
      <c r="A2" s="73" t="s">
        <v>54</v>
      </c>
      <c r="B2" s="73"/>
      <c r="C2" s="73"/>
    </row>
    <row r="3" spans="1:3" ht="50" customHeight="1" x14ac:dyDescent="0.15">
      <c r="A3" s="1" t="s">
        <v>59</v>
      </c>
      <c r="B3" s="1" t="s">
        <v>38</v>
      </c>
      <c r="C3" s="48" t="s">
        <v>62</v>
      </c>
    </row>
    <row r="4" spans="1:3" ht="50" customHeight="1" x14ac:dyDescent="0.15">
      <c r="A4" s="37" t="s">
        <v>61</v>
      </c>
      <c r="B4" s="49">
        <v>5</v>
      </c>
      <c r="C4" s="4">
        <v>0</v>
      </c>
    </row>
    <row r="5" spans="1:3" ht="50" customHeight="1" x14ac:dyDescent="0.15">
      <c r="A5" s="37" t="s">
        <v>63</v>
      </c>
      <c r="B5" s="49">
        <v>5</v>
      </c>
      <c r="C5" s="4">
        <v>0</v>
      </c>
    </row>
    <row r="6" spans="1:3" ht="50" customHeight="1" x14ac:dyDescent="0.15">
      <c r="A6" s="37" t="s">
        <v>64</v>
      </c>
      <c r="B6" s="49">
        <v>5</v>
      </c>
      <c r="C6" s="4">
        <v>0</v>
      </c>
    </row>
    <row r="7" spans="1:3" ht="50" customHeight="1" x14ac:dyDescent="0.15">
      <c r="A7" s="39" t="s">
        <v>66</v>
      </c>
      <c r="B7" s="49">
        <v>5</v>
      </c>
      <c r="C7" s="4">
        <v>0</v>
      </c>
    </row>
    <row r="8" spans="1:3" ht="50" customHeight="1" x14ac:dyDescent="0.15">
      <c r="A8" s="39" t="s">
        <v>67</v>
      </c>
      <c r="B8" s="49">
        <v>5</v>
      </c>
      <c r="C8" s="4">
        <v>0</v>
      </c>
    </row>
    <row r="9" spans="1:3" ht="43" customHeight="1" x14ac:dyDescent="0.15">
      <c r="A9" s="37" t="str">
        <f>'Gemeente Bergen'!A24</f>
        <v>Totaal Gemeente Bergen
som 24 maanden (t.b.v. prijsbeoordeling)</v>
      </c>
      <c r="B9" s="47" t="s">
        <v>60</v>
      </c>
      <c r="C9" s="46">
        <f>'Gemeente Bergen'!C24</f>
        <v>0</v>
      </c>
    </row>
    <row r="10" spans="1:3" ht="43" customHeight="1" x14ac:dyDescent="0.15">
      <c r="A10" s="37" t="str">
        <f>'Gemeente Uitgeest'!A25</f>
        <v>Totaal Gemeente Uitgeest
som 24 maanden (t.b.v. prijsbeoordeling)</v>
      </c>
      <c r="B10" s="47" t="s">
        <v>60</v>
      </c>
      <c r="C10" s="46">
        <f>'Gemeente Uitgeest'!C25</f>
        <v>0</v>
      </c>
    </row>
    <row r="11" spans="1:3" ht="43" customHeight="1" x14ac:dyDescent="0.15">
      <c r="A11" s="37" t="str">
        <f>'Gemeente Castricum'!A23</f>
        <v>Totaal Gemeente Castricum
som 24 maanden (t.b.v. prijsbeoordeling)</v>
      </c>
      <c r="B11" s="47" t="s">
        <v>60</v>
      </c>
      <c r="C11" s="46">
        <f>'Gemeente Castricum'!C23</f>
        <v>0</v>
      </c>
    </row>
    <row r="12" spans="1:3" ht="43" customHeight="1" x14ac:dyDescent="0.15">
      <c r="A12" s="37" t="str">
        <f>'Gemeente Heiloo'!A24</f>
        <v>Totaal Gemeente Heiloo
som 24 maanden (t.b.v. prijsbeoordeling)</v>
      </c>
      <c r="B12" s="47" t="s">
        <v>60</v>
      </c>
      <c r="C12" s="46">
        <f>'Gemeente Heiloo'!C24</f>
        <v>0</v>
      </c>
    </row>
    <row r="13" spans="1:3" s="42" customFormat="1" ht="65" customHeight="1" x14ac:dyDescent="0.15">
      <c r="A13" s="43" t="s">
        <v>55</v>
      </c>
      <c r="B13" s="43"/>
      <c r="C13" s="44">
        <f>SUM(C9:C12)+(B4*C4)+(B5*C5)+(B6*C6)+(B7*C7)+(B8*C8)</f>
        <v>0</v>
      </c>
    </row>
    <row r="15" spans="1:3" ht="53" customHeight="1" x14ac:dyDescent="0.15">
      <c r="A15" s="45" t="s">
        <v>56</v>
      </c>
      <c r="B15" s="70" t="s">
        <v>57</v>
      </c>
      <c r="C15" s="71"/>
    </row>
  </sheetData>
  <sheetProtection algorithmName="SHA-512" hashValue="QjWhS9WfPy/x5Zfl5Yd8zRS3FyXrgn7YFvBAo88vM+pNUlKti+DpCa131KLVvye9HAvolbtnKPcFWQ6AQl8JOQ==" saltValue="jBJOrKsHqsjzXsidoroGvg==" spinCount="100000" sheet="1" objects="1" scenarios="1"/>
  <mergeCells count="3">
    <mergeCell ref="B15:C15"/>
    <mergeCell ref="B1:C1"/>
    <mergeCell ref="A2:C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01525CD67E7246B1169218CF0CB99F" ma:contentTypeVersion="8" ma:contentTypeDescription="Een nieuw document maken." ma:contentTypeScope="" ma:versionID="219f65b85b652d7b47c9793e90485d73">
  <xsd:schema xmlns:xsd="http://www.w3.org/2001/XMLSchema" xmlns:xs="http://www.w3.org/2001/XMLSchema" xmlns:p="http://schemas.microsoft.com/office/2006/metadata/properties" xmlns:ns2="c8327127-3568-44c0-a9cd-72cd40493eae" xmlns:ns3="9fb40d75-5405-4d0f-8b66-e30f6f517d25" targetNamespace="http://schemas.microsoft.com/office/2006/metadata/properties" ma:root="true" ma:fieldsID="38315f6f87ec7d3620400e6c0e2691ab" ns2:_="" ns3:_="">
    <xsd:import namespace="c8327127-3568-44c0-a9cd-72cd40493eae"/>
    <xsd:import namespace="9fb40d75-5405-4d0f-8b66-e30f6f517d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27127-3568-44c0-a9cd-72cd40493e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40d75-5405-4d0f-8b66-e30f6f517d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D86840-27FE-4E15-B7D9-B347D23765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34E03C-345E-4B6A-84B5-6905AE70E8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327127-3568-44c0-a9cd-72cd40493eae"/>
    <ds:schemaRef ds:uri="9fb40d75-5405-4d0f-8b66-e30f6f517d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4735D7-46F7-42DF-A59B-5A5C2CF520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Gemeente Bergen</vt:lpstr>
      <vt:lpstr>Gemeente Uitgeest</vt:lpstr>
      <vt:lpstr>Gemeente Castricum</vt:lpstr>
      <vt:lpstr>Gemeente Heiloo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dcterms:created xsi:type="dcterms:W3CDTF">2014-10-31T15:34:42Z</dcterms:created>
  <dcterms:modified xsi:type="dcterms:W3CDTF">2024-01-08T15:04:27Z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0x0101002C01525CD67E7246B1169218CF0CB99F</vt:lpwstr>
  </property>
</Properties>
</file>