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127"/>
  <workbookPr defaultThemeVersion="166925"/>
  <mc:AlternateContent xmlns:mc="http://schemas.openxmlformats.org/markup-compatibility/2006">
    <mc:Choice Requires="x15">
      <x15ac:absPath xmlns:x15ac="http://schemas.microsoft.com/office/spreadsheetml/2010/11/ac" url="/Library/Dropbox BIC BV/BiC bv Dropbox/BiC Leeuwarden/BiC Leeuwarden/BiC_Consultancy/BUCH/EA Beveiligingsdiensten 2023/aanbestedingsdocumenten en bijlagen/concept/"/>
    </mc:Choice>
  </mc:AlternateContent>
  <xr:revisionPtr revIDLastSave="0" documentId="13_ncr:1_{3BF82CD2-07BE-AC43-8092-E96C6CD66A8A}" xr6:coauthVersionLast="47" xr6:coauthVersionMax="47" xr10:uidLastSave="{00000000-0000-0000-0000-000000000000}"/>
  <bookViews>
    <workbookView xWindow="33360" yWindow="500" windowWidth="40740" windowHeight="16260" xr2:uid="{26A0E56A-9CA4-EB40-BF12-5B4691CBE874}"/>
  </bookViews>
  <sheets>
    <sheet name="Waarden gunningcriteria" sheetId="2" r:id="rId1"/>
  </sheets>
  <calcPr calcId="191029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B12" i="2" l="1"/>
  <c r="F4" i="2"/>
  <c r="E4" i="2"/>
  <c r="G3" i="2"/>
  <c r="F7" i="2"/>
  <c r="F5" i="2"/>
  <c r="B13" i="2"/>
  <c r="C4" i="2"/>
  <c r="C5" i="2"/>
  <c r="D4" i="2"/>
  <c r="D5" i="2"/>
  <c r="D7" i="2"/>
  <c r="B4" i="2"/>
  <c r="B5" i="2"/>
  <c r="B16" i="2"/>
  <c r="C7" i="2"/>
  <c r="B7" i="2"/>
</calcChain>
</file>

<file path=xl/sharedStrings.xml><?xml version="1.0" encoding="utf-8"?>
<sst xmlns="http://schemas.openxmlformats.org/spreadsheetml/2006/main" count="26" uniqueCount="23">
  <si>
    <t>4 goed</t>
  </si>
  <si>
    <t>3 voldoende</t>
  </si>
  <si>
    <t>2 matig</t>
  </si>
  <si>
    <t>1 onvoldoende</t>
  </si>
  <si>
    <t>5 uitmuntend</t>
  </si>
  <si>
    <t>Totaal:</t>
  </si>
  <si>
    <t>Percentage</t>
  </si>
  <si>
    <t>UITSLUITING</t>
  </si>
  <si>
    <t xml:space="preserve">OPEN VRAGEN + TOELICHTING </t>
  </si>
  <si>
    <t>Totaal kwaliteit (max.)</t>
  </si>
  <si>
    <t>Geraamde omvang 12 maanden:</t>
  </si>
  <si>
    <t>Te behalen waarde</t>
  </si>
  <si>
    <t>Zie formulier D</t>
  </si>
  <si>
    <t>15 minuten</t>
  </si>
  <si>
    <t>30 minuten</t>
  </si>
  <si>
    <t>45 minuten</t>
  </si>
  <si>
    <t>60 minuten</t>
  </si>
  <si>
    <t>Vraag 1
Implementatie, opstarten dienstverlening</t>
  </si>
  <si>
    <t>Vraag 2
Milieu, duurzaamheid, CO2 en SROI</t>
  </si>
  <si>
    <t>Vraag 3
Advies over beveiliging</t>
  </si>
  <si>
    <t>Vraag 4a
Aanrijtijden opvolgingen</t>
  </si>
  <si>
    <t>Vraag 4b
Aanrijtijden opvolgingen</t>
  </si>
  <si>
    <t>Maximale aanrijtijd (vraag 4a)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</si>
</sst>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8" formatCode="&quot;€&quot;\ #,##0.00_);[Red]\(&quot;€&quot;\ #,##0.00\)"/>
    <numFmt numFmtId="164" formatCode="&quot;€&quot;\ #,##0.00"/>
  </numFmts>
  <fonts count="9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0"/>
      <color theme="0"/>
      <name val="Verdana"/>
      <family val="2"/>
    </font>
    <font>
      <sz val="10"/>
      <color theme="1"/>
      <name val="Verdana"/>
      <family val="2"/>
    </font>
    <font>
      <b/>
      <sz val="10"/>
      <color rgb="FF000000"/>
      <name val="Verdana"/>
      <family val="2"/>
    </font>
    <font>
      <b/>
      <sz val="10"/>
      <color rgb="FFFFFFFF"/>
      <name val="Verdana"/>
      <family val="2"/>
    </font>
    <font>
      <sz val="10"/>
      <color rgb="FF000000"/>
      <name val="Verdana"/>
      <family val="2"/>
    </font>
    <font>
      <sz val="10"/>
      <color rgb="FFFF0000"/>
      <name val="Verdana"/>
      <family val="2"/>
    </font>
  </fonts>
  <fills count="8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BFBFBF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808080"/>
        <bgColor indexed="64"/>
      </patternFill>
    </fill>
    <fill>
      <patternFill patternType="solid">
        <fgColor rgb="FFA6A6A6"/>
        <bgColor indexed="64"/>
      </patternFill>
    </fill>
    <fill>
      <patternFill patternType="solid">
        <fgColor theme="9" tint="0.79998168889431442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3">
    <xf numFmtId="0" fontId="0" fillId="0" borderId="0" xfId="0"/>
    <xf numFmtId="0" fontId="4" fillId="0" borderId="0" xfId="0" applyFont="1"/>
    <xf numFmtId="0" fontId="6" fillId="6" borderId="1" xfId="0" applyFont="1" applyFill="1" applyBorder="1" applyAlignment="1">
      <alignment horizontal="center" vertical="center" wrapText="1"/>
    </xf>
    <xf numFmtId="0" fontId="6" fillId="6" borderId="3" xfId="0" applyFont="1" applyFill="1" applyBorder="1" applyAlignment="1">
      <alignment horizontal="center" vertical="center" wrapText="1"/>
    </xf>
    <xf numFmtId="0" fontId="5" fillId="4" borderId="1" xfId="0" applyFont="1" applyFill="1" applyBorder="1" applyAlignment="1">
      <alignment horizontal="justify" vertical="center" wrapText="1"/>
    </xf>
    <xf numFmtId="9" fontId="5" fillId="4" borderId="1" xfId="1" applyFont="1" applyFill="1" applyBorder="1" applyAlignment="1">
      <alignment horizontal="center" vertical="center" wrapText="1"/>
    </xf>
    <xf numFmtId="9" fontId="4" fillId="0" borderId="1" xfId="1" applyFont="1" applyBorder="1"/>
    <xf numFmtId="0" fontId="5" fillId="3" borderId="1" xfId="0" applyFont="1" applyFill="1" applyBorder="1" applyAlignment="1">
      <alignment horizontal="justify" vertical="center" wrapText="1"/>
    </xf>
    <xf numFmtId="8" fontId="4" fillId="2" borderId="1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/>
    <xf numFmtId="164" fontId="4" fillId="0" borderId="0" xfId="0" applyNumberFormat="1" applyFont="1"/>
    <xf numFmtId="8" fontId="7" fillId="2" borderId="2" xfId="0" applyNumberFormat="1" applyFont="1" applyFill="1" applyBorder="1" applyAlignment="1">
      <alignment horizontal="center" vertical="center" wrapText="1"/>
    </xf>
    <xf numFmtId="8" fontId="8" fillId="2" borderId="2" xfId="0" applyNumberFormat="1" applyFont="1" applyFill="1" applyBorder="1" applyAlignment="1">
      <alignment horizontal="center" vertical="center" wrapText="1"/>
    </xf>
    <xf numFmtId="164" fontId="4" fillId="7" borderId="1" xfId="0" applyNumberFormat="1" applyFont="1" applyFill="1" applyBorder="1" applyAlignment="1">
      <alignment vertical="center"/>
    </xf>
    <xf numFmtId="164" fontId="4" fillId="0" borderId="1" xfId="0" applyNumberFormat="1" applyFont="1" applyBorder="1" applyAlignment="1">
      <alignment vertical="center"/>
    </xf>
    <xf numFmtId="164" fontId="4" fillId="0" borderId="1" xfId="0" applyNumberFormat="1" applyFont="1" applyBorder="1"/>
    <xf numFmtId="0" fontId="7" fillId="0" borderId="0" xfId="0" applyFont="1" applyAlignment="1">
      <alignment horizontal="center" vertical="center" wrapText="1"/>
    </xf>
    <xf numFmtId="8" fontId="4" fillId="0" borderId="0" xfId="0" applyNumberFormat="1" applyFont="1"/>
    <xf numFmtId="8" fontId="7" fillId="2" borderId="4" xfId="0" applyNumberFormat="1" applyFont="1" applyFill="1" applyBorder="1" applyAlignment="1">
      <alignment horizontal="center" vertical="center" wrapText="1"/>
    </xf>
    <xf numFmtId="8" fontId="7" fillId="2" borderId="5" xfId="0" applyNumberFormat="1" applyFont="1" applyFill="1" applyBorder="1" applyAlignment="1">
      <alignment horizontal="center" vertical="center" wrapText="1"/>
    </xf>
    <xf numFmtId="8" fontId="7" fillId="2" borderId="2" xfId="0" applyNumberFormat="1" applyFont="1" applyFill="1" applyBorder="1" applyAlignment="1">
      <alignment horizontal="center" vertical="center" wrapText="1"/>
    </xf>
    <xf numFmtId="0" fontId="3" fillId="5" borderId="6" xfId="0" applyFont="1" applyFill="1" applyBorder="1" applyAlignment="1">
      <alignment horizontal="center" vertical="center" wrapText="1"/>
    </xf>
    <xf numFmtId="0" fontId="3" fillId="5" borderId="7" xfId="0" applyFont="1" applyFill="1" applyBorder="1" applyAlignment="1">
      <alignment horizontal="center" vertical="center" wrapText="1"/>
    </xf>
  </cellXfs>
  <cellStyles count="2">
    <cellStyle name="Procent" xfId="1" builtinId="5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9C537-3B0E-1046-BD21-A197BD23E614}">
  <dimension ref="A1:H17"/>
  <sheetViews>
    <sheetView showGridLines="0" tabSelected="1" zoomScale="130" zoomScaleNormal="130" workbookViewId="0">
      <selection activeCell="B13" sqref="B13"/>
    </sheetView>
  </sheetViews>
  <sheetFormatPr baseColWidth="10" defaultColWidth="11" defaultRowHeight="13" x14ac:dyDescent="0.15"/>
  <cols>
    <col min="1" max="1" width="42.83203125" style="1" customWidth="1"/>
    <col min="2" max="7" width="25.83203125" style="1" customWidth="1"/>
    <col min="8" max="16384" width="11" style="1"/>
  </cols>
  <sheetData>
    <row r="1" spans="1:8" ht="25" customHeight="1" thickBot="1" x14ac:dyDescent="0.2">
      <c r="A1" s="21" t="s">
        <v>8</v>
      </c>
      <c r="B1" s="22"/>
      <c r="C1" s="22"/>
      <c r="D1" s="22"/>
      <c r="E1" s="22"/>
      <c r="F1" s="22"/>
      <c r="G1" s="22"/>
    </row>
    <row r="2" spans="1:8" ht="40" customHeight="1" thickBot="1" x14ac:dyDescent="0.2">
      <c r="A2" s="2"/>
      <c r="B2" s="2" t="s">
        <v>17</v>
      </c>
      <c r="C2" s="2" t="s">
        <v>18</v>
      </c>
      <c r="D2" s="2" t="s">
        <v>19</v>
      </c>
      <c r="E2" s="3" t="s">
        <v>20</v>
      </c>
      <c r="F2" s="3" t="s">
        <v>21</v>
      </c>
      <c r="G2" s="3" t="s">
        <v>5</v>
      </c>
    </row>
    <row r="3" spans="1:8" ht="15" thickBot="1" x14ac:dyDescent="0.2">
      <c r="A3" s="4" t="s">
        <v>6</v>
      </c>
      <c r="B3" s="5">
        <v>0.15</v>
      </c>
      <c r="C3" s="5">
        <v>0.1</v>
      </c>
      <c r="D3" s="5">
        <v>0.25</v>
      </c>
      <c r="E3" s="5">
        <v>0.35</v>
      </c>
      <c r="F3" s="5">
        <v>0.15</v>
      </c>
      <c r="G3" s="6">
        <f>SUM(B3:F3)</f>
        <v>1</v>
      </c>
    </row>
    <row r="4" spans="1:8" ht="15" thickBot="1" x14ac:dyDescent="0.2">
      <c r="A4" s="7" t="s">
        <v>4</v>
      </c>
      <c r="B4" s="8">
        <f>$G$4*B3</f>
        <v>4500</v>
      </c>
      <c r="C4" s="8">
        <f>$G$4*C3</f>
        <v>3000</v>
      </c>
      <c r="D4" s="8">
        <f>$G$4*D3</f>
        <v>7500</v>
      </c>
      <c r="E4" s="8">
        <f>$G$4*E3</f>
        <v>10500</v>
      </c>
      <c r="F4" s="8">
        <f>$G$4*F3</f>
        <v>4500</v>
      </c>
      <c r="G4" s="9">
        <v>30000</v>
      </c>
      <c r="H4" s="10"/>
    </row>
    <row r="5" spans="1:8" ht="15" thickBot="1" x14ac:dyDescent="0.2">
      <c r="A5" s="7" t="s">
        <v>0</v>
      </c>
      <c r="B5" s="11">
        <f>B4*0.8</f>
        <v>3600</v>
      </c>
      <c r="C5" s="11">
        <f t="shared" ref="C5" si="0">C4*0.8</f>
        <v>2400</v>
      </c>
      <c r="D5" s="11">
        <f t="shared" ref="D5:F5" si="1">D4*0.8</f>
        <v>6000</v>
      </c>
      <c r="E5" s="18" t="s">
        <v>12</v>
      </c>
      <c r="F5" s="11">
        <f t="shared" si="1"/>
        <v>3600</v>
      </c>
      <c r="G5" s="15"/>
    </row>
    <row r="6" spans="1:8" ht="17" customHeight="1" thickBot="1" x14ac:dyDescent="0.2">
      <c r="A6" s="7" t="s">
        <v>1</v>
      </c>
      <c r="B6" s="11">
        <v>0</v>
      </c>
      <c r="C6" s="11">
        <v>0</v>
      </c>
      <c r="D6" s="11">
        <v>0</v>
      </c>
      <c r="E6" s="19"/>
      <c r="F6" s="11">
        <v>0</v>
      </c>
      <c r="G6" s="15"/>
    </row>
    <row r="7" spans="1:8" ht="17" customHeight="1" thickBot="1" x14ac:dyDescent="0.2">
      <c r="A7" s="7" t="s">
        <v>2</v>
      </c>
      <c r="B7" s="11">
        <f>B4-(B4*2)</f>
        <v>-4500</v>
      </c>
      <c r="C7" s="11">
        <f t="shared" ref="C7" si="2">C4-(C4*2)</f>
        <v>-3000</v>
      </c>
      <c r="D7" s="11">
        <f t="shared" ref="D7:F7" si="3">D4-(D4*2)</f>
        <v>-7500</v>
      </c>
      <c r="E7" s="19"/>
      <c r="F7" s="11">
        <f t="shared" si="3"/>
        <v>-4500</v>
      </c>
      <c r="G7" s="15"/>
    </row>
    <row r="8" spans="1:8" ht="17" customHeight="1" thickBot="1" x14ac:dyDescent="0.2">
      <c r="A8" s="7" t="s">
        <v>3</v>
      </c>
      <c r="B8" s="12" t="s">
        <v>7</v>
      </c>
      <c r="C8" s="12" t="s">
        <v>7</v>
      </c>
      <c r="D8" s="12" t="s">
        <v>7</v>
      </c>
      <c r="E8" s="20"/>
      <c r="F8" s="12" t="s">
        <v>7</v>
      </c>
      <c r="G8" s="15"/>
    </row>
    <row r="9" spans="1:8" ht="17" customHeight="1" thickBot="1" x14ac:dyDescent="0.2">
      <c r="A9" s="16"/>
      <c r="B9" s="16"/>
      <c r="C9" s="16"/>
      <c r="D9" s="16"/>
    </row>
    <row r="10" spans="1:8" ht="17" customHeight="1" thickBot="1" x14ac:dyDescent="0.2">
      <c r="A10" s="4" t="s">
        <v>22</v>
      </c>
      <c r="B10" s="3" t="s">
        <v>11</v>
      </c>
      <c r="C10" s="16"/>
      <c r="D10" s="16"/>
      <c r="F10" s="17"/>
    </row>
    <row r="11" spans="1:8" ht="17" customHeight="1" thickBot="1" x14ac:dyDescent="0.2">
      <c r="A11" s="7" t="s">
        <v>13</v>
      </c>
      <c r="B11" s="8">
        <v>10500</v>
      </c>
      <c r="C11" s="16"/>
      <c r="D11" s="16"/>
      <c r="F11" s="17"/>
    </row>
    <row r="12" spans="1:8" ht="17" customHeight="1" thickBot="1" x14ac:dyDescent="0.2">
      <c r="A12" s="7" t="s">
        <v>14</v>
      </c>
      <c r="B12" s="8">
        <f>B11*0.8</f>
        <v>8400</v>
      </c>
      <c r="C12" s="16"/>
      <c r="D12" s="16"/>
      <c r="F12" s="17"/>
    </row>
    <row r="13" spans="1:8" ht="17" customHeight="1" thickBot="1" x14ac:dyDescent="0.2">
      <c r="A13" s="7" t="s">
        <v>15</v>
      </c>
      <c r="B13" s="8">
        <f>B12*0.5</f>
        <v>4200</v>
      </c>
      <c r="C13" s="16"/>
      <c r="D13" s="16"/>
    </row>
    <row r="14" spans="1:8" ht="17" customHeight="1" thickBot="1" x14ac:dyDescent="0.2">
      <c r="A14" s="7" t="s">
        <v>16</v>
      </c>
      <c r="B14" s="8">
        <v>0</v>
      </c>
      <c r="C14" s="16"/>
      <c r="D14" s="16"/>
    </row>
    <row r="15" spans="1:8" ht="17" customHeight="1" thickBot="1" x14ac:dyDescent="0.2">
      <c r="A15" s="16"/>
      <c r="B15" s="16"/>
      <c r="C15" s="16"/>
      <c r="D15" s="16"/>
      <c r="E15" s="17"/>
    </row>
    <row r="16" spans="1:8" ht="25" customHeight="1" thickBot="1" x14ac:dyDescent="0.2">
      <c r="A16" s="7" t="s">
        <v>9</v>
      </c>
      <c r="B16" s="13">
        <f>G4</f>
        <v>30000</v>
      </c>
    </row>
    <row r="17" spans="1:2" ht="25" customHeight="1" thickBot="1" x14ac:dyDescent="0.2">
      <c r="A17" s="7" t="s">
        <v>10</v>
      </c>
      <c r="B17" s="14">
        <v>106000</v>
      </c>
    </row>
  </sheetData>
  <sheetProtection algorithmName="SHA-512" hashValue="/5XvAIW/9lXAiL7vRoaQSjLmUdS/f3bTmfm5ckDxz3hhqdqBRJg76T6gdD6yb7B0iEr6Q5Z5n7KkQ8h42QanYQ==" saltValue="M2+xunIW+71qvvxpR/kPug==" spinCount="100000" sheet="1" objects="1" scenarios="1"/>
  <mergeCells count="2">
    <mergeCell ref="E5:E8"/>
    <mergeCell ref="A1:G1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Waarden gunningcriteria</vt:lpstr>
    </vt:vector>
  </TitlesOfParts>
  <Manager/>
  <Company>inkoopadviesbureau BiC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>Copyright BiC!</dc:description>
  <cp:lastModifiedBy>Saskia Roos</cp:lastModifiedBy>
  <dcterms:created xsi:type="dcterms:W3CDTF">2020-03-23T12:24:07Z</dcterms:created>
  <dcterms:modified xsi:type="dcterms:W3CDTF">2023-12-01T11:53:34Z</dcterms:modified>
  <cp:category/>
</cp:coreProperties>
</file>