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9"/>
  <workbookPr filterPrivacy="1" codeName="ThisWorkbook" autoCompressPictures="0"/>
  <xr:revisionPtr revIDLastSave="0" documentId="14_{41E6FE70-33F5-3142-80C4-3D36B6330744}" xr6:coauthVersionLast="47" xr6:coauthVersionMax="47" xr10:uidLastSave="{00000000-0000-0000-0000-000000000000}"/>
  <bookViews>
    <workbookView xWindow="1720" yWindow="520" windowWidth="30060" windowHeight="19800" firstSheet="7" activeTab="7" xr2:uid="{00000000-000D-0000-FFFF-FFFF00000000}"/>
  </bookViews>
  <sheets>
    <sheet name="Beoordelen open vragen" sheetId="6" r:id="rId1"/>
    <sheet name="Beoordelen interview" sheetId="21" r:id="rId2"/>
    <sheet name="Voorzitter RvT" sheetId="7" r:id="rId3"/>
    <sheet name="Lid van RvT" sheetId="15" r:id="rId4"/>
    <sheet name="Lid RvB" sheetId="16" r:id="rId5"/>
    <sheet name="Hoofd F&amp;C" sheetId="17" r:id="rId6"/>
    <sheet name="Hoofd FA" sheetId="18" r:id="rId7"/>
    <sheet name="Consensus" sheetId="9" r:id="rId8"/>
    <sheet name="Eindscores" sheetId="22" r:id="rId9"/>
  </sheets>
  <definedNames>
    <definedName name="OLE_LINK2" localSheetId="0">'Beoordelen open vragen'!$A$4</definedName>
    <definedName name="Score">'Beoordelen open vragen'!$B$3:$B$8</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62" i="9" l="1"/>
  <c r="D31" i="9"/>
  <c r="D30" i="9"/>
  <c r="D23" i="9"/>
  <c r="D9" i="9"/>
  <c r="D16" i="9"/>
  <c r="D40" i="9"/>
  <c r="D47" i="9"/>
  <c r="D54" i="9"/>
  <c r="D61" i="9"/>
  <c r="A55" i="9"/>
  <c r="A20" i="17"/>
  <c r="A20" i="18"/>
  <c r="A20" i="16"/>
  <c r="A20" i="15"/>
  <c r="A20" i="7"/>
  <c r="D28" i="9"/>
  <c r="D27" i="9"/>
  <c r="D26" i="9"/>
  <c r="A10" i="9"/>
  <c r="D25" i="9"/>
  <c r="D24" i="9"/>
  <c r="A24" i="9"/>
  <c r="A10" i="18"/>
  <c r="A9" i="18"/>
  <c r="A10" i="17"/>
  <c r="A9" i="17"/>
  <c r="A10" i="16"/>
  <c r="A9" i="16"/>
  <c r="A10" i="15"/>
  <c r="A9" i="15"/>
  <c r="A10" i="7"/>
  <c r="A9" i="7"/>
  <c r="C4" i="22"/>
  <c r="D2" i="9"/>
  <c r="D33" i="9"/>
  <c r="C2" i="22"/>
  <c r="A18" i="18"/>
  <c r="A16" i="18"/>
  <c r="A14" i="18"/>
  <c r="A13" i="18"/>
  <c r="A8" i="18"/>
  <c r="A7" i="18"/>
  <c r="A6" i="18"/>
  <c r="A5" i="18"/>
  <c r="A4" i="18"/>
  <c r="A3" i="18"/>
  <c r="A2" i="18"/>
  <c r="A18" i="17"/>
  <c r="A16" i="17"/>
  <c r="A14" i="17"/>
  <c r="A13" i="17"/>
  <c r="A8" i="17"/>
  <c r="A7" i="17"/>
  <c r="A6" i="17"/>
  <c r="A5" i="17"/>
  <c r="A4" i="17"/>
  <c r="A3" i="17"/>
  <c r="A2" i="17"/>
  <c r="A18" i="16"/>
  <c r="A16" i="16"/>
  <c r="A14" i="16"/>
  <c r="A13" i="16"/>
  <c r="A8" i="16"/>
  <c r="A7" i="16"/>
  <c r="A6" i="16"/>
  <c r="A5" i="16"/>
  <c r="A4" i="16"/>
  <c r="A3" i="16"/>
  <c r="A2" i="16"/>
  <c r="A18" i="15"/>
  <c r="A16" i="15"/>
  <c r="A14" i="15"/>
  <c r="A13" i="15"/>
  <c r="A8" i="15"/>
  <c r="A7" i="15"/>
  <c r="A6" i="15"/>
  <c r="A5" i="15"/>
  <c r="A4" i="15"/>
  <c r="A3" i="15"/>
  <c r="A2" i="15"/>
  <c r="D52" i="9"/>
  <c r="D51" i="9"/>
  <c r="D50" i="9"/>
  <c r="D49" i="9"/>
  <c r="D48" i="9"/>
  <c r="D45" i="9"/>
  <c r="D44" i="9"/>
  <c r="D43" i="9"/>
  <c r="D42" i="9"/>
  <c r="D41" i="9"/>
  <c r="D38" i="9"/>
  <c r="D37" i="9"/>
  <c r="D36" i="9"/>
  <c r="D35" i="9"/>
  <c r="D34" i="9"/>
  <c r="A48" i="9"/>
  <c r="A16" i="7"/>
  <c r="A18" i="7"/>
  <c r="A41" i="9"/>
  <c r="A34" i="9"/>
  <c r="A33" i="9"/>
  <c r="A2" i="9"/>
  <c r="A14" i="7"/>
  <c r="A7" i="7"/>
  <c r="A8" i="7"/>
  <c r="A5" i="7"/>
  <c r="A6" i="7"/>
  <c r="A3" i="7"/>
  <c r="A4" i="7"/>
  <c r="A13" i="7"/>
  <c r="A2" i="7"/>
  <c r="D21" i="9"/>
  <c r="D20" i="9"/>
  <c r="D19" i="9"/>
  <c r="D14" i="9"/>
  <c r="D13" i="9"/>
  <c r="D12" i="9"/>
  <c r="D7" i="9"/>
  <c r="D6" i="9"/>
  <c r="D5" i="9"/>
  <c r="A17" i="9"/>
  <c r="A3" i="9"/>
  <c r="D11" i="9"/>
  <c r="D10" i="9"/>
  <c r="D18" i="9"/>
  <c r="D17" i="9"/>
  <c r="D4" i="9"/>
  <c r="D3" i="9"/>
  <c r="C3" i="22"/>
  <c r="C5" i="22"/>
  <c r="C9" i="22"/>
</calcChain>
</file>

<file path=xl/sharedStrings.xml><?xml version="1.0" encoding="utf-8"?>
<sst xmlns="http://schemas.openxmlformats.org/spreadsheetml/2006/main" count="211" uniqueCount="46">
  <si>
    <t>Beoordeling criterium Open vragen</t>
  </si>
  <si>
    <t xml:space="preserve">Naast de gestelde eisen uit de onderhavige aanbesteding is de Aanbestedende dienst op zoek naar een Opdrachtnemer die haar gedurende de periode van de overeenkomst kan voorzien van veel toegevoegde waarde. Hoe meer toegevoegde waarde een Inschrijver biedt, hoe hoger zij op dit onderdeel scoort. Alle antwoorden van een Inschrijver dienen realistisch en uitvoerbaar te zijn. Een honorering van de antwoorden zal nimmer leiden tot een verplichte afname van datgene wat Inschrijver heeft ingediend. </t>
  </si>
  <si>
    <t xml:space="preserve">6.1.1 DUURZAAMHEID EN MVO 	</t>
  </si>
  <si>
    <t>Score:</t>
  </si>
  <si>
    <t>Zie bijlage 6 - Kwaliteit</t>
  </si>
  <si>
    <t>Uitmuntend</t>
  </si>
  <si>
    <t xml:space="preserve">6.1.2 	WERKWIJZE JAARREKENING (INTERIM EN EINDEJAARSCONTROLE) EN BEKOSTIGINGSCONTROLE (ASSURANCERAPPORTEN) </t>
  </si>
  <si>
    <t>Goed</t>
  </si>
  <si>
    <t>Voldoende</t>
  </si>
  <si>
    <t xml:space="preserve">6.1.3 ADVIESROL/KENNIS OP AANDACHTSGEBIEDEN </t>
  </si>
  <si>
    <t>Matig</t>
  </si>
  <si>
    <t>Onvoldoende</t>
  </si>
  <si>
    <t xml:space="preserve">6.1.4 PARTNERSCHAP EN ONAFHANKELIJKE ROL  </t>
  </si>
  <si>
    <t>Beoordeling criterium Interview</t>
  </si>
  <si>
    <t xml:space="preserve">Om vast te kunnen stellen dat de Inschrijver beschikt over deskundige adviseurs en medewerkers om de (nadere) opdrachten te kunnen uitvoeren zullen de beoordelaars drie vragen stellen, deze vragen zijn opgesteld VOOR publicatie van deze aanbesteding en in bewaring gesteld bij het begeleidende adviesbureau. </t>
  </si>
  <si>
    <t>Vraag 1</t>
  </si>
  <si>
    <t>Vraag 2</t>
  </si>
  <si>
    <t>Vraag 3</t>
  </si>
  <si>
    <t>Vraag 4</t>
  </si>
  <si>
    <t>Voorzitter RvT</t>
  </si>
  <si>
    <t>&lt;NAAM INSCHRIJVER&gt;</t>
  </si>
  <si>
    <t>&lt;MOTIVATIE&gt;</t>
  </si>
  <si>
    <t>Lid van RvT</t>
  </si>
  <si>
    <t>Lid RvB</t>
  </si>
  <si>
    <t>Hoofd F&amp;C</t>
  </si>
  <si>
    <t>Hoofd FA</t>
  </si>
  <si>
    <t>Totaalwaardes open vragen</t>
  </si>
  <si>
    <t>&lt;&lt;MOTIVATIE&gt;&gt;</t>
  </si>
  <si>
    <t>Consensus:</t>
  </si>
  <si>
    <t>Behaalde waarde vraag 1:</t>
  </si>
  <si>
    <t>Behaalde waarde vraag 2:</t>
  </si>
  <si>
    <t>Behaalde waarde vraag 3:</t>
  </si>
  <si>
    <t>Behaalde waarde vraag 4:</t>
  </si>
  <si>
    <t>Totaal behaalde waarde subcriterium open vragen:</t>
  </si>
  <si>
    <t>Totaal behaalde waarde subcriterium interview:</t>
  </si>
  <si>
    <t>Totaalwaarde criterium kwaliteit</t>
  </si>
  <si>
    <t>Onderdeel</t>
  </si>
  <si>
    <t>6.1 Open vragen + toelichting</t>
  </si>
  <si>
    <t xml:space="preserve">6.2 Interview </t>
  </si>
  <si>
    <t>Totaal behaalde waarde criterium kwaliteit:</t>
  </si>
  <si>
    <t>Totaal behaalde waarde criterium prijs:</t>
  </si>
  <si>
    <t>FICTIEVE EINDWAARDE (prijs -/- kwaliteit):</t>
  </si>
  <si>
    <t>Concerncontroller</t>
  </si>
  <si>
    <t>Lid van RvT, voorzitter van de Auditcommissie</t>
  </si>
  <si>
    <t>Lid van RvT, lid van de Auditcommissie</t>
  </si>
  <si>
    <t>Coördinator Financiën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</si>
</sst>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 #,##0;&quot;€&quot;\ \-#,##0"/>
    <numFmt numFmtId="165" formatCode="&quot;€&quot;\ #,##0_-"/>
    <numFmt numFmtId="166" formatCode="#,##0.00_ ;\-#,##0.00\ "/>
    <numFmt numFmtId="167" formatCode="#,##0_ ;\-#,##0\ "/>
    <numFmt numFmtId="168" formatCode="&quot;€&quot;\ #,##0.00"/>
  </numFmts>
  <fonts count="22" x14ac:knownFonts="1">
    <font>
      <sz val="11"/>
      <color theme="1"/>
      <name val="Calibri"/>
      <family val="2"/>
      <scheme val="minor"/>
    </font>
    <font>
      <sz val="12"/>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b/>
      <sz val="10"/>
      <name val="Verdana"/>
      <family val="2"/>
    </font>
    <font>
      <b/>
      <sz val="10"/>
      <color theme="0"/>
      <name val="Verdana"/>
      <family val="2"/>
    </font>
    <font>
      <b/>
      <sz val="11"/>
      <color theme="1"/>
      <name val="Verdana"/>
      <family val="2"/>
    </font>
    <font>
      <sz val="10"/>
      <color theme="0"/>
      <name val="Verdana"/>
      <family val="2"/>
    </font>
    <font>
      <b/>
      <sz val="11"/>
      <color theme="1"/>
      <name val="Calibri"/>
      <family val="2"/>
      <scheme val="minor"/>
    </font>
    <font>
      <b/>
      <sz val="11"/>
      <color theme="0"/>
      <name val="Verdana"/>
      <family val="2"/>
    </font>
    <font>
      <sz val="10"/>
      <color theme="1"/>
      <name val="Calibri"/>
      <family val="2"/>
      <scheme val="minor"/>
    </font>
    <font>
      <sz val="10"/>
      <color rgb="FF454545"/>
      <name val="Helvetica Neue"/>
      <family val="2"/>
    </font>
    <font>
      <b/>
      <sz val="14"/>
      <color theme="1"/>
      <name val="Verdana"/>
      <family val="2"/>
    </font>
    <font>
      <b/>
      <sz val="16"/>
      <color theme="1"/>
      <name val="Verdana"/>
      <family val="2"/>
    </font>
    <font>
      <b/>
      <sz val="16"/>
      <color theme="0"/>
      <name val="Verdana"/>
      <family val="2"/>
    </font>
    <font>
      <sz val="10"/>
      <color rgb="FF000000"/>
      <name val="Verdana"/>
      <family val="2"/>
    </font>
    <font>
      <b/>
      <sz val="10"/>
      <color rgb="FF000000"/>
      <name val="Verdana"/>
      <family val="2"/>
    </font>
    <font>
      <b/>
      <sz val="11"/>
      <color rgb="FF000000"/>
      <name val="Verdana"/>
      <family val="2"/>
    </font>
  </fonts>
  <fills count="15">
    <fill>
      <patternFill patternType="none"/>
    </fill>
    <fill>
      <patternFill patternType="gray125"/>
    </fill>
    <fill>
      <patternFill patternType="solid">
        <fgColor theme="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6" tint="-0.499984740745262"/>
        <bgColor indexed="64"/>
      </patternFill>
    </fill>
    <fill>
      <patternFill patternType="solid">
        <fgColor theme="0"/>
        <bgColor theme="0"/>
      </patternFill>
    </fill>
    <fill>
      <patternFill patternType="solid">
        <fgColor theme="6"/>
        <bgColor indexed="64"/>
      </patternFill>
    </fill>
    <fill>
      <patternFill patternType="solid">
        <fgColor theme="6" tint="0.59999389629810485"/>
        <bgColor indexed="64"/>
      </patternFill>
    </fill>
    <fill>
      <patternFill patternType="solid">
        <fgColor rgb="FFC4D79B"/>
        <bgColor rgb="FF000000"/>
      </patternFill>
    </fill>
    <fill>
      <patternFill patternType="solid">
        <fgColor rgb="FFFFFFFF"/>
        <bgColor rgb="FF000000"/>
      </patternFill>
    </fill>
    <fill>
      <patternFill patternType="solid">
        <fgColor rgb="FFEBF1DE"/>
        <bgColor rgb="FF000000"/>
      </patternFill>
    </fill>
    <fill>
      <patternFill patternType="solid">
        <fgColor rgb="FFD8E4BC"/>
        <bgColor rgb="FF000000"/>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bottom/>
      <diagonal/>
    </border>
    <border>
      <left/>
      <right style="thin">
        <color indexed="64"/>
      </right>
      <top/>
      <bottom style="thin">
        <color indexed="64"/>
      </bottom>
      <diagonal/>
    </border>
    <border>
      <left/>
      <right style="thin">
        <color rgb="FF000000"/>
      </right>
      <top style="thin">
        <color indexed="64"/>
      </top>
      <bottom style="thin">
        <color indexed="64"/>
      </bottom>
      <diagonal/>
    </border>
  </borders>
  <cellStyleXfs count="57">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97">
    <xf numFmtId="0" fontId="0" fillId="0" borderId="0" xfId="0"/>
    <xf numFmtId="0" fontId="3" fillId="0" borderId="0" xfId="0" applyFont="1"/>
    <xf numFmtId="0" fontId="0" fillId="0" borderId="0" xfId="0" applyAlignment="1">
      <alignment wrapText="1"/>
    </xf>
    <xf numFmtId="0" fontId="2" fillId="0" borderId="0" xfId="0" applyFont="1"/>
    <xf numFmtId="0" fontId="3" fillId="2" borderId="0" xfId="0" applyFont="1" applyFill="1"/>
    <xf numFmtId="0" fontId="4" fillId="2" borderId="7" xfId="0" applyFont="1" applyFill="1" applyBorder="1" applyAlignment="1">
      <alignment horizontal="left" vertical="center" indent="1"/>
    </xf>
    <xf numFmtId="0" fontId="3" fillId="2" borderId="7" xfId="0" applyFont="1" applyFill="1" applyBorder="1" applyAlignment="1">
      <alignment horizontal="left" vertical="center" wrapText="1" indent="1"/>
    </xf>
    <xf numFmtId="0" fontId="3" fillId="2" borderId="7" xfId="0" applyFont="1" applyFill="1" applyBorder="1"/>
    <xf numFmtId="165" fontId="3" fillId="0" borderId="0" xfId="0" applyNumberFormat="1" applyFont="1" applyAlignment="1">
      <alignment horizontal="center" wrapText="1"/>
    </xf>
    <xf numFmtId="0" fontId="3" fillId="0" borderId="0" xfId="0" applyFont="1" applyAlignment="1">
      <alignment wrapText="1"/>
    </xf>
    <xf numFmtId="0" fontId="11" fillId="0" borderId="0" xfId="0" applyFont="1" applyAlignment="1">
      <alignment wrapText="1"/>
    </xf>
    <xf numFmtId="0" fontId="5" fillId="2" borderId="7" xfId="0" applyFont="1" applyFill="1" applyBorder="1" applyAlignment="1">
      <alignment horizontal="left" vertical="center" indent="1"/>
    </xf>
    <xf numFmtId="0" fontId="3" fillId="5"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9" fillId="0" borderId="0" xfId="0" applyFont="1" applyAlignment="1">
      <alignment wrapText="1"/>
    </xf>
    <xf numFmtId="0" fontId="12" fillId="0" borderId="0" xfId="0" applyFont="1" applyAlignment="1">
      <alignment wrapText="1"/>
    </xf>
    <xf numFmtId="0" fontId="4" fillId="0" borderId="0" xfId="0" applyFont="1" applyAlignment="1">
      <alignment wrapText="1"/>
    </xf>
    <xf numFmtId="0" fontId="5" fillId="6" borderId="2" xfId="0" applyFont="1" applyFill="1" applyBorder="1" applyAlignment="1">
      <alignment horizontal="center" vertical="center"/>
    </xf>
    <xf numFmtId="0" fontId="3" fillId="3" borderId="2" xfId="0" applyFont="1" applyFill="1" applyBorder="1"/>
    <xf numFmtId="0" fontId="3" fillId="4" borderId="6" xfId="0" applyFont="1" applyFill="1" applyBorder="1" applyAlignment="1">
      <alignment vertical="center" wrapText="1"/>
    </xf>
    <xf numFmtId="0" fontId="1" fillId="0" borderId="0" xfId="0" applyFont="1"/>
    <xf numFmtId="164" fontId="5" fillId="6" borderId="1" xfId="0" applyNumberFormat="1" applyFont="1" applyFill="1" applyBorder="1" applyAlignment="1">
      <alignment horizontal="center" vertical="center" wrapText="1"/>
    </xf>
    <xf numFmtId="164" fontId="9" fillId="3" borderId="1" xfId="0" applyNumberFormat="1" applyFont="1" applyFill="1" applyBorder="1" applyAlignment="1">
      <alignment horizontal="center" vertical="center" wrapText="1"/>
    </xf>
    <xf numFmtId="167" fontId="8" fillId="4" borderId="1" xfId="0" applyNumberFormat="1" applyFont="1" applyFill="1" applyBorder="1" applyAlignment="1" applyProtection="1">
      <alignment horizontal="center" vertical="center" wrapText="1"/>
      <protection locked="0"/>
    </xf>
    <xf numFmtId="166" fontId="3" fillId="9" borderId="1" xfId="0" applyNumberFormat="1" applyFont="1" applyFill="1" applyBorder="1" applyAlignment="1">
      <alignment horizontal="center" vertical="center" wrapText="1"/>
    </xf>
    <xf numFmtId="0" fontId="4" fillId="4" borderId="1" xfId="0" applyFont="1" applyFill="1" applyBorder="1" applyAlignment="1">
      <alignment vertical="center" wrapText="1"/>
    </xf>
    <xf numFmtId="165" fontId="4" fillId="5" borderId="1" xfId="0" applyNumberFormat="1" applyFont="1" applyFill="1" applyBorder="1" applyAlignment="1" applyProtection="1">
      <alignment horizontal="center" vertical="center" wrapText="1"/>
      <protection locked="0"/>
    </xf>
    <xf numFmtId="1" fontId="4" fillId="2" borderId="1" xfId="0" applyNumberFormat="1" applyFont="1" applyFill="1" applyBorder="1" applyAlignment="1" applyProtection="1">
      <alignment horizontal="center" vertical="center" wrapText="1"/>
      <protection locked="0"/>
    </xf>
    <xf numFmtId="165" fontId="4" fillId="3" borderId="1" xfId="0" applyNumberFormat="1" applyFont="1" applyFill="1" applyBorder="1" applyAlignment="1">
      <alignment horizontal="center" vertical="center" wrapText="1"/>
    </xf>
    <xf numFmtId="0" fontId="3" fillId="3" borderId="1" xfId="0" applyFont="1" applyFill="1" applyBorder="1" applyAlignment="1">
      <alignment wrapText="1"/>
    </xf>
    <xf numFmtId="0" fontId="4" fillId="4" borderId="2" xfId="0" applyFont="1" applyFill="1" applyBorder="1" applyAlignment="1">
      <alignment vertical="center"/>
    </xf>
    <xf numFmtId="0" fontId="9" fillId="0" borderId="7" xfId="0" applyFont="1" applyBorder="1" applyAlignment="1">
      <alignment horizontal="left" vertical="center" indent="1"/>
    </xf>
    <xf numFmtId="0" fontId="9" fillId="4" borderId="3" xfId="0" applyFont="1" applyFill="1" applyBorder="1" applyAlignment="1">
      <alignment vertical="center"/>
    </xf>
    <xf numFmtId="0" fontId="14" fillId="0" borderId="0" xfId="0" applyFont="1"/>
    <xf numFmtId="0" fontId="4" fillId="3" borderId="1" xfId="0" applyFont="1" applyFill="1" applyBorder="1" applyAlignment="1">
      <alignment horizontal="left" vertical="center"/>
    </xf>
    <xf numFmtId="0" fontId="4" fillId="3" borderId="1" xfId="0" applyFont="1" applyFill="1" applyBorder="1" applyAlignment="1">
      <alignment horizontal="center" vertical="center"/>
    </xf>
    <xf numFmtId="0" fontId="4" fillId="9" borderId="1" xfId="0" applyFont="1" applyFill="1" applyBorder="1" applyAlignment="1">
      <alignment vertical="center" wrapText="1"/>
    </xf>
    <xf numFmtId="168" fontId="4" fillId="9" borderId="8" xfId="0" applyNumberFormat="1" applyFont="1" applyFill="1" applyBorder="1" applyAlignment="1">
      <alignment horizontal="center" vertical="center" wrapText="1"/>
    </xf>
    <xf numFmtId="0" fontId="14" fillId="0" borderId="0" xfId="0" applyFont="1" applyAlignment="1">
      <alignment wrapText="1"/>
    </xf>
    <xf numFmtId="168" fontId="4" fillId="9" borderId="1" xfId="0" applyNumberFormat="1" applyFont="1" applyFill="1" applyBorder="1" applyAlignment="1">
      <alignment horizontal="center" vertical="center" wrapText="1"/>
    </xf>
    <xf numFmtId="0" fontId="4" fillId="3" borderId="1" xfId="0" applyFont="1" applyFill="1" applyBorder="1" applyAlignment="1">
      <alignment horizontal="right" vertical="center"/>
    </xf>
    <xf numFmtId="168" fontId="4" fillId="3" borderId="1" xfId="0" applyNumberFormat="1" applyFont="1" applyFill="1" applyBorder="1" applyAlignment="1">
      <alignment horizontal="center" vertical="center"/>
    </xf>
    <xf numFmtId="0" fontId="4" fillId="9" borderId="1" xfId="0" applyFont="1" applyFill="1" applyBorder="1" applyAlignment="1">
      <alignment horizontal="right" vertical="center"/>
    </xf>
    <xf numFmtId="168" fontId="4" fillId="9" borderId="1" xfId="0" applyNumberFormat="1" applyFont="1" applyFill="1" applyBorder="1" applyAlignment="1" applyProtection="1">
      <alignment horizontal="center" vertical="center"/>
      <protection locked="0"/>
    </xf>
    <xf numFmtId="0" fontId="4" fillId="8" borderId="1" xfId="0" applyFont="1" applyFill="1" applyBorder="1" applyAlignment="1">
      <alignment horizontal="left" vertical="center"/>
    </xf>
    <xf numFmtId="168" fontId="4" fillId="8" borderId="1" xfId="0" applyNumberFormat="1" applyFont="1" applyFill="1" applyBorder="1" applyAlignment="1">
      <alignment horizontal="center" vertical="center"/>
    </xf>
    <xf numFmtId="0" fontId="15" fillId="0" borderId="0" xfId="0" applyFont="1"/>
    <xf numFmtId="0" fontId="9" fillId="3" borderId="1" xfId="0" applyFont="1" applyFill="1" applyBorder="1" applyAlignment="1">
      <alignment horizontal="left" vertical="center" wrapText="1"/>
    </xf>
    <xf numFmtId="0" fontId="3" fillId="9" borderId="1" xfId="0" applyFont="1" applyFill="1" applyBorder="1" applyAlignment="1">
      <alignment vertical="center" wrapText="1"/>
    </xf>
    <xf numFmtId="0" fontId="3" fillId="7" borderId="7" xfId="0" applyFont="1" applyFill="1" applyBorder="1" applyAlignment="1">
      <alignment vertical="center" wrapText="1"/>
    </xf>
    <xf numFmtId="0" fontId="10" fillId="7" borderId="7" xfId="0" applyFont="1" applyFill="1" applyBorder="1" applyAlignment="1">
      <alignment horizontal="right" vertical="center" wrapText="1"/>
    </xf>
    <xf numFmtId="0" fontId="13" fillId="3" borderId="5" xfId="0" applyFont="1" applyFill="1" applyBorder="1" applyAlignment="1">
      <alignment horizontal="right" vertical="center" wrapText="1"/>
    </xf>
    <xf numFmtId="0" fontId="13" fillId="3" borderId="3" xfId="0" applyFont="1" applyFill="1" applyBorder="1" applyAlignment="1">
      <alignment horizontal="right" vertical="center" wrapText="1"/>
    </xf>
    <xf numFmtId="0" fontId="5" fillId="7" borderId="7" xfId="0" applyFont="1" applyFill="1" applyBorder="1" applyAlignment="1">
      <alignment horizontal="left" vertical="center" wrapText="1"/>
    </xf>
    <xf numFmtId="168" fontId="5" fillId="6" borderId="1" xfId="0" applyNumberFormat="1" applyFont="1" applyFill="1" applyBorder="1" applyAlignment="1">
      <alignment horizontal="center" vertical="center" wrapText="1"/>
    </xf>
    <xf numFmtId="0" fontId="17" fillId="3" borderId="2" xfId="0" applyFont="1" applyFill="1" applyBorder="1" applyAlignment="1">
      <alignment horizontal="left" vertical="center" indent="1"/>
    </xf>
    <xf numFmtId="0" fontId="18" fillId="6" borderId="2" xfId="0" applyFont="1" applyFill="1" applyBorder="1" applyAlignment="1" applyProtection="1">
      <alignment horizontal="left" vertical="center" indent="1"/>
      <protection locked="0"/>
    </xf>
    <xf numFmtId="165" fontId="18" fillId="6" borderId="1" xfId="0" applyNumberFormat="1" applyFont="1" applyFill="1" applyBorder="1" applyAlignment="1" applyProtection="1">
      <alignment horizontal="center" vertical="center" wrapText="1"/>
      <protection locked="0"/>
    </xf>
    <xf numFmtId="0" fontId="18" fillId="2" borderId="7" xfId="0" applyFont="1" applyFill="1" applyBorder="1" applyAlignment="1">
      <alignment horizontal="left" vertical="center" indent="1"/>
    </xf>
    <xf numFmtId="0" fontId="19" fillId="11" borderId="10" xfId="0" applyFont="1" applyFill="1" applyBorder="1" applyAlignment="1">
      <alignment horizontal="left" vertical="center" wrapText="1" indent="1"/>
    </xf>
    <xf numFmtId="1" fontId="20" fillId="11" borderId="3" xfId="0" applyNumberFormat="1" applyFont="1" applyFill="1" applyBorder="1" applyAlignment="1" applyProtection="1">
      <alignment horizontal="center" vertical="center" wrapText="1"/>
      <protection locked="0"/>
    </xf>
    <xf numFmtId="165" fontId="20" fillId="12" borderId="11" xfId="0" applyNumberFormat="1" applyFont="1" applyFill="1" applyBorder="1" applyAlignment="1" applyProtection="1">
      <alignment horizontal="center" vertical="center" wrapText="1"/>
      <protection locked="0"/>
    </xf>
    <xf numFmtId="0" fontId="19" fillId="14" borderId="10" xfId="0" applyFont="1" applyFill="1" applyBorder="1" applyAlignment="1">
      <alignment vertical="center" wrapText="1"/>
    </xf>
    <xf numFmtId="166" fontId="19" fillId="13" borderId="3" xfId="0" applyNumberFormat="1" applyFont="1" applyFill="1" applyBorder="1" applyAlignment="1">
      <alignment horizontal="center" vertical="center" wrapText="1"/>
    </xf>
    <xf numFmtId="166" fontId="19" fillId="13" borderId="11" xfId="0" applyNumberFormat="1" applyFont="1" applyFill="1" applyBorder="1" applyAlignment="1">
      <alignment horizontal="center" vertical="center" wrapText="1"/>
    </xf>
    <xf numFmtId="0" fontId="21" fillId="14" borderId="10" xfId="0" applyFont="1" applyFill="1" applyBorder="1" applyAlignment="1">
      <alignment horizontal="right" vertical="center" wrapText="1"/>
    </xf>
    <xf numFmtId="0" fontId="16" fillId="7" borderId="8" xfId="0" applyFont="1" applyFill="1" applyBorder="1" applyAlignment="1">
      <alignment vertical="center" wrapText="1"/>
    </xf>
    <xf numFmtId="0" fontId="17" fillId="7" borderId="8" xfId="0" applyFont="1" applyFill="1" applyBorder="1" applyAlignment="1">
      <alignmen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19" fillId="10" borderId="8" xfId="0" applyFont="1" applyFill="1" applyBorder="1" applyAlignment="1">
      <alignment horizontal="left" vertical="center" wrapText="1"/>
    </xf>
    <xf numFmtId="0" fontId="19" fillId="10" borderId="9" xfId="0" applyFont="1" applyFill="1" applyBorder="1" applyAlignment="1">
      <alignment horizontal="left" vertical="center" wrapText="1"/>
    </xf>
    <xf numFmtId="0" fontId="10" fillId="9" borderId="5" xfId="0" applyFont="1" applyFill="1" applyBorder="1" applyAlignment="1">
      <alignment horizontal="left" vertical="center" wrapText="1"/>
    </xf>
    <xf numFmtId="0" fontId="10" fillId="9" borderId="6" xfId="0" applyFont="1" applyFill="1" applyBorder="1" applyAlignment="1">
      <alignment horizontal="left" vertical="center" wrapText="1"/>
    </xf>
    <xf numFmtId="166" fontId="3" fillId="5" borderId="8" xfId="0" applyNumberFormat="1" applyFont="1" applyFill="1" applyBorder="1" applyAlignment="1">
      <alignment horizontal="center" vertical="center" wrapText="1"/>
    </xf>
    <xf numFmtId="166" fontId="3" fillId="5" borderId="7" xfId="0" applyNumberFormat="1" applyFont="1" applyFill="1" applyBorder="1" applyAlignment="1">
      <alignment horizontal="center" vertical="center" wrapText="1"/>
    </xf>
    <xf numFmtId="166" fontId="3" fillId="5" borderId="9" xfId="0" applyNumberFormat="1" applyFont="1" applyFill="1" applyBorder="1" applyAlignment="1">
      <alignment horizontal="center" vertical="center" wrapText="1"/>
    </xf>
    <xf numFmtId="0" fontId="10" fillId="4" borderId="2" xfId="0" applyFont="1" applyFill="1" applyBorder="1" applyAlignment="1">
      <alignment horizontal="right" vertical="center" wrapText="1"/>
    </xf>
    <xf numFmtId="0" fontId="10" fillId="4" borderId="3" xfId="0" applyFont="1" applyFill="1" applyBorder="1" applyAlignment="1">
      <alignment horizontal="right" vertical="center" wrapText="1"/>
    </xf>
    <xf numFmtId="0" fontId="5" fillId="6" borderId="1" xfId="0" applyFont="1" applyFill="1" applyBorder="1" applyAlignment="1">
      <alignment horizontal="left" vertical="center" wrapText="1"/>
    </xf>
    <xf numFmtId="0" fontId="21" fillId="13" borderId="8" xfId="0" applyFont="1" applyFill="1" applyBorder="1" applyAlignment="1">
      <alignment horizontal="left" vertical="center" wrapText="1"/>
    </xf>
    <xf numFmtId="0" fontId="21" fillId="13" borderId="7" xfId="0" applyFont="1" applyFill="1" applyBorder="1" applyAlignment="1">
      <alignment horizontal="left" vertical="center" wrapText="1"/>
    </xf>
    <xf numFmtId="166" fontId="19" fillId="12" borderId="8" xfId="0" applyNumberFormat="1" applyFont="1" applyFill="1" applyBorder="1" applyAlignment="1">
      <alignment horizontal="center" vertical="center" wrapText="1"/>
    </xf>
    <xf numFmtId="166" fontId="19" fillId="12" borderId="7" xfId="0" applyNumberFormat="1" applyFont="1" applyFill="1" applyBorder="1" applyAlignment="1">
      <alignment horizontal="center" vertical="center" wrapText="1"/>
    </xf>
    <xf numFmtId="166" fontId="19" fillId="12" borderId="9" xfId="0" applyNumberFormat="1" applyFont="1" applyFill="1" applyBorder="1" applyAlignment="1">
      <alignment horizontal="center" vertical="center" wrapText="1"/>
    </xf>
    <xf numFmtId="0" fontId="21" fillId="10" borderId="2" xfId="0" applyFont="1" applyFill="1" applyBorder="1" applyAlignment="1">
      <alignment horizontal="right" vertical="center" wrapText="1"/>
    </xf>
    <xf numFmtId="0" fontId="21" fillId="10" borderId="12" xfId="0" applyFont="1" applyFill="1" applyBorder="1" applyAlignment="1">
      <alignment horizontal="right" vertical="center" wrapText="1"/>
    </xf>
    <xf numFmtId="0" fontId="18" fillId="6" borderId="2"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6" fillId="8" borderId="2" xfId="0" applyFont="1" applyFill="1" applyBorder="1" applyAlignment="1">
      <alignment horizontal="left" vertical="center" wrapText="1"/>
    </xf>
    <xf numFmtId="0" fontId="16" fillId="8" borderId="3" xfId="0" applyFont="1" applyFill="1" applyBorder="1" applyAlignment="1">
      <alignment horizontal="left" vertical="center" wrapText="1"/>
    </xf>
    <xf numFmtId="0" fontId="17" fillId="8" borderId="2" xfId="0" applyFont="1" applyFill="1" applyBorder="1" applyAlignment="1">
      <alignment horizontal="center" vertical="center" wrapText="1"/>
    </xf>
    <xf numFmtId="0" fontId="17" fillId="8" borderId="3" xfId="0" applyFont="1" applyFill="1" applyBorder="1" applyAlignment="1">
      <alignment horizontal="center" vertical="center" wrapText="1"/>
    </xf>
    <xf numFmtId="0" fontId="17" fillId="8" borderId="2" xfId="0" applyFont="1" applyFill="1" applyBorder="1" applyAlignment="1">
      <alignment horizontal="left" vertical="center" wrapText="1"/>
    </xf>
    <xf numFmtId="0" fontId="17" fillId="8" borderId="3" xfId="0" applyFont="1" applyFill="1" applyBorder="1" applyAlignment="1">
      <alignment horizontal="left" vertical="center" wrapText="1"/>
    </xf>
  </cellXfs>
  <cellStyles count="57">
    <cellStyle name="Gevolgde hyperlink" xfId="20" builtinId="9" hidden="1"/>
    <cellStyle name="Gevolgde hyperlink" xfId="24" builtinId="9" hidden="1"/>
    <cellStyle name="Gevolgde hyperlink" xfId="26" builtinId="9" hidden="1"/>
    <cellStyle name="Gevolgde hyperlink" xfId="28" builtinId="9" hidden="1"/>
    <cellStyle name="Gevolgde hyperlink" xfId="32" builtinId="9" hidden="1"/>
    <cellStyle name="Gevolgde hyperlink" xfId="34" builtinId="9" hidden="1"/>
    <cellStyle name="Gevolgde hyperlink" xfId="36" builtinId="9" hidden="1"/>
    <cellStyle name="Gevolgde hyperlink" xfId="40" builtinId="9" hidden="1"/>
    <cellStyle name="Gevolgde hyperlink" xfId="42" builtinId="9" hidden="1"/>
    <cellStyle name="Gevolgde hyperlink" xfId="44" builtinId="9" hidden="1"/>
    <cellStyle name="Gevolgde hyperlink" xfId="48" builtinId="9" hidden="1"/>
    <cellStyle name="Gevolgde hyperlink" xfId="50" builtinId="9" hidden="1"/>
    <cellStyle name="Gevolgde hyperlink" xfId="52" builtinId="9" hidden="1"/>
    <cellStyle name="Gevolgde hyperlink" xfId="56" builtinId="9" hidden="1"/>
    <cellStyle name="Gevolgde hyperlink" xfId="54" builtinId="9" hidden="1"/>
    <cellStyle name="Gevolgde hyperlink" xfId="46" builtinId="9" hidden="1"/>
    <cellStyle name="Gevolgde hyperlink" xfId="38" builtinId="9" hidden="1"/>
    <cellStyle name="Gevolgde hyperlink" xfId="30" builtinId="9" hidden="1"/>
    <cellStyle name="Gevolgde hyperlink" xfId="22"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4" builtinId="9" hidden="1"/>
    <cellStyle name="Gevolgde hyperlink" xfId="8" builtinId="9" hidden="1"/>
    <cellStyle name="Gevolgde hyperlink" xfId="6" builtinId="9" hidden="1"/>
    <cellStyle name="Gevolgde hyperlink" xfId="2" builtinId="9" hidden="1"/>
    <cellStyle name="Hyperlink" xfId="39" builtinId="8" hidden="1"/>
    <cellStyle name="Hyperlink" xfId="41" builtinId="8" hidden="1"/>
    <cellStyle name="Hyperlink" xfId="45" builtinId="8" hidden="1"/>
    <cellStyle name="Hyperlink" xfId="47" builtinId="8" hidden="1"/>
    <cellStyle name="Hyperlink" xfId="49" builtinId="8" hidden="1"/>
    <cellStyle name="Hyperlink" xfId="53" builtinId="8" hidden="1"/>
    <cellStyle name="Hyperlink" xfId="55" builtinId="8" hidden="1"/>
    <cellStyle name="Hyperlink" xfId="51" builtinId="8" hidden="1"/>
    <cellStyle name="Hyperlink" xfId="43"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27" builtinId="8" hidden="1"/>
    <cellStyle name="Hyperlink" xfId="7" builtinId="8" hidden="1"/>
    <cellStyle name="Hyperlink" xfId="9" builtinId="8" hidden="1"/>
    <cellStyle name="Hyperlink" xfId="13" builtinId="8" hidden="1"/>
    <cellStyle name="Hyperlink" xfId="15" builtinId="8" hidden="1"/>
    <cellStyle name="Hyperlink" xfId="11" builtinId="8" hidden="1"/>
    <cellStyle name="Hyperlink" xfId="3" builtinId="8" hidden="1"/>
    <cellStyle name="Hyperlink" xfId="5" builtinId="8" hidden="1"/>
    <cellStyle name="Hyperlink" xfId="1" builtinId="8" hidden="1"/>
    <cellStyle name="Standaard" xfId="0" builtinId="0"/>
  </cellStyles>
  <dxfs count="0"/>
  <tableStyles count="0" defaultTableStyle="TableStyleMedium2" defaultPivotStyle="PivotStyleMedium9"/>
  <colors>
    <mruColors>
      <color rgb="FFE26B0A"/>
      <color rgb="FFF69D54"/>
      <color rgb="FFFF7C80"/>
      <color rgb="FFF2F2F2"/>
      <color rgb="FFFDE9D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302846</xdr:colOff>
      <xdr:row>0</xdr:row>
      <xdr:rowOff>234462</xdr:rowOff>
    </xdr:from>
    <xdr:to>
      <xdr:col>2</xdr:col>
      <xdr:colOff>587375</xdr:colOff>
      <xdr:row>1</xdr:row>
      <xdr:rowOff>495046</xdr:rowOff>
    </xdr:to>
    <xdr:pic>
      <xdr:nvPicPr>
        <xdr:cNvPr id="2" name="Afbeelding 1" descr="Afbeelding met Lettertype, Graphics, logo, cirkel&#10;&#10;Automatisch gegenereerde beschrijving">
          <a:extLst>
            <a:ext uri="{FF2B5EF4-FFF2-40B4-BE49-F238E27FC236}">
              <a16:creationId xmlns:a16="http://schemas.microsoft.com/office/drawing/2014/main" id="{917CC715-1B95-191B-CF33-605BC1D5A06C}"/>
            </a:ext>
          </a:extLst>
        </xdr:cNvPr>
        <xdr:cNvPicPr>
          <a:picLocks noChangeAspect="1"/>
        </xdr:cNvPicPr>
      </xdr:nvPicPr>
      <xdr:blipFill>
        <a:blip xmlns:r="http://schemas.openxmlformats.org/officeDocument/2006/relationships" r:embed="rId1"/>
        <a:stretch>
          <a:fillRect/>
        </a:stretch>
      </xdr:blipFill>
      <xdr:spPr>
        <a:xfrm>
          <a:off x="7756769" y="234462"/>
          <a:ext cx="1006231" cy="6415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224692</xdr:colOff>
      <xdr:row>0</xdr:row>
      <xdr:rowOff>58616</xdr:rowOff>
    </xdr:from>
    <xdr:to>
      <xdr:col>2</xdr:col>
      <xdr:colOff>400538</xdr:colOff>
      <xdr:row>1</xdr:row>
      <xdr:rowOff>319200</xdr:rowOff>
    </xdr:to>
    <xdr:pic>
      <xdr:nvPicPr>
        <xdr:cNvPr id="2" name="Afbeelding 1" descr="Afbeelding met Lettertype, Graphics, logo, cirkel&#10;&#10;Automatisch gegenereerde beschrijving">
          <a:extLst>
            <a:ext uri="{FF2B5EF4-FFF2-40B4-BE49-F238E27FC236}">
              <a16:creationId xmlns:a16="http://schemas.microsoft.com/office/drawing/2014/main" id="{A1997C24-7198-1442-870B-B0012A54D192}"/>
            </a:ext>
          </a:extLst>
        </xdr:cNvPr>
        <xdr:cNvPicPr>
          <a:picLocks noChangeAspect="1"/>
        </xdr:cNvPicPr>
      </xdr:nvPicPr>
      <xdr:blipFill>
        <a:blip xmlns:r="http://schemas.openxmlformats.org/officeDocument/2006/relationships" r:embed="rId1"/>
        <a:stretch>
          <a:fillRect/>
        </a:stretch>
      </xdr:blipFill>
      <xdr:spPr>
        <a:xfrm>
          <a:off x="7678615" y="58616"/>
          <a:ext cx="1006231" cy="6415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203200</xdr:colOff>
      <xdr:row>0</xdr:row>
      <xdr:rowOff>0</xdr:rowOff>
    </xdr:from>
    <xdr:to>
      <xdr:col>5</xdr:col>
      <xdr:colOff>330200</xdr:colOff>
      <xdr:row>0</xdr:row>
      <xdr:rowOff>755290</xdr:rowOff>
    </xdr:to>
    <xdr:pic>
      <xdr:nvPicPr>
        <xdr:cNvPr id="2" name="Afbeelding 1" descr="Afbeelding met Lettertype, Graphics, logo, cirkel&#10;&#10;Automatisch gegenereerde beschrijving">
          <a:extLst>
            <a:ext uri="{FF2B5EF4-FFF2-40B4-BE49-F238E27FC236}">
              <a16:creationId xmlns:a16="http://schemas.microsoft.com/office/drawing/2014/main" id="{32458B89-D8FB-2245-8EFD-B4DB9A0CA470}"/>
            </a:ext>
          </a:extLst>
        </xdr:cNvPr>
        <xdr:cNvPicPr>
          <a:picLocks noChangeAspect="1"/>
        </xdr:cNvPicPr>
      </xdr:nvPicPr>
      <xdr:blipFill rotWithShape="1">
        <a:blip xmlns:r="http://schemas.openxmlformats.org/officeDocument/2006/relationships" r:embed="rId1"/>
        <a:srcRect l="-1" t="14141" r="-819" b="15155"/>
        <a:stretch/>
      </xdr:blipFill>
      <xdr:spPr>
        <a:xfrm>
          <a:off x="10795000" y="0"/>
          <a:ext cx="1689100" cy="7552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279400</xdr:colOff>
      <xdr:row>0</xdr:row>
      <xdr:rowOff>0</xdr:rowOff>
    </xdr:from>
    <xdr:to>
      <xdr:col>5</xdr:col>
      <xdr:colOff>406400</xdr:colOff>
      <xdr:row>0</xdr:row>
      <xdr:rowOff>755290</xdr:rowOff>
    </xdr:to>
    <xdr:pic>
      <xdr:nvPicPr>
        <xdr:cNvPr id="3" name="Afbeelding 2" descr="Afbeelding met Lettertype, Graphics, logo, cirkel&#10;&#10;Automatisch gegenereerde beschrijving">
          <a:extLst>
            <a:ext uri="{FF2B5EF4-FFF2-40B4-BE49-F238E27FC236}">
              <a16:creationId xmlns:a16="http://schemas.microsoft.com/office/drawing/2014/main" id="{D9BC7B90-5307-B640-8816-25452EEB975F}"/>
            </a:ext>
          </a:extLst>
        </xdr:cNvPr>
        <xdr:cNvPicPr>
          <a:picLocks noChangeAspect="1"/>
        </xdr:cNvPicPr>
      </xdr:nvPicPr>
      <xdr:blipFill rotWithShape="1">
        <a:blip xmlns:r="http://schemas.openxmlformats.org/officeDocument/2006/relationships" r:embed="rId1"/>
        <a:srcRect l="-1" t="14141" r="-819" b="15155"/>
        <a:stretch/>
      </xdr:blipFill>
      <xdr:spPr>
        <a:xfrm>
          <a:off x="10871200" y="0"/>
          <a:ext cx="1689100" cy="7552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292100</xdr:colOff>
      <xdr:row>0</xdr:row>
      <xdr:rowOff>0</xdr:rowOff>
    </xdr:from>
    <xdr:to>
      <xdr:col>5</xdr:col>
      <xdr:colOff>419100</xdr:colOff>
      <xdr:row>0</xdr:row>
      <xdr:rowOff>755290</xdr:rowOff>
    </xdr:to>
    <xdr:pic>
      <xdr:nvPicPr>
        <xdr:cNvPr id="3" name="Afbeelding 2" descr="Afbeelding met Lettertype, Graphics, logo, cirkel&#10;&#10;Automatisch gegenereerde beschrijving">
          <a:extLst>
            <a:ext uri="{FF2B5EF4-FFF2-40B4-BE49-F238E27FC236}">
              <a16:creationId xmlns:a16="http://schemas.microsoft.com/office/drawing/2014/main" id="{B063D4B7-6A15-3B48-BBDE-4A13949F18EB}"/>
            </a:ext>
          </a:extLst>
        </xdr:cNvPr>
        <xdr:cNvPicPr>
          <a:picLocks noChangeAspect="1"/>
        </xdr:cNvPicPr>
      </xdr:nvPicPr>
      <xdr:blipFill rotWithShape="1">
        <a:blip xmlns:r="http://schemas.openxmlformats.org/officeDocument/2006/relationships" r:embed="rId1"/>
        <a:srcRect l="-1" t="14141" r="-819" b="15155"/>
        <a:stretch/>
      </xdr:blipFill>
      <xdr:spPr>
        <a:xfrm>
          <a:off x="10883900" y="0"/>
          <a:ext cx="1689100" cy="7552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266700</xdr:colOff>
      <xdr:row>0</xdr:row>
      <xdr:rowOff>0</xdr:rowOff>
    </xdr:from>
    <xdr:to>
      <xdr:col>5</xdr:col>
      <xdr:colOff>393700</xdr:colOff>
      <xdr:row>0</xdr:row>
      <xdr:rowOff>755290</xdr:rowOff>
    </xdr:to>
    <xdr:pic>
      <xdr:nvPicPr>
        <xdr:cNvPr id="3" name="Afbeelding 2" descr="Afbeelding met Lettertype, Graphics, logo, cirkel&#10;&#10;Automatisch gegenereerde beschrijving">
          <a:extLst>
            <a:ext uri="{FF2B5EF4-FFF2-40B4-BE49-F238E27FC236}">
              <a16:creationId xmlns:a16="http://schemas.microsoft.com/office/drawing/2014/main" id="{969535E1-B082-654E-B33C-565DBF14BAA3}"/>
            </a:ext>
          </a:extLst>
        </xdr:cNvPr>
        <xdr:cNvPicPr>
          <a:picLocks noChangeAspect="1"/>
        </xdr:cNvPicPr>
      </xdr:nvPicPr>
      <xdr:blipFill rotWithShape="1">
        <a:blip xmlns:r="http://schemas.openxmlformats.org/officeDocument/2006/relationships" r:embed="rId1"/>
        <a:srcRect l="-1" t="14141" r="-819" b="15155"/>
        <a:stretch/>
      </xdr:blipFill>
      <xdr:spPr>
        <a:xfrm>
          <a:off x="10858500" y="0"/>
          <a:ext cx="1689100" cy="7552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254000</xdr:colOff>
      <xdr:row>0</xdr:row>
      <xdr:rowOff>0</xdr:rowOff>
    </xdr:from>
    <xdr:to>
      <xdr:col>5</xdr:col>
      <xdr:colOff>381000</xdr:colOff>
      <xdr:row>0</xdr:row>
      <xdr:rowOff>755290</xdr:rowOff>
    </xdr:to>
    <xdr:pic>
      <xdr:nvPicPr>
        <xdr:cNvPr id="3" name="Afbeelding 2" descr="Afbeelding met Lettertype, Graphics, logo, cirkel&#10;&#10;Automatisch gegenereerde beschrijving">
          <a:extLst>
            <a:ext uri="{FF2B5EF4-FFF2-40B4-BE49-F238E27FC236}">
              <a16:creationId xmlns:a16="http://schemas.microsoft.com/office/drawing/2014/main" id="{016B3691-8691-BF40-A60A-86A2AA0B5978}"/>
            </a:ext>
          </a:extLst>
        </xdr:cNvPr>
        <xdr:cNvPicPr>
          <a:picLocks noChangeAspect="1"/>
        </xdr:cNvPicPr>
      </xdr:nvPicPr>
      <xdr:blipFill rotWithShape="1">
        <a:blip xmlns:r="http://schemas.openxmlformats.org/officeDocument/2006/relationships" r:embed="rId1"/>
        <a:srcRect l="-1" t="14141" r="-819" b="15155"/>
        <a:stretch/>
      </xdr:blipFill>
      <xdr:spPr>
        <a:xfrm>
          <a:off x="10845800" y="0"/>
          <a:ext cx="1689100" cy="7552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380999</xdr:colOff>
      <xdr:row>0</xdr:row>
      <xdr:rowOff>101600</xdr:rowOff>
    </xdr:from>
    <xdr:to>
      <xdr:col>9</xdr:col>
      <xdr:colOff>45946</xdr:colOff>
      <xdr:row>2</xdr:row>
      <xdr:rowOff>12700</xdr:rowOff>
    </xdr:to>
    <xdr:pic>
      <xdr:nvPicPr>
        <xdr:cNvPr id="3" name="Afbeelding 2" descr="Afbeelding met Lettertype, Graphics, logo, cirkel&#10;&#10;Automatisch gegenereerde beschrijving">
          <a:extLst>
            <a:ext uri="{FF2B5EF4-FFF2-40B4-BE49-F238E27FC236}">
              <a16:creationId xmlns:a16="http://schemas.microsoft.com/office/drawing/2014/main" id="{3101C9E4-CAE5-FA4B-B980-46A8B636BE61}"/>
            </a:ext>
          </a:extLst>
        </xdr:cNvPr>
        <xdr:cNvPicPr>
          <a:picLocks noChangeAspect="1"/>
        </xdr:cNvPicPr>
      </xdr:nvPicPr>
      <xdr:blipFill rotWithShape="1">
        <a:blip xmlns:r="http://schemas.openxmlformats.org/officeDocument/2006/relationships" r:embed="rId1"/>
        <a:srcRect l="-1" t="14141" r="-819" b="15155"/>
        <a:stretch/>
      </xdr:blipFill>
      <xdr:spPr>
        <a:xfrm>
          <a:off x="12039599" y="101600"/>
          <a:ext cx="2357347" cy="10541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393700</xdr:colOff>
      <xdr:row>0</xdr:row>
      <xdr:rowOff>0</xdr:rowOff>
    </xdr:from>
    <xdr:to>
      <xdr:col>5</xdr:col>
      <xdr:colOff>622300</xdr:colOff>
      <xdr:row>2</xdr:row>
      <xdr:rowOff>309454</xdr:rowOff>
    </xdr:to>
    <xdr:pic>
      <xdr:nvPicPr>
        <xdr:cNvPr id="2" name="Afbeelding 1" descr="Afbeelding met Lettertype, Graphics, logo, cirkel&#10;&#10;Automatisch gegenereerde beschrijving">
          <a:extLst>
            <a:ext uri="{FF2B5EF4-FFF2-40B4-BE49-F238E27FC236}">
              <a16:creationId xmlns:a16="http://schemas.microsoft.com/office/drawing/2014/main" id="{EE66343C-3188-2A4E-B1B0-10C2A145C3CE}"/>
            </a:ext>
          </a:extLst>
        </xdr:cNvPr>
        <xdr:cNvPicPr>
          <a:picLocks noChangeAspect="1"/>
        </xdr:cNvPicPr>
      </xdr:nvPicPr>
      <xdr:blipFill>
        <a:blip xmlns:r="http://schemas.openxmlformats.org/officeDocument/2006/relationships" r:embed="rId1"/>
        <a:stretch>
          <a:fillRect/>
        </a:stretch>
      </xdr:blipFill>
      <xdr:spPr>
        <a:xfrm>
          <a:off x="8204200" y="0"/>
          <a:ext cx="1879600" cy="1198454"/>
        </a:xfrm>
        <a:prstGeom prst="rect">
          <a:avLst/>
        </a:prstGeom>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B29"/>
  <sheetViews>
    <sheetView showGridLines="0" topLeftCell="A4" zoomScale="130" zoomScaleNormal="130" workbookViewId="0">
      <selection activeCell="A10" sqref="A10"/>
    </sheetView>
  </sheetViews>
  <sheetFormatPr baseColWidth="10" defaultColWidth="8.83203125" defaultRowHeight="15" x14ac:dyDescent="0.2"/>
  <cols>
    <col min="1" max="1" width="97.83203125" customWidth="1"/>
  </cols>
  <sheetData>
    <row r="1" spans="1:2" ht="30" customHeight="1" x14ac:dyDescent="0.2">
      <c r="A1" s="17" t="s">
        <v>0</v>
      </c>
      <c r="B1" s="1"/>
    </row>
    <row r="2" spans="1:2" s="2" customFormat="1" ht="90" customHeight="1" x14ac:dyDescent="0.2">
      <c r="A2" s="47" t="s">
        <v>1</v>
      </c>
      <c r="B2" s="9"/>
    </row>
    <row r="3" spans="1:2" s="15" customFormat="1" ht="30" customHeight="1" x14ac:dyDescent="0.2">
      <c r="A3" s="13" t="s">
        <v>2</v>
      </c>
      <c r="B3" s="14" t="s">
        <v>3</v>
      </c>
    </row>
    <row r="4" spans="1:2" s="2" customFormat="1" ht="60" customHeight="1" x14ac:dyDescent="0.2">
      <c r="A4" s="12" t="s">
        <v>4</v>
      </c>
      <c r="B4" s="10" t="s">
        <v>5</v>
      </c>
    </row>
    <row r="5" spans="1:2" s="15" customFormat="1" ht="30" customHeight="1" x14ac:dyDescent="0.2">
      <c r="A5" s="13" t="s">
        <v>6</v>
      </c>
      <c r="B5" s="14" t="s">
        <v>7</v>
      </c>
    </row>
    <row r="6" spans="1:2" s="2" customFormat="1" ht="60" customHeight="1" x14ac:dyDescent="0.2">
      <c r="A6" s="12" t="s">
        <v>4</v>
      </c>
      <c r="B6" s="10" t="s">
        <v>8</v>
      </c>
    </row>
    <row r="7" spans="1:2" s="15" customFormat="1" ht="30" customHeight="1" x14ac:dyDescent="0.2">
      <c r="A7" s="13" t="s">
        <v>9</v>
      </c>
      <c r="B7" s="14" t="s">
        <v>10</v>
      </c>
    </row>
    <row r="8" spans="1:2" s="2" customFormat="1" ht="60" customHeight="1" x14ac:dyDescent="0.2">
      <c r="A8" s="12" t="s">
        <v>4</v>
      </c>
      <c r="B8" s="10" t="s">
        <v>11</v>
      </c>
    </row>
    <row r="9" spans="1:2" s="15" customFormat="1" ht="30" customHeight="1" x14ac:dyDescent="0.2">
      <c r="A9" s="13" t="s">
        <v>12</v>
      </c>
      <c r="B9" s="14" t="s">
        <v>10</v>
      </c>
    </row>
    <row r="10" spans="1:2" s="2" customFormat="1" ht="60" customHeight="1" x14ac:dyDescent="0.2">
      <c r="A10" s="12" t="s">
        <v>4</v>
      </c>
      <c r="B10" s="10" t="s">
        <v>11</v>
      </c>
    </row>
    <row r="11" spans="1:2" s="2" customFormat="1" ht="15" customHeight="1" x14ac:dyDescent="0.2">
      <c r="A11"/>
      <c r="B11"/>
    </row>
    <row r="12" spans="1:2" s="2" customFormat="1" ht="15" customHeight="1" x14ac:dyDescent="0.2">
      <c r="A12"/>
      <c r="B12"/>
    </row>
    <row r="13" spans="1:2" s="2" customFormat="1" ht="15" customHeight="1" x14ac:dyDescent="0.2">
      <c r="A13"/>
      <c r="B13"/>
    </row>
    <row r="14" spans="1:2" s="2" customFormat="1" ht="15" customHeight="1" x14ac:dyDescent="0.2">
      <c r="A14"/>
      <c r="B14"/>
    </row>
    <row r="15" spans="1:2" s="2" customFormat="1" ht="15" customHeight="1" x14ac:dyDescent="0.2">
      <c r="A15"/>
      <c r="B15"/>
    </row>
    <row r="16" spans="1:2" s="2" customFormat="1" ht="15" customHeight="1" x14ac:dyDescent="0.2">
      <c r="A16"/>
      <c r="B16"/>
    </row>
    <row r="17" spans="1:2" s="2" customFormat="1" ht="15" customHeight="1" x14ac:dyDescent="0.2">
      <c r="A17"/>
      <c r="B17"/>
    </row>
    <row r="18" spans="1:2" s="2" customFormat="1" ht="15" customHeight="1" x14ac:dyDescent="0.2">
      <c r="A18"/>
      <c r="B18"/>
    </row>
    <row r="19" spans="1:2" s="2" customFormat="1" ht="15" customHeight="1" x14ac:dyDescent="0.2">
      <c r="A19"/>
      <c r="B19"/>
    </row>
    <row r="20" spans="1:2" s="2" customFormat="1" ht="15" customHeight="1" x14ac:dyDescent="0.2">
      <c r="A20"/>
      <c r="B20"/>
    </row>
    <row r="21" spans="1:2" s="2" customFormat="1" ht="15" customHeight="1" x14ac:dyDescent="0.2">
      <c r="A21"/>
      <c r="B21"/>
    </row>
    <row r="22" spans="1:2" s="2" customFormat="1" ht="15" customHeight="1" x14ac:dyDescent="0.2">
      <c r="A22"/>
      <c r="B22"/>
    </row>
    <row r="23" spans="1:2" ht="20" customHeight="1" x14ac:dyDescent="0.2"/>
    <row r="24" spans="1:2" ht="35" customHeight="1" x14ac:dyDescent="0.2"/>
    <row r="25" spans="1:2" ht="35" customHeight="1" x14ac:dyDescent="0.2"/>
    <row r="26" spans="1:2" ht="35" customHeight="1" x14ac:dyDescent="0.2"/>
    <row r="27" spans="1:2" ht="35" customHeight="1" x14ac:dyDescent="0.2"/>
    <row r="28" spans="1:2" ht="35" customHeight="1" x14ac:dyDescent="0.2"/>
    <row r="29" spans="1:2" ht="20" customHeight="1" x14ac:dyDescent="0.2"/>
  </sheetData>
  <pageMargins left="0.31496062992125984" right="0.31496062992125984" top="0.35433070866141736" bottom="0.35433070866141736" header="0.31496062992125984" footer="0.31496062992125984"/>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51DDF-2608-BC4C-91AF-D0EC6302C640}">
  <dimension ref="A1:B6"/>
  <sheetViews>
    <sheetView showGridLines="0" zoomScale="130" zoomScaleNormal="130" workbookViewId="0">
      <selection activeCell="A11" sqref="A11"/>
    </sheetView>
  </sheetViews>
  <sheetFormatPr baseColWidth="10" defaultColWidth="11.5" defaultRowHeight="15" x14ac:dyDescent="0.2"/>
  <cols>
    <col min="1" max="1" width="97.83203125" customWidth="1"/>
  </cols>
  <sheetData>
    <row r="1" spans="1:2" ht="30" customHeight="1" x14ac:dyDescent="0.2">
      <c r="A1" s="17" t="s">
        <v>13</v>
      </c>
      <c r="B1" s="1"/>
    </row>
    <row r="2" spans="1:2" s="2" customFormat="1" ht="90" customHeight="1" x14ac:dyDescent="0.2">
      <c r="A2" s="47" t="s">
        <v>14</v>
      </c>
      <c r="B2" s="9"/>
    </row>
    <row r="3" spans="1:2" s="15" customFormat="1" ht="30" customHeight="1" x14ac:dyDescent="0.2">
      <c r="A3" s="13" t="s">
        <v>15</v>
      </c>
      <c r="B3" s="14"/>
    </row>
    <row r="4" spans="1:2" s="15" customFormat="1" ht="30" customHeight="1" x14ac:dyDescent="0.2">
      <c r="A4" s="13" t="s">
        <v>16</v>
      </c>
      <c r="B4" s="16"/>
    </row>
    <row r="5" spans="1:2" s="15" customFormat="1" ht="30" customHeight="1" x14ac:dyDescent="0.2">
      <c r="A5" s="13" t="s">
        <v>17</v>
      </c>
      <c r="B5" s="16"/>
    </row>
    <row r="6" spans="1:2" ht="30" customHeight="1" x14ac:dyDescent="0.2">
      <c r="A6" s="13" t="s">
        <v>18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D22"/>
  <sheetViews>
    <sheetView showGridLines="0" zoomScaleNormal="100" zoomScalePageLayoutView="85" workbookViewId="0">
      <pane xSplit="1" ySplit="1" topLeftCell="B19" activePane="bottomRight" state="frozen"/>
      <selection pane="topRight" activeCell="B1" sqref="B1"/>
      <selection pane="bottomLeft" activeCell="A2" sqref="A2"/>
      <selection pane="bottomRight" activeCell="I6" sqref="I6"/>
    </sheetView>
  </sheetViews>
  <sheetFormatPr baseColWidth="10" defaultColWidth="8.83203125" defaultRowHeight="13" x14ac:dyDescent="0.15"/>
  <cols>
    <col min="1" max="1" width="90.5" style="1" customWidth="1"/>
    <col min="2" max="2" width="2.6640625" style="4" customWidth="1"/>
    <col min="3" max="3" width="45.83203125" style="8" customWidth="1"/>
    <col min="4" max="4" width="11.6640625" style="1" bestFit="1" customWidth="1"/>
    <col min="5" max="16384" width="8.83203125" style="1"/>
  </cols>
  <sheetData>
    <row r="1" spans="1:4" ht="60" customHeight="1" x14ac:dyDescent="0.2">
      <c r="A1" s="56" t="s">
        <v>19</v>
      </c>
      <c r="B1" s="11"/>
      <c r="C1" s="57" t="s">
        <v>20</v>
      </c>
      <c r="D1" s="3"/>
    </row>
    <row r="2" spans="1:4" ht="40" customHeight="1" x14ac:dyDescent="0.15">
      <c r="A2" s="55" t="str">
        <f>'Beoordelen open vragen'!A1</f>
        <v>Beoordeling criterium Open vragen</v>
      </c>
      <c r="B2" s="5"/>
      <c r="C2" s="28" t="s">
        <v>3</v>
      </c>
    </row>
    <row r="3" spans="1:4" ht="35" customHeight="1" x14ac:dyDescent="0.15">
      <c r="A3" s="25" t="str">
        <f>'Beoordelen open vragen'!A3</f>
        <v xml:space="preserve">6.1.1 DUURZAAMHEID EN MVO 	</v>
      </c>
      <c r="B3" s="6"/>
      <c r="C3" s="27" t="s">
        <v>3</v>
      </c>
    </row>
    <row r="4" spans="1:4" ht="160" customHeight="1" x14ac:dyDescent="0.15">
      <c r="A4" s="19" t="str">
        <f>'Beoordelen open vragen'!A4</f>
        <v>Zie bijlage 6 - Kwaliteit</v>
      </c>
      <c r="B4" s="6"/>
      <c r="C4" s="26" t="s">
        <v>21</v>
      </c>
    </row>
    <row r="5" spans="1:4" ht="35" customHeight="1" x14ac:dyDescent="0.15">
      <c r="A5" s="25" t="str">
        <f>'Beoordelen open vragen'!A5</f>
        <v xml:space="preserve">6.1.2 	WERKWIJZE JAARREKENING (INTERIM EN EINDEJAARSCONTROLE) EN BEKOSTIGINGSCONTROLE (ASSURANCERAPPORTEN) </v>
      </c>
      <c r="B5" s="6"/>
      <c r="C5" s="27" t="s">
        <v>3</v>
      </c>
    </row>
    <row r="6" spans="1:4" ht="160" customHeight="1" x14ac:dyDescent="0.15">
      <c r="A6" s="19" t="str">
        <f>'Beoordelen open vragen'!A6</f>
        <v>Zie bijlage 6 - Kwaliteit</v>
      </c>
      <c r="B6" s="6"/>
      <c r="C6" s="26" t="s">
        <v>21</v>
      </c>
    </row>
    <row r="7" spans="1:4" ht="35" customHeight="1" x14ac:dyDescent="0.15">
      <c r="A7" s="25" t="str">
        <f>'Beoordelen open vragen'!A7</f>
        <v xml:space="preserve">6.1.3 ADVIESROL/KENNIS OP AANDACHTSGEBIEDEN </v>
      </c>
      <c r="B7" s="6"/>
      <c r="C7" s="27" t="s">
        <v>3</v>
      </c>
    </row>
    <row r="8" spans="1:4" ht="160" customHeight="1" x14ac:dyDescent="0.15">
      <c r="A8" s="19" t="str">
        <f>'Beoordelen open vragen'!A8</f>
        <v>Zie bijlage 6 - Kwaliteit</v>
      </c>
      <c r="B8" s="6"/>
      <c r="C8" s="26" t="s">
        <v>21</v>
      </c>
    </row>
    <row r="9" spans="1:4" ht="35" customHeight="1" x14ac:dyDescent="0.15">
      <c r="A9" s="25" t="str">
        <f>'Beoordelen open vragen'!A9</f>
        <v xml:space="preserve">6.1.4 PARTNERSCHAP EN ONAFHANKELIJKE ROL  </v>
      </c>
      <c r="B9" s="6"/>
      <c r="C9" s="27" t="s">
        <v>3</v>
      </c>
    </row>
    <row r="10" spans="1:4" ht="160" customHeight="1" x14ac:dyDescent="0.15">
      <c r="A10" s="19" t="str">
        <f>'Beoordelen open vragen'!A10</f>
        <v>Zie bijlage 6 - Kwaliteit</v>
      </c>
      <c r="B10" s="6"/>
      <c r="C10" s="26" t="s">
        <v>21</v>
      </c>
    </row>
    <row r="11" spans="1:4" ht="20" customHeight="1" x14ac:dyDescent="0.15">
      <c r="A11" s="18"/>
      <c r="B11" s="7"/>
      <c r="C11" s="29"/>
    </row>
    <row r="13" spans="1:4" ht="40" customHeight="1" x14ac:dyDescent="0.15">
      <c r="A13" s="55" t="str">
        <f>'Beoordelen interview'!A1</f>
        <v>Beoordeling criterium Interview</v>
      </c>
      <c r="B13" s="5"/>
      <c r="C13" s="28" t="s">
        <v>3</v>
      </c>
    </row>
    <row r="14" spans="1:4" ht="35" customHeight="1" x14ac:dyDescent="0.15">
      <c r="A14" s="68" t="str">
        <f>'Beoordelen interview'!A3</f>
        <v>Vraag 1</v>
      </c>
      <c r="B14" s="6"/>
      <c r="C14" s="27" t="s">
        <v>3</v>
      </c>
    </row>
    <row r="15" spans="1:4" ht="160" customHeight="1" x14ac:dyDescent="0.15">
      <c r="A15" s="69"/>
      <c r="B15" s="6"/>
      <c r="C15" s="26" t="s">
        <v>21</v>
      </c>
    </row>
    <row r="16" spans="1:4" ht="35" customHeight="1" x14ac:dyDescent="0.15">
      <c r="A16" s="68" t="str">
        <f>'Beoordelen interview'!A4</f>
        <v>Vraag 2</v>
      </c>
      <c r="B16" s="6"/>
      <c r="C16" s="27" t="s">
        <v>3</v>
      </c>
    </row>
    <row r="17" spans="1:3" ht="160" customHeight="1" x14ac:dyDescent="0.15">
      <c r="A17" s="69"/>
      <c r="B17" s="6"/>
      <c r="C17" s="26" t="s">
        <v>21</v>
      </c>
    </row>
    <row r="18" spans="1:3" ht="35" customHeight="1" x14ac:dyDescent="0.15">
      <c r="A18" s="68" t="str">
        <f>'Beoordelen interview'!A5</f>
        <v>Vraag 3</v>
      </c>
      <c r="B18" s="6"/>
      <c r="C18" s="27" t="s">
        <v>3</v>
      </c>
    </row>
    <row r="19" spans="1:3" ht="160" customHeight="1" x14ac:dyDescent="0.15">
      <c r="A19" s="69"/>
      <c r="B19" s="6"/>
      <c r="C19" s="26" t="s">
        <v>21</v>
      </c>
    </row>
    <row r="20" spans="1:3" ht="35" customHeight="1" x14ac:dyDescent="0.15">
      <c r="A20" s="68" t="str">
        <f>'Beoordelen interview'!A6</f>
        <v>Vraag 4</v>
      </c>
      <c r="B20" s="6"/>
      <c r="C20" s="27" t="s">
        <v>3</v>
      </c>
    </row>
    <row r="21" spans="1:3" ht="160" customHeight="1" x14ac:dyDescent="0.15">
      <c r="A21" s="69"/>
      <c r="B21" s="6"/>
      <c r="C21" s="26" t="s">
        <v>21</v>
      </c>
    </row>
    <row r="22" spans="1:3" ht="20" customHeight="1" x14ac:dyDescent="0.15">
      <c r="A22" s="18"/>
      <c r="B22" s="7"/>
      <c r="C22" s="29"/>
    </row>
  </sheetData>
  <mergeCells count="4">
    <mergeCell ref="A14:A15"/>
    <mergeCell ref="A16:A17"/>
    <mergeCell ref="A18:A19"/>
    <mergeCell ref="A20:A21"/>
  </mergeCells>
  <dataValidations count="1">
    <dataValidation type="list" errorStyle="warning" allowBlank="1" showErrorMessage="1" error="Voer juiste waarde in. " sqref="C3 C7 C5 C14 C16 C18 C9 C20" xr:uid="{AA36DC38-670C-6D44-8E92-80431CBDBE59}">
      <formula1>Score</formula1>
    </dataValidation>
  </dataValidations>
  <pageMargins left="0.7" right="0.7" top="0.75" bottom="0.75" header="0.3" footer="0.3"/>
  <pageSetup paperSize="8"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22"/>
  <sheetViews>
    <sheetView showGridLines="0" zoomScaleNormal="100" zoomScalePageLayoutView="85" workbookViewId="0">
      <pane xSplit="1" ySplit="1" topLeftCell="B10" activePane="bottomRight" state="frozen"/>
      <selection pane="topRight" activeCell="B1" sqref="B1"/>
      <selection pane="bottomLeft" activeCell="A2" sqref="A2"/>
      <selection pane="bottomRight" activeCell="K6" sqref="K6"/>
    </sheetView>
  </sheetViews>
  <sheetFormatPr baseColWidth="10" defaultColWidth="8.83203125" defaultRowHeight="13" x14ac:dyDescent="0.15"/>
  <cols>
    <col min="1" max="1" width="90.5" style="1" customWidth="1"/>
    <col min="2" max="2" width="2.6640625" style="4" customWidth="1"/>
    <col min="3" max="3" width="45.83203125" style="8" customWidth="1"/>
    <col min="4" max="4" width="11.6640625" style="1" bestFit="1" customWidth="1"/>
    <col min="5" max="16384" width="8.83203125" style="1"/>
  </cols>
  <sheetData>
    <row r="1" spans="1:4" ht="60" customHeight="1" x14ac:dyDescent="0.2">
      <c r="A1" s="56" t="s">
        <v>22</v>
      </c>
      <c r="B1" s="58"/>
      <c r="C1" s="57" t="s">
        <v>20</v>
      </c>
      <c r="D1" s="3"/>
    </row>
    <row r="2" spans="1:4" ht="40" customHeight="1" x14ac:dyDescent="0.15">
      <c r="A2" s="55" t="str">
        <f>'Beoordelen open vragen'!A1</f>
        <v>Beoordeling criterium Open vragen</v>
      </c>
      <c r="B2" s="5"/>
      <c r="C2" s="28" t="s">
        <v>3</v>
      </c>
    </row>
    <row r="3" spans="1:4" ht="35" customHeight="1" x14ac:dyDescent="0.15">
      <c r="A3" s="25" t="str">
        <f>'Beoordelen open vragen'!A3</f>
        <v xml:space="preserve">6.1.1 DUURZAAMHEID EN MVO 	</v>
      </c>
      <c r="B3" s="6"/>
      <c r="C3" s="27" t="s">
        <v>3</v>
      </c>
    </row>
    <row r="4" spans="1:4" ht="160" customHeight="1" x14ac:dyDescent="0.15">
      <c r="A4" s="19" t="str">
        <f>'Beoordelen open vragen'!A4</f>
        <v>Zie bijlage 6 - Kwaliteit</v>
      </c>
      <c r="B4" s="6"/>
      <c r="C4" s="26" t="s">
        <v>21</v>
      </c>
    </row>
    <row r="5" spans="1:4" ht="35" customHeight="1" x14ac:dyDescent="0.15">
      <c r="A5" s="25" t="str">
        <f>'Beoordelen open vragen'!A5</f>
        <v xml:space="preserve">6.1.2 	WERKWIJZE JAARREKENING (INTERIM EN EINDEJAARSCONTROLE) EN BEKOSTIGINGSCONTROLE (ASSURANCERAPPORTEN) </v>
      </c>
      <c r="B5" s="6"/>
      <c r="C5" s="27" t="s">
        <v>3</v>
      </c>
    </row>
    <row r="6" spans="1:4" ht="160" customHeight="1" x14ac:dyDescent="0.15">
      <c r="A6" s="19" t="str">
        <f>'Beoordelen open vragen'!A6</f>
        <v>Zie bijlage 6 - Kwaliteit</v>
      </c>
      <c r="B6" s="6"/>
      <c r="C6" s="26" t="s">
        <v>21</v>
      </c>
    </row>
    <row r="7" spans="1:4" ht="35" customHeight="1" x14ac:dyDescent="0.15">
      <c r="A7" s="25" t="str">
        <f>'Beoordelen open vragen'!A7</f>
        <v xml:space="preserve">6.1.3 ADVIESROL/KENNIS OP AANDACHTSGEBIEDEN </v>
      </c>
      <c r="B7" s="6"/>
      <c r="C7" s="27" t="s">
        <v>3</v>
      </c>
    </row>
    <row r="8" spans="1:4" ht="160" customHeight="1" x14ac:dyDescent="0.15">
      <c r="A8" s="19" t="str">
        <f>'Beoordelen open vragen'!A8</f>
        <v>Zie bijlage 6 - Kwaliteit</v>
      </c>
      <c r="B8" s="6"/>
      <c r="C8" s="26" t="s">
        <v>21</v>
      </c>
    </row>
    <row r="9" spans="1:4" ht="35" customHeight="1" x14ac:dyDescent="0.15">
      <c r="A9" s="25" t="str">
        <f>'Beoordelen open vragen'!A9</f>
        <v xml:space="preserve">6.1.4 PARTNERSCHAP EN ONAFHANKELIJKE ROL  </v>
      </c>
      <c r="B9" s="6"/>
      <c r="C9" s="27" t="s">
        <v>3</v>
      </c>
    </row>
    <row r="10" spans="1:4" ht="160" customHeight="1" x14ac:dyDescent="0.15">
      <c r="A10" s="19" t="str">
        <f>'Beoordelen open vragen'!A10</f>
        <v>Zie bijlage 6 - Kwaliteit</v>
      </c>
      <c r="B10" s="6"/>
      <c r="C10" s="26" t="s">
        <v>21</v>
      </c>
    </row>
    <row r="11" spans="1:4" ht="20" customHeight="1" x14ac:dyDescent="0.15">
      <c r="A11" s="18"/>
      <c r="B11" s="7"/>
      <c r="C11" s="29"/>
    </row>
    <row r="13" spans="1:4" ht="40" customHeight="1" x14ac:dyDescent="0.15">
      <c r="A13" s="55" t="str">
        <f>'Beoordelen interview'!A1</f>
        <v>Beoordeling criterium Interview</v>
      </c>
      <c r="B13" s="5"/>
      <c r="C13" s="28" t="s">
        <v>3</v>
      </c>
    </row>
    <row r="14" spans="1:4" ht="35" customHeight="1" x14ac:dyDescent="0.15">
      <c r="A14" s="68" t="str">
        <f>'Beoordelen interview'!A3</f>
        <v>Vraag 1</v>
      </c>
      <c r="B14" s="6"/>
      <c r="C14" s="27" t="s">
        <v>3</v>
      </c>
    </row>
    <row r="15" spans="1:4" ht="160" customHeight="1" x14ac:dyDescent="0.15">
      <c r="A15" s="69"/>
      <c r="B15" s="6"/>
      <c r="C15" s="26" t="s">
        <v>21</v>
      </c>
    </row>
    <row r="16" spans="1:4" ht="35" customHeight="1" x14ac:dyDescent="0.15">
      <c r="A16" s="68" t="str">
        <f>'Beoordelen interview'!A4</f>
        <v>Vraag 2</v>
      </c>
      <c r="B16" s="6"/>
      <c r="C16" s="27" t="s">
        <v>3</v>
      </c>
    </row>
    <row r="17" spans="1:3" ht="160" customHeight="1" x14ac:dyDescent="0.15">
      <c r="A17" s="69"/>
      <c r="B17" s="6"/>
      <c r="C17" s="26" t="s">
        <v>21</v>
      </c>
    </row>
    <row r="18" spans="1:3" ht="35" customHeight="1" x14ac:dyDescent="0.15">
      <c r="A18" s="68" t="str">
        <f>'Beoordelen interview'!A5</f>
        <v>Vraag 3</v>
      </c>
      <c r="B18" s="6"/>
      <c r="C18" s="27" t="s">
        <v>3</v>
      </c>
    </row>
    <row r="19" spans="1:3" ht="160" customHeight="1" x14ac:dyDescent="0.15">
      <c r="A19" s="69"/>
      <c r="B19" s="6"/>
      <c r="C19" s="26" t="s">
        <v>21</v>
      </c>
    </row>
    <row r="20" spans="1:3" ht="35" customHeight="1" x14ac:dyDescent="0.15">
      <c r="A20" s="68" t="str">
        <f>'Beoordelen interview'!A6</f>
        <v>Vraag 4</v>
      </c>
      <c r="B20" s="6"/>
      <c r="C20" s="27" t="s">
        <v>3</v>
      </c>
    </row>
    <row r="21" spans="1:3" ht="160" customHeight="1" x14ac:dyDescent="0.15">
      <c r="A21" s="69"/>
      <c r="B21" s="6"/>
      <c r="C21" s="26" t="s">
        <v>21</v>
      </c>
    </row>
    <row r="22" spans="1:3" ht="20" customHeight="1" x14ac:dyDescent="0.15">
      <c r="A22" s="18"/>
      <c r="B22" s="7"/>
      <c r="C22" s="29"/>
    </row>
  </sheetData>
  <mergeCells count="4">
    <mergeCell ref="A18:A19"/>
    <mergeCell ref="A14:A15"/>
    <mergeCell ref="A16:A17"/>
    <mergeCell ref="A20:A21"/>
  </mergeCells>
  <dataValidations disablePrompts="1" count="1">
    <dataValidation type="list" errorStyle="warning" allowBlank="1" showErrorMessage="1" error="Voer juiste waarde in. " sqref="C3 C7 C5 C14 C16 C18 C9 C20" xr:uid="{5E53DFA2-08D3-BB4C-9F1C-8330CC94FD85}">
      <formula1>Score</formula1>
    </dataValidation>
  </dataValidations>
  <pageMargins left="0.7" right="0.7" top="0.75" bottom="0.75" header="0.3" footer="0.3"/>
  <pageSetup paperSize="8"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22"/>
  <sheetViews>
    <sheetView showGridLines="0" zoomScaleNormal="100" zoomScalePageLayoutView="85" workbookViewId="0">
      <pane xSplit="1" ySplit="1" topLeftCell="B2" activePane="bottomRight" state="frozen"/>
      <selection pane="topRight" activeCell="B1" sqref="B1"/>
      <selection pane="bottomLeft" activeCell="A2" sqref="A2"/>
      <selection pane="bottomRight" activeCell="F6" sqref="F6"/>
    </sheetView>
  </sheetViews>
  <sheetFormatPr baseColWidth="10" defaultColWidth="8.83203125" defaultRowHeight="13" x14ac:dyDescent="0.15"/>
  <cols>
    <col min="1" max="1" width="90.5" style="1" customWidth="1"/>
    <col min="2" max="2" width="2.6640625" style="4" customWidth="1"/>
    <col min="3" max="3" width="45.83203125" style="8" customWidth="1"/>
    <col min="4" max="4" width="11.6640625" style="1" bestFit="1" customWidth="1"/>
    <col min="5" max="16384" width="8.83203125" style="1"/>
  </cols>
  <sheetData>
    <row r="1" spans="1:4" ht="60" customHeight="1" x14ac:dyDescent="0.2">
      <c r="A1" s="56" t="s">
        <v>23</v>
      </c>
      <c r="B1" s="58"/>
      <c r="C1" s="57" t="s">
        <v>20</v>
      </c>
      <c r="D1" s="3"/>
    </row>
    <row r="2" spans="1:4" ht="40" customHeight="1" x14ac:dyDescent="0.15">
      <c r="A2" s="55" t="str">
        <f>'Beoordelen open vragen'!A1</f>
        <v>Beoordeling criterium Open vragen</v>
      </c>
      <c r="B2" s="5"/>
      <c r="C2" s="28" t="s">
        <v>3</v>
      </c>
    </row>
    <row r="3" spans="1:4" ht="35" customHeight="1" x14ac:dyDescent="0.15">
      <c r="A3" s="25" t="str">
        <f>'Beoordelen open vragen'!A3</f>
        <v xml:space="preserve">6.1.1 DUURZAAMHEID EN MVO 	</v>
      </c>
      <c r="B3" s="6"/>
      <c r="C3" s="27" t="s">
        <v>3</v>
      </c>
    </row>
    <row r="4" spans="1:4" ht="160" customHeight="1" x14ac:dyDescent="0.15">
      <c r="A4" s="19" t="str">
        <f>'Beoordelen open vragen'!A4</f>
        <v>Zie bijlage 6 - Kwaliteit</v>
      </c>
      <c r="B4" s="6"/>
      <c r="C4" s="26" t="s">
        <v>21</v>
      </c>
    </row>
    <row r="5" spans="1:4" ht="35" customHeight="1" x14ac:dyDescent="0.15">
      <c r="A5" s="25" t="str">
        <f>'Beoordelen open vragen'!A5</f>
        <v xml:space="preserve">6.1.2 	WERKWIJZE JAARREKENING (INTERIM EN EINDEJAARSCONTROLE) EN BEKOSTIGINGSCONTROLE (ASSURANCERAPPORTEN) </v>
      </c>
      <c r="B5" s="6"/>
      <c r="C5" s="27" t="s">
        <v>3</v>
      </c>
    </row>
    <row r="6" spans="1:4" ht="160" customHeight="1" x14ac:dyDescent="0.15">
      <c r="A6" s="19" t="str">
        <f>'Beoordelen open vragen'!A6</f>
        <v>Zie bijlage 6 - Kwaliteit</v>
      </c>
      <c r="B6" s="6"/>
      <c r="C6" s="26" t="s">
        <v>21</v>
      </c>
    </row>
    <row r="7" spans="1:4" ht="35" customHeight="1" x14ac:dyDescent="0.15">
      <c r="A7" s="25" t="str">
        <f>'Beoordelen open vragen'!A7</f>
        <v xml:space="preserve">6.1.3 ADVIESROL/KENNIS OP AANDACHTSGEBIEDEN </v>
      </c>
      <c r="B7" s="6"/>
      <c r="C7" s="27" t="s">
        <v>3</v>
      </c>
    </row>
    <row r="8" spans="1:4" ht="160" customHeight="1" x14ac:dyDescent="0.15">
      <c r="A8" s="19" t="str">
        <f>'Beoordelen open vragen'!A8</f>
        <v>Zie bijlage 6 - Kwaliteit</v>
      </c>
      <c r="B8" s="6"/>
      <c r="C8" s="26" t="s">
        <v>21</v>
      </c>
    </row>
    <row r="9" spans="1:4" ht="35" customHeight="1" x14ac:dyDescent="0.15">
      <c r="A9" s="25" t="str">
        <f>'Beoordelen open vragen'!A9</f>
        <v xml:space="preserve">6.1.4 PARTNERSCHAP EN ONAFHANKELIJKE ROL  </v>
      </c>
      <c r="B9" s="6"/>
      <c r="C9" s="27" t="s">
        <v>3</v>
      </c>
    </row>
    <row r="10" spans="1:4" ht="160" customHeight="1" x14ac:dyDescent="0.15">
      <c r="A10" s="19" t="str">
        <f>'Beoordelen open vragen'!A10</f>
        <v>Zie bijlage 6 - Kwaliteit</v>
      </c>
      <c r="B10" s="6"/>
      <c r="C10" s="26" t="s">
        <v>21</v>
      </c>
    </row>
    <row r="11" spans="1:4" ht="20" customHeight="1" x14ac:dyDescent="0.15">
      <c r="A11" s="18"/>
      <c r="B11" s="7"/>
      <c r="C11" s="29"/>
    </row>
    <row r="13" spans="1:4" ht="40" customHeight="1" x14ac:dyDescent="0.15">
      <c r="A13" s="55" t="str">
        <f>'Beoordelen interview'!A1</f>
        <v>Beoordeling criterium Interview</v>
      </c>
      <c r="B13" s="5"/>
      <c r="C13" s="28" t="s">
        <v>3</v>
      </c>
    </row>
    <row r="14" spans="1:4" ht="35" customHeight="1" x14ac:dyDescent="0.15">
      <c r="A14" s="68" t="str">
        <f>'Beoordelen interview'!A3</f>
        <v>Vraag 1</v>
      </c>
      <c r="B14" s="6"/>
      <c r="C14" s="27" t="s">
        <v>3</v>
      </c>
    </row>
    <row r="15" spans="1:4" ht="160" customHeight="1" x14ac:dyDescent="0.15">
      <c r="A15" s="69"/>
      <c r="B15" s="6"/>
      <c r="C15" s="26" t="s">
        <v>21</v>
      </c>
    </row>
    <row r="16" spans="1:4" ht="35" customHeight="1" x14ac:dyDescent="0.15">
      <c r="A16" s="68" t="str">
        <f>'Beoordelen interview'!A4</f>
        <v>Vraag 2</v>
      </c>
      <c r="B16" s="6"/>
      <c r="C16" s="27" t="s">
        <v>3</v>
      </c>
    </row>
    <row r="17" spans="1:3" ht="160" customHeight="1" x14ac:dyDescent="0.15">
      <c r="A17" s="69"/>
      <c r="B17" s="6"/>
      <c r="C17" s="26" t="s">
        <v>21</v>
      </c>
    </row>
    <row r="18" spans="1:3" ht="35" customHeight="1" x14ac:dyDescent="0.15">
      <c r="A18" s="68" t="str">
        <f>'Beoordelen interview'!A5</f>
        <v>Vraag 3</v>
      </c>
      <c r="B18" s="6"/>
      <c r="C18" s="27" t="s">
        <v>3</v>
      </c>
    </row>
    <row r="19" spans="1:3" ht="160" customHeight="1" x14ac:dyDescent="0.15">
      <c r="A19" s="69"/>
      <c r="B19" s="6"/>
      <c r="C19" s="26" t="s">
        <v>21</v>
      </c>
    </row>
    <row r="20" spans="1:3" ht="35" customHeight="1" x14ac:dyDescent="0.15">
      <c r="A20" s="70" t="str">
        <f>'Beoordelen interview'!A6</f>
        <v>Vraag 4</v>
      </c>
      <c r="B20" s="59"/>
      <c r="C20" s="60" t="s">
        <v>3</v>
      </c>
    </row>
    <row r="21" spans="1:3" ht="160" customHeight="1" x14ac:dyDescent="0.15">
      <c r="A21" s="71"/>
      <c r="B21" s="59"/>
      <c r="C21" s="61" t="s">
        <v>21</v>
      </c>
    </row>
    <row r="22" spans="1:3" ht="20" customHeight="1" x14ac:dyDescent="0.15">
      <c r="A22" s="18"/>
      <c r="B22" s="7"/>
      <c r="C22" s="29"/>
    </row>
  </sheetData>
  <mergeCells count="4">
    <mergeCell ref="A16:A17"/>
    <mergeCell ref="A18:A19"/>
    <mergeCell ref="A14:A15"/>
    <mergeCell ref="A20:A21"/>
  </mergeCells>
  <dataValidations count="1">
    <dataValidation type="list" errorStyle="warning" allowBlank="1" showErrorMessage="1" error="Voer juiste waarde in. " sqref="C3 C7 C5 C14 C16 C18 C9" xr:uid="{71F1EE3A-2C1F-3F48-A31D-652C5E7568D8}">
      <formula1>Score</formula1>
    </dataValidation>
  </dataValidations>
  <pageMargins left="0.7" right="0.7" top="0.75" bottom="0.75" header="0.3" footer="0.3"/>
  <pageSetup paperSize="8" scale="4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2"/>
  <sheetViews>
    <sheetView showGridLines="0" workbookViewId="0">
      <pane xSplit="1" ySplit="1" topLeftCell="B8" activePane="bottomRight" state="frozen"/>
      <selection pane="topRight" activeCell="B1" sqref="B1"/>
      <selection pane="bottomLeft" activeCell="A2" sqref="A2"/>
      <selection pane="bottomRight" activeCell="G5" sqref="G5"/>
    </sheetView>
  </sheetViews>
  <sheetFormatPr baseColWidth="10" defaultColWidth="8.83203125" defaultRowHeight="13" x14ac:dyDescent="0.15"/>
  <cols>
    <col min="1" max="1" width="90.5" style="1" customWidth="1"/>
    <col min="2" max="2" width="2.6640625" style="4" customWidth="1"/>
    <col min="3" max="3" width="45.83203125" style="8" customWidth="1"/>
    <col min="4" max="4" width="11.6640625" style="1" bestFit="1" customWidth="1"/>
    <col min="5" max="16384" width="8.83203125" style="1"/>
  </cols>
  <sheetData>
    <row r="1" spans="1:4" ht="60" customHeight="1" x14ac:dyDescent="0.2">
      <c r="A1" s="56" t="s">
        <v>24</v>
      </c>
      <c r="B1" s="58"/>
      <c r="C1" s="57" t="s">
        <v>20</v>
      </c>
      <c r="D1" s="3"/>
    </row>
    <row r="2" spans="1:4" ht="40" customHeight="1" x14ac:dyDescent="0.15">
      <c r="A2" s="55" t="str">
        <f>'Beoordelen open vragen'!A1</f>
        <v>Beoordeling criterium Open vragen</v>
      </c>
      <c r="B2" s="5"/>
      <c r="C2" s="28" t="s">
        <v>3</v>
      </c>
    </row>
    <row r="3" spans="1:4" ht="35" customHeight="1" x14ac:dyDescent="0.15">
      <c r="A3" s="25" t="str">
        <f>'Beoordelen open vragen'!A3</f>
        <v xml:space="preserve">6.1.1 DUURZAAMHEID EN MVO 	</v>
      </c>
      <c r="B3" s="6"/>
      <c r="C3" s="27" t="s">
        <v>3</v>
      </c>
    </row>
    <row r="4" spans="1:4" ht="160" customHeight="1" x14ac:dyDescent="0.15">
      <c r="A4" s="19" t="str">
        <f>'Beoordelen open vragen'!A4</f>
        <v>Zie bijlage 6 - Kwaliteit</v>
      </c>
      <c r="B4" s="6"/>
      <c r="C4" s="26" t="s">
        <v>21</v>
      </c>
    </row>
    <row r="5" spans="1:4" ht="35" customHeight="1" x14ac:dyDescent="0.15">
      <c r="A5" s="25" t="str">
        <f>'Beoordelen open vragen'!A5</f>
        <v xml:space="preserve">6.1.2 	WERKWIJZE JAARREKENING (INTERIM EN EINDEJAARSCONTROLE) EN BEKOSTIGINGSCONTROLE (ASSURANCERAPPORTEN) </v>
      </c>
      <c r="B5" s="6"/>
      <c r="C5" s="27" t="s">
        <v>3</v>
      </c>
    </row>
    <row r="6" spans="1:4" ht="160" customHeight="1" x14ac:dyDescent="0.15">
      <c r="A6" s="19" t="str">
        <f>'Beoordelen open vragen'!A6</f>
        <v>Zie bijlage 6 - Kwaliteit</v>
      </c>
      <c r="B6" s="6"/>
      <c r="C6" s="26" t="s">
        <v>21</v>
      </c>
    </row>
    <row r="7" spans="1:4" ht="35" customHeight="1" x14ac:dyDescent="0.15">
      <c r="A7" s="25" t="str">
        <f>'Beoordelen open vragen'!A7</f>
        <v xml:space="preserve">6.1.3 ADVIESROL/KENNIS OP AANDACHTSGEBIEDEN </v>
      </c>
      <c r="B7" s="6"/>
      <c r="C7" s="27" t="s">
        <v>3</v>
      </c>
    </row>
    <row r="8" spans="1:4" ht="160" customHeight="1" x14ac:dyDescent="0.15">
      <c r="A8" s="19" t="str">
        <f>'Beoordelen open vragen'!A8</f>
        <v>Zie bijlage 6 - Kwaliteit</v>
      </c>
      <c r="B8" s="6"/>
      <c r="C8" s="26" t="s">
        <v>21</v>
      </c>
    </row>
    <row r="9" spans="1:4" ht="35" customHeight="1" x14ac:dyDescent="0.15">
      <c r="A9" s="25" t="str">
        <f>'Beoordelen open vragen'!A9</f>
        <v xml:space="preserve">6.1.4 PARTNERSCHAP EN ONAFHANKELIJKE ROL  </v>
      </c>
      <c r="B9" s="6"/>
      <c r="C9" s="27" t="s">
        <v>3</v>
      </c>
    </row>
    <row r="10" spans="1:4" ht="160" customHeight="1" x14ac:dyDescent="0.15">
      <c r="A10" s="19" t="str">
        <f>'Beoordelen open vragen'!A10</f>
        <v>Zie bijlage 6 - Kwaliteit</v>
      </c>
      <c r="B10" s="6"/>
      <c r="C10" s="26" t="s">
        <v>21</v>
      </c>
    </row>
    <row r="11" spans="1:4" ht="20" customHeight="1" x14ac:dyDescent="0.15">
      <c r="A11" s="18"/>
      <c r="B11" s="7"/>
      <c r="C11" s="29"/>
    </row>
    <row r="13" spans="1:4" ht="40" customHeight="1" x14ac:dyDescent="0.15">
      <c r="A13" s="55" t="str">
        <f>'Beoordelen interview'!A1</f>
        <v>Beoordeling criterium Interview</v>
      </c>
      <c r="B13" s="5"/>
      <c r="C13" s="28" t="s">
        <v>3</v>
      </c>
    </row>
    <row r="14" spans="1:4" ht="35" customHeight="1" x14ac:dyDescent="0.15">
      <c r="A14" s="68" t="str">
        <f>'Beoordelen interview'!A3</f>
        <v>Vraag 1</v>
      </c>
      <c r="B14" s="6"/>
      <c r="C14" s="27" t="s">
        <v>3</v>
      </c>
    </row>
    <row r="15" spans="1:4" ht="160" customHeight="1" x14ac:dyDescent="0.15">
      <c r="A15" s="69"/>
      <c r="B15" s="6"/>
      <c r="C15" s="26" t="s">
        <v>21</v>
      </c>
    </row>
    <row r="16" spans="1:4" ht="35" customHeight="1" x14ac:dyDescent="0.15">
      <c r="A16" s="68" t="str">
        <f>'Beoordelen interview'!A4</f>
        <v>Vraag 2</v>
      </c>
      <c r="B16" s="6"/>
      <c r="C16" s="27" t="s">
        <v>3</v>
      </c>
    </row>
    <row r="17" spans="1:3" ht="160" customHeight="1" x14ac:dyDescent="0.15">
      <c r="A17" s="69"/>
      <c r="B17" s="6"/>
      <c r="C17" s="26" t="s">
        <v>21</v>
      </c>
    </row>
    <row r="18" spans="1:3" ht="35" customHeight="1" x14ac:dyDescent="0.15">
      <c r="A18" s="68" t="str">
        <f>'Beoordelen interview'!A5</f>
        <v>Vraag 3</v>
      </c>
      <c r="B18" s="6"/>
      <c r="C18" s="27" t="s">
        <v>3</v>
      </c>
    </row>
    <row r="19" spans="1:3" ht="160" customHeight="1" x14ac:dyDescent="0.15">
      <c r="A19" s="69"/>
      <c r="B19" s="6"/>
      <c r="C19" s="26" t="s">
        <v>21</v>
      </c>
    </row>
    <row r="20" spans="1:3" ht="35" customHeight="1" x14ac:dyDescent="0.15">
      <c r="A20" s="68" t="str">
        <f>'Beoordelen interview'!A6</f>
        <v>Vraag 4</v>
      </c>
      <c r="B20" s="6"/>
      <c r="C20" s="27" t="s">
        <v>3</v>
      </c>
    </row>
    <row r="21" spans="1:3" ht="160" customHeight="1" x14ac:dyDescent="0.15">
      <c r="A21" s="69"/>
      <c r="B21" s="6"/>
      <c r="C21" s="26" t="s">
        <v>21</v>
      </c>
    </row>
    <row r="22" spans="1:3" ht="20" customHeight="1" x14ac:dyDescent="0.15">
      <c r="A22" s="18"/>
      <c r="B22" s="7"/>
      <c r="C22" s="29"/>
    </row>
  </sheetData>
  <mergeCells count="4">
    <mergeCell ref="A18:A19"/>
    <mergeCell ref="A14:A15"/>
    <mergeCell ref="A16:A17"/>
    <mergeCell ref="A20:A21"/>
  </mergeCells>
  <dataValidations count="1">
    <dataValidation type="list" errorStyle="warning" allowBlank="1" showErrorMessage="1" error="Voer juiste waarde in. " sqref="C3 C7 C5 C14 C16 C18 C9 C20" xr:uid="{372E1397-EE45-EC48-ABE2-931DD93E7DC1}">
      <formula1>Score</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2"/>
  <sheetViews>
    <sheetView showGridLines="0" workbookViewId="0">
      <pane xSplit="1" ySplit="1" topLeftCell="B2" activePane="bottomRight" state="frozen"/>
      <selection pane="topRight" activeCell="B1" sqref="B1"/>
      <selection pane="bottomLeft" activeCell="A2" sqref="A2"/>
      <selection pane="bottomRight" activeCell="E17" sqref="E17"/>
    </sheetView>
  </sheetViews>
  <sheetFormatPr baseColWidth="10" defaultColWidth="8.83203125" defaultRowHeight="13" x14ac:dyDescent="0.15"/>
  <cols>
    <col min="1" max="1" width="90.5" style="1" customWidth="1"/>
    <col min="2" max="2" width="2.6640625" style="4" customWidth="1"/>
    <col min="3" max="3" width="45.83203125" style="8" customWidth="1"/>
    <col min="4" max="4" width="11.6640625" style="1" bestFit="1" customWidth="1"/>
    <col min="5" max="16384" width="8.83203125" style="1"/>
  </cols>
  <sheetData>
    <row r="1" spans="1:4" ht="60" customHeight="1" x14ac:dyDescent="0.2">
      <c r="A1" s="56" t="s">
        <v>25</v>
      </c>
      <c r="B1" s="58"/>
      <c r="C1" s="57" t="s">
        <v>20</v>
      </c>
      <c r="D1" s="3"/>
    </row>
    <row r="2" spans="1:4" ht="40" customHeight="1" x14ac:dyDescent="0.15">
      <c r="A2" s="55" t="str">
        <f>'Beoordelen open vragen'!A1</f>
        <v>Beoordeling criterium Open vragen</v>
      </c>
      <c r="B2" s="5"/>
      <c r="C2" s="28" t="s">
        <v>3</v>
      </c>
    </row>
    <row r="3" spans="1:4" ht="35" customHeight="1" x14ac:dyDescent="0.15">
      <c r="A3" s="25" t="str">
        <f>'Beoordelen open vragen'!A3</f>
        <v xml:space="preserve">6.1.1 DUURZAAMHEID EN MVO 	</v>
      </c>
      <c r="B3" s="6"/>
      <c r="C3" s="27" t="s">
        <v>3</v>
      </c>
    </row>
    <row r="4" spans="1:4" ht="160" customHeight="1" x14ac:dyDescent="0.15">
      <c r="A4" s="19" t="str">
        <f>'Beoordelen open vragen'!A4</f>
        <v>Zie bijlage 6 - Kwaliteit</v>
      </c>
      <c r="B4" s="6"/>
      <c r="C4" s="26" t="s">
        <v>21</v>
      </c>
    </row>
    <row r="5" spans="1:4" ht="35" customHeight="1" x14ac:dyDescent="0.15">
      <c r="A5" s="25" t="str">
        <f>'Beoordelen open vragen'!A5</f>
        <v xml:space="preserve">6.1.2 	WERKWIJZE JAARREKENING (INTERIM EN EINDEJAARSCONTROLE) EN BEKOSTIGINGSCONTROLE (ASSURANCERAPPORTEN) </v>
      </c>
      <c r="B5" s="6"/>
      <c r="C5" s="27" t="s">
        <v>3</v>
      </c>
    </row>
    <row r="6" spans="1:4" ht="160" customHeight="1" x14ac:dyDescent="0.15">
      <c r="A6" s="19" t="str">
        <f>'Beoordelen open vragen'!A6</f>
        <v>Zie bijlage 6 - Kwaliteit</v>
      </c>
      <c r="B6" s="6"/>
      <c r="C6" s="26" t="s">
        <v>21</v>
      </c>
    </row>
    <row r="7" spans="1:4" ht="35" customHeight="1" x14ac:dyDescent="0.15">
      <c r="A7" s="25" t="str">
        <f>'Beoordelen open vragen'!A7</f>
        <v xml:space="preserve">6.1.3 ADVIESROL/KENNIS OP AANDACHTSGEBIEDEN </v>
      </c>
      <c r="B7" s="6"/>
      <c r="C7" s="27" t="s">
        <v>3</v>
      </c>
    </row>
    <row r="8" spans="1:4" ht="160" customHeight="1" x14ac:dyDescent="0.15">
      <c r="A8" s="19" t="str">
        <f>'Beoordelen open vragen'!A8</f>
        <v>Zie bijlage 6 - Kwaliteit</v>
      </c>
      <c r="B8" s="6"/>
      <c r="C8" s="26" t="s">
        <v>21</v>
      </c>
    </row>
    <row r="9" spans="1:4" ht="35" customHeight="1" x14ac:dyDescent="0.15">
      <c r="A9" s="25" t="str">
        <f>'Beoordelen open vragen'!A9</f>
        <v xml:space="preserve">6.1.4 PARTNERSCHAP EN ONAFHANKELIJKE ROL  </v>
      </c>
      <c r="B9" s="6"/>
      <c r="C9" s="27" t="s">
        <v>3</v>
      </c>
    </row>
    <row r="10" spans="1:4" ht="160" customHeight="1" x14ac:dyDescent="0.15">
      <c r="A10" s="19" t="str">
        <f>'Beoordelen open vragen'!A10</f>
        <v>Zie bijlage 6 - Kwaliteit</v>
      </c>
      <c r="B10" s="6"/>
      <c r="C10" s="26" t="s">
        <v>21</v>
      </c>
    </row>
    <row r="11" spans="1:4" ht="20" customHeight="1" x14ac:dyDescent="0.15">
      <c r="A11" s="18"/>
      <c r="B11" s="7"/>
      <c r="C11" s="29"/>
    </row>
    <row r="13" spans="1:4" ht="40" customHeight="1" x14ac:dyDescent="0.15">
      <c r="A13" s="55" t="str">
        <f>'Beoordelen interview'!A1</f>
        <v>Beoordeling criterium Interview</v>
      </c>
      <c r="B13" s="5"/>
      <c r="C13" s="28" t="s">
        <v>3</v>
      </c>
    </row>
    <row r="14" spans="1:4" ht="35" customHeight="1" x14ac:dyDescent="0.15">
      <c r="A14" s="68" t="str">
        <f>'Beoordelen interview'!A3</f>
        <v>Vraag 1</v>
      </c>
      <c r="B14" s="6"/>
      <c r="C14" s="27" t="s">
        <v>3</v>
      </c>
    </row>
    <row r="15" spans="1:4" ht="160" customHeight="1" x14ac:dyDescent="0.15">
      <c r="A15" s="69"/>
      <c r="B15" s="6"/>
      <c r="C15" s="26" t="s">
        <v>21</v>
      </c>
    </row>
    <row r="16" spans="1:4" ht="35" customHeight="1" x14ac:dyDescent="0.15">
      <c r="A16" s="68" t="str">
        <f>'Beoordelen interview'!A4</f>
        <v>Vraag 2</v>
      </c>
      <c r="B16" s="6"/>
      <c r="C16" s="27" t="s">
        <v>3</v>
      </c>
    </row>
    <row r="17" spans="1:3" ht="160" customHeight="1" x14ac:dyDescent="0.15">
      <c r="A17" s="69"/>
      <c r="B17" s="6"/>
      <c r="C17" s="26" t="s">
        <v>21</v>
      </c>
    </row>
    <row r="18" spans="1:3" ht="35" customHeight="1" x14ac:dyDescent="0.15">
      <c r="A18" s="68" t="str">
        <f>'Beoordelen interview'!A5</f>
        <v>Vraag 3</v>
      </c>
      <c r="B18" s="6"/>
      <c r="C18" s="27" t="s">
        <v>3</v>
      </c>
    </row>
    <row r="19" spans="1:3" ht="160" customHeight="1" x14ac:dyDescent="0.15">
      <c r="A19" s="69"/>
      <c r="B19" s="6"/>
      <c r="C19" s="26" t="s">
        <v>21</v>
      </c>
    </row>
    <row r="20" spans="1:3" ht="35" customHeight="1" x14ac:dyDescent="0.15">
      <c r="A20" s="68" t="str">
        <f>'Beoordelen interview'!A6</f>
        <v>Vraag 4</v>
      </c>
      <c r="B20" s="6"/>
      <c r="C20" s="27" t="s">
        <v>3</v>
      </c>
    </row>
    <row r="21" spans="1:3" ht="160" customHeight="1" x14ac:dyDescent="0.15">
      <c r="A21" s="69"/>
      <c r="B21" s="6"/>
      <c r="C21" s="26" t="s">
        <v>21</v>
      </c>
    </row>
    <row r="22" spans="1:3" ht="20" customHeight="1" x14ac:dyDescent="0.15">
      <c r="A22" s="18"/>
      <c r="B22" s="7"/>
      <c r="C22" s="29"/>
    </row>
  </sheetData>
  <mergeCells count="4">
    <mergeCell ref="A18:A19"/>
    <mergeCell ref="A14:A15"/>
    <mergeCell ref="A16:A17"/>
    <mergeCell ref="A20:A21"/>
  </mergeCells>
  <dataValidations count="1">
    <dataValidation type="list" errorStyle="warning" allowBlank="1" showErrorMessage="1" error="Voer juiste waarde in. " sqref="C3 C7 C5 C14 C16 C18 C9 C20" xr:uid="{DF016927-6005-8040-8CF3-75005A4E019C}">
      <formula1>Score</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3">
    <pageSetUpPr fitToPage="1"/>
  </sheetPr>
  <dimension ref="A1:E62"/>
  <sheetViews>
    <sheetView showGridLines="0" tabSelected="1" topLeftCell="A48" zoomScale="130" zoomScaleNormal="130" workbookViewId="0">
      <selection activeCell="D66" sqref="D66"/>
    </sheetView>
  </sheetViews>
  <sheetFormatPr baseColWidth="10" defaultColWidth="8.83203125" defaultRowHeight="15" x14ac:dyDescent="0.2"/>
  <cols>
    <col min="1" max="1" width="68.83203125" style="2" bestFit="1" customWidth="1"/>
    <col min="2" max="2" width="41.83203125" style="2" customWidth="1"/>
    <col min="3" max="3" width="1.83203125" style="2" customWidth="1"/>
    <col min="4" max="4" width="25.83203125" style="2" customWidth="1"/>
    <col min="5" max="5" width="38.33203125" style="2" customWidth="1"/>
  </cols>
  <sheetData>
    <row r="1" spans="1:5" ht="50" customHeight="1" x14ac:dyDescent="0.2">
      <c r="A1" s="87" t="s">
        <v>26</v>
      </c>
      <c r="B1" s="88"/>
      <c r="C1" s="88"/>
      <c r="D1" s="88"/>
      <c r="E1" s="88"/>
    </row>
    <row r="2" spans="1:5" ht="40" customHeight="1" x14ac:dyDescent="0.2">
      <c r="A2" s="91" t="str">
        <f>'Beoordelen open vragen'!A1</f>
        <v>Beoordeling criterium Open vragen</v>
      </c>
      <c r="B2" s="92"/>
      <c r="C2" s="66"/>
      <c r="D2" s="89" t="str">
        <f>'Voorzitter RvT'!C1</f>
        <v>&lt;NAAM INSCHRIJVER&gt;</v>
      </c>
      <c r="E2" s="90"/>
    </row>
    <row r="3" spans="1:5" ht="20" customHeight="1" x14ac:dyDescent="0.2">
      <c r="A3" s="72" t="str">
        <f>'Beoordelen open vragen'!A3</f>
        <v xml:space="preserve">6.1.1 DUURZAAMHEID EN MVO 	</v>
      </c>
      <c r="B3" s="48" t="s">
        <v>43</v>
      </c>
      <c r="C3" s="49"/>
      <c r="D3" s="24" t="str">
        <f>'Voorzitter RvT'!C3</f>
        <v>Score:</v>
      </c>
      <c r="E3" s="74" t="s">
        <v>27</v>
      </c>
    </row>
    <row r="4" spans="1:5" ht="20" customHeight="1" x14ac:dyDescent="0.2">
      <c r="A4" s="73"/>
      <c r="B4" s="48" t="s">
        <v>44</v>
      </c>
      <c r="C4" s="49"/>
      <c r="D4" s="24" t="str">
        <f>'Lid van RvT'!C3</f>
        <v>Score:</v>
      </c>
      <c r="E4" s="75"/>
    </row>
    <row r="5" spans="1:5" ht="20" customHeight="1" x14ac:dyDescent="0.2">
      <c r="A5" s="73"/>
      <c r="B5" s="48" t="s">
        <v>23</v>
      </c>
      <c r="C5" s="49"/>
      <c r="D5" s="24" t="str">
        <f>'Lid RvB'!C3</f>
        <v>Score:</v>
      </c>
      <c r="E5" s="75"/>
    </row>
    <row r="6" spans="1:5" ht="20" customHeight="1" x14ac:dyDescent="0.2">
      <c r="A6" s="73"/>
      <c r="B6" s="48" t="s">
        <v>42</v>
      </c>
      <c r="C6" s="49"/>
      <c r="D6" s="24" t="str">
        <f>'Hoofd F&amp;C'!C3</f>
        <v>Score:</v>
      </c>
      <c r="E6" s="75"/>
    </row>
    <row r="7" spans="1:5" ht="20" customHeight="1" x14ac:dyDescent="0.2">
      <c r="A7" s="73"/>
      <c r="B7" s="48" t="s">
        <v>45</v>
      </c>
      <c r="C7" s="49"/>
      <c r="D7" s="24" t="str">
        <f>'Hoofd FA'!C3</f>
        <v>Score:</v>
      </c>
      <c r="E7" s="75"/>
    </row>
    <row r="8" spans="1:5" ht="20" customHeight="1" x14ac:dyDescent="0.2">
      <c r="A8" s="77" t="s">
        <v>28</v>
      </c>
      <c r="B8" s="78"/>
      <c r="C8" s="50"/>
      <c r="D8" s="23" t="s">
        <v>3</v>
      </c>
      <c r="E8" s="75"/>
    </row>
    <row r="9" spans="1:5" ht="20" customHeight="1" x14ac:dyDescent="0.2">
      <c r="A9" s="51"/>
      <c r="B9" s="52" t="s">
        <v>29</v>
      </c>
      <c r="C9" s="50"/>
      <c r="D9" s="22" t="str">
        <f>IF(D8="Onvoldoende","UITSLUITING",IF(D8="Matig","- € 60.000",IF(D8="Voldoende","€ 0",IF(D8="Goed","€ 18.000",IF(D8="Uitmuntend","€ 20.000"," ")))))</f>
        <v xml:space="preserve"> </v>
      </c>
      <c r="E9" s="76"/>
    </row>
    <row r="10" spans="1:5" ht="20" customHeight="1" x14ac:dyDescent="0.2">
      <c r="A10" s="72" t="str">
        <f>'Beoordelen open vragen'!A5</f>
        <v xml:space="preserve">6.1.2 	WERKWIJZE JAARREKENING (INTERIM EN EINDEJAARSCONTROLE) EN BEKOSTIGINGSCONTROLE (ASSURANCERAPPORTEN) </v>
      </c>
      <c r="B10" s="48" t="s">
        <v>43</v>
      </c>
      <c r="C10" s="49"/>
      <c r="D10" s="24" t="str">
        <f>'Voorzitter RvT'!C5</f>
        <v>Score:</v>
      </c>
      <c r="E10" s="74" t="s">
        <v>27</v>
      </c>
    </row>
    <row r="11" spans="1:5" ht="20" customHeight="1" x14ac:dyDescent="0.2">
      <c r="A11" s="73"/>
      <c r="B11" s="48" t="s">
        <v>44</v>
      </c>
      <c r="C11" s="49"/>
      <c r="D11" s="24" t="str">
        <f>'Lid van RvT'!C5</f>
        <v>Score:</v>
      </c>
      <c r="E11" s="75"/>
    </row>
    <row r="12" spans="1:5" ht="20" customHeight="1" x14ac:dyDescent="0.2">
      <c r="A12" s="73"/>
      <c r="B12" s="48" t="s">
        <v>23</v>
      </c>
      <c r="C12" s="49"/>
      <c r="D12" s="24" t="str">
        <f>'Lid RvB'!C5</f>
        <v>Score:</v>
      </c>
      <c r="E12" s="75"/>
    </row>
    <row r="13" spans="1:5" ht="20" customHeight="1" x14ac:dyDescent="0.2">
      <c r="A13" s="73"/>
      <c r="B13" s="48" t="s">
        <v>42</v>
      </c>
      <c r="C13" s="49"/>
      <c r="D13" s="24" t="str">
        <f>'Hoofd F&amp;C'!C5</f>
        <v>Score:</v>
      </c>
      <c r="E13" s="75"/>
    </row>
    <row r="14" spans="1:5" ht="20" customHeight="1" x14ac:dyDescent="0.2">
      <c r="A14" s="73"/>
      <c r="B14" s="48" t="s">
        <v>45</v>
      </c>
      <c r="C14" s="49"/>
      <c r="D14" s="24" t="str">
        <f>'Hoofd FA'!C5</f>
        <v>Score:</v>
      </c>
      <c r="E14" s="75"/>
    </row>
    <row r="15" spans="1:5" ht="20" customHeight="1" x14ac:dyDescent="0.2">
      <c r="A15" s="77" t="s">
        <v>28</v>
      </c>
      <c r="B15" s="78"/>
      <c r="C15" s="50"/>
      <c r="D15" s="23" t="s">
        <v>3</v>
      </c>
      <c r="E15" s="75"/>
    </row>
    <row r="16" spans="1:5" ht="20" customHeight="1" x14ac:dyDescent="0.2">
      <c r="A16" s="51"/>
      <c r="B16" s="52" t="s">
        <v>30</v>
      </c>
      <c r="C16" s="50"/>
      <c r="D16" s="22" t="str">
        <f>IF(D15="Onvoldoende","UITSLUITING",IF(D15="Matig","- € 160.000",IF(D15="Voldoende","€ 0",IF(D15="Goed","€ 72.000",IF(D15="Uitmuntend","€ 80.000"," ")))))</f>
        <v xml:space="preserve"> </v>
      </c>
      <c r="E16" s="76"/>
    </row>
    <row r="17" spans="1:5" ht="20" customHeight="1" x14ac:dyDescent="0.2">
      <c r="A17" s="72" t="str">
        <f>'Beoordelen open vragen'!A7</f>
        <v xml:space="preserve">6.1.3 ADVIESROL/KENNIS OP AANDACHTSGEBIEDEN </v>
      </c>
      <c r="B17" s="48" t="s">
        <v>43</v>
      </c>
      <c r="C17" s="49"/>
      <c r="D17" s="24" t="str">
        <f>'Voorzitter RvT'!C7</f>
        <v>Score:</v>
      </c>
      <c r="E17" s="74" t="s">
        <v>27</v>
      </c>
    </row>
    <row r="18" spans="1:5" ht="20" customHeight="1" x14ac:dyDescent="0.2">
      <c r="A18" s="73"/>
      <c r="B18" s="48" t="s">
        <v>44</v>
      </c>
      <c r="C18" s="49"/>
      <c r="D18" s="24" t="str">
        <f>'Lid van RvT'!C7</f>
        <v>Score:</v>
      </c>
      <c r="E18" s="75"/>
    </row>
    <row r="19" spans="1:5" ht="20" customHeight="1" x14ac:dyDescent="0.2">
      <c r="A19" s="73"/>
      <c r="B19" s="48" t="s">
        <v>23</v>
      </c>
      <c r="C19" s="49"/>
      <c r="D19" s="24" t="str">
        <f>'Lid RvB'!C7</f>
        <v>Score:</v>
      </c>
      <c r="E19" s="75"/>
    </row>
    <row r="20" spans="1:5" ht="20" customHeight="1" x14ac:dyDescent="0.2">
      <c r="A20" s="73"/>
      <c r="B20" s="48" t="s">
        <v>42</v>
      </c>
      <c r="C20" s="49"/>
      <c r="D20" s="24" t="str">
        <f>'Hoofd F&amp;C'!C7</f>
        <v>Score:</v>
      </c>
      <c r="E20" s="75"/>
    </row>
    <row r="21" spans="1:5" ht="20" customHeight="1" x14ac:dyDescent="0.2">
      <c r="A21" s="73"/>
      <c r="B21" s="48" t="s">
        <v>45</v>
      </c>
      <c r="C21" s="49"/>
      <c r="D21" s="24" t="str">
        <f>'Hoofd FA'!C7</f>
        <v>Score:</v>
      </c>
      <c r="E21" s="75"/>
    </row>
    <row r="22" spans="1:5" ht="20" customHeight="1" x14ac:dyDescent="0.2">
      <c r="A22" s="77" t="s">
        <v>28</v>
      </c>
      <c r="B22" s="78"/>
      <c r="C22" s="50"/>
      <c r="D22" s="23" t="s">
        <v>3</v>
      </c>
      <c r="E22" s="75"/>
    </row>
    <row r="23" spans="1:5" ht="20" customHeight="1" x14ac:dyDescent="0.2">
      <c r="A23" s="51"/>
      <c r="B23" s="52" t="s">
        <v>31</v>
      </c>
      <c r="C23" s="50"/>
      <c r="D23" s="22" t="str">
        <f>IF(D22="Onvoldoende","UITSLUITING",IF(D22="Matig","- € 160.000",IF(D22="Voldoende","€ 0",IF(D22="Goed","€ 72.000",IF(D22="Uitmuntend","€ 80.000"," ")))))</f>
        <v xml:space="preserve"> </v>
      </c>
      <c r="E23" s="76"/>
    </row>
    <row r="24" spans="1:5" ht="20" customHeight="1" x14ac:dyDescent="0.2">
      <c r="A24" s="72" t="str">
        <f>'Beoordelen open vragen'!A9</f>
        <v xml:space="preserve">6.1.4 PARTNERSCHAP EN ONAFHANKELIJKE ROL  </v>
      </c>
      <c r="B24" s="48" t="s">
        <v>43</v>
      </c>
      <c r="C24" s="49"/>
      <c r="D24" s="24" t="str">
        <f>'Voorzitter RvT'!C9</f>
        <v>Score:</v>
      </c>
      <c r="E24" s="74" t="s">
        <v>27</v>
      </c>
    </row>
    <row r="25" spans="1:5" ht="20" customHeight="1" x14ac:dyDescent="0.2">
      <c r="A25" s="73"/>
      <c r="B25" s="48" t="s">
        <v>44</v>
      </c>
      <c r="C25" s="49"/>
      <c r="D25" s="24" t="str">
        <f>'Lid van RvT'!C9</f>
        <v>Score:</v>
      </c>
      <c r="E25" s="75"/>
    </row>
    <row r="26" spans="1:5" ht="20" customHeight="1" x14ac:dyDescent="0.2">
      <c r="A26" s="73"/>
      <c r="B26" s="48" t="s">
        <v>23</v>
      </c>
      <c r="C26" s="49"/>
      <c r="D26" s="24" t="str">
        <f>'Lid RvB'!C9</f>
        <v>Score:</v>
      </c>
      <c r="E26" s="75"/>
    </row>
    <row r="27" spans="1:5" ht="20" customHeight="1" x14ac:dyDescent="0.2">
      <c r="A27" s="73"/>
      <c r="B27" s="48" t="s">
        <v>42</v>
      </c>
      <c r="C27" s="49"/>
      <c r="D27" s="24" t="str">
        <f>'Hoofd F&amp;C'!C9</f>
        <v>Score:</v>
      </c>
      <c r="E27" s="75"/>
    </row>
    <row r="28" spans="1:5" ht="20" customHeight="1" x14ac:dyDescent="0.2">
      <c r="A28" s="73"/>
      <c r="B28" s="48" t="s">
        <v>45</v>
      </c>
      <c r="C28" s="49"/>
      <c r="D28" s="24" t="str">
        <f>'Hoofd FA'!C9</f>
        <v>Score:</v>
      </c>
      <c r="E28" s="75"/>
    </row>
    <row r="29" spans="1:5" ht="20" customHeight="1" x14ac:dyDescent="0.2">
      <c r="A29" s="77" t="s">
        <v>28</v>
      </c>
      <c r="B29" s="78"/>
      <c r="C29" s="50"/>
      <c r="D29" s="23" t="s">
        <v>3</v>
      </c>
      <c r="E29" s="75"/>
    </row>
    <row r="30" spans="1:5" ht="20" customHeight="1" x14ac:dyDescent="0.2">
      <c r="A30" s="51"/>
      <c r="B30" s="52" t="s">
        <v>32</v>
      </c>
      <c r="C30" s="50"/>
      <c r="D30" s="22" t="str">
        <f>IF(D29="Onvoldoende","UITSLUITING",IF(D29="Matig","- € 60.000",IF(D29="Voldoende","€ 0",IF(D29="Goed","€ 18.000",IF(D29="Uitmuntend","€ 20.000"," ")))))</f>
        <v xml:space="preserve"> </v>
      </c>
      <c r="E30" s="76"/>
    </row>
    <row r="31" spans="1:5" s="20" customFormat="1" ht="40" customHeight="1" x14ac:dyDescent="0.2">
      <c r="A31" s="79" t="s">
        <v>33</v>
      </c>
      <c r="B31" s="79"/>
      <c r="C31" s="53"/>
      <c r="D31" s="54" t="e">
        <f>D9+D16+D23+D30</f>
        <v>#VALUE!</v>
      </c>
      <c r="E31" s="21"/>
    </row>
    <row r="33" spans="1:5" ht="40" customHeight="1" x14ac:dyDescent="0.2">
      <c r="A33" s="95" t="str">
        <f>'Beoordelen interview'!A1</f>
        <v>Beoordeling criterium Interview</v>
      </c>
      <c r="B33" s="96"/>
      <c r="C33" s="67"/>
      <c r="D33" s="93" t="str">
        <f>D2</f>
        <v>&lt;NAAM INSCHRIJVER&gt;</v>
      </c>
      <c r="E33" s="94"/>
    </row>
    <row r="34" spans="1:5" ht="20" customHeight="1" x14ac:dyDescent="0.2">
      <c r="A34" s="72" t="str">
        <f>'Beoordelen interview'!A3</f>
        <v>Vraag 1</v>
      </c>
      <c r="B34" s="48" t="s">
        <v>43</v>
      </c>
      <c r="C34" s="49"/>
      <c r="D34" s="24" t="str">
        <f>'Voorzitter RvT'!C14</f>
        <v>Score:</v>
      </c>
      <c r="E34" s="74" t="s">
        <v>27</v>
      </c>
    </row>
    <row r="35" spans="1:5" ht="20" customHeight="1" x14ac:dyDescent="0.2">
      <c r="A35" s="73"/>
      <c r="B35" s="48" t="s">
        <v>44</v>
      </c>
      <c r="C35" s="49"/>
      <c r="D35" s="24" t="str">
        <f>'Lid van RvT'!C14</f>
        <v>Score:</v>
      </c>
      <c r="E35" s="75"/>
    </row>
    <row r="36" spans="1:5" ht="20" customHeight="1" x14ac:dyDescent="0.2">
      <c r="A36" s="73"/>
      <c r="B36" s="48" t="s">
        <v>23</v>
      </c>
      <c r="C36" s="49"/>
      <c r="D36" s="24" t="str">
        <f>'Lid RvB'!C14</f>
        <v>Score:</v>
      </c>
      <c r="E36" s="75"/>
    </row>
    <row r="37" spans="1:5" ht="20" customHeight="1" x14ac:dyDescent="0.2">
      <c r="A37" s="73"/>
      <c r="B37" s="48" t="s">
        <v>42</v>
      </c>
      <c r="C37" s="49"/>
      <c r="D37" s="24" t="str">
        <f>'Hoofd F&amp;C'!C14</f>
        <v>Score:</v>
      </c>
      <c r="E37" s="75"/>
    </row>
    <row r="38" spans="1:5" ht="20" customHeight="1" x14ac:dyDescent="0.2">
      <c r="A38" s="73"/>
      <c r="B38" s="48" t="s">
        <v>45</v>
      </c>
      <c r="C38" s="49"/>
      <c r="D38" s="24" t="str">
        <f>'Hoofd FA'!C14</f>
        <v>Score:</v>
      </c>
      <c r="E38" s="75"/>
    </row>
    <row r="39" spans="1:5" ht="20" customHeight="1" x14ac:dyDescent="0.2">
      <c r="A39" s="77" t="s">
        <v>28</v>
      </c>
      <c r="B39" s="78"/>
      <c r="C39" s="50"/>
      <c r="D39" s="23" t="s">
        <v>3</v>
      </c>
      <c r="E39" s="75"/>
    </row>
    <row r="40" spans="1:5" ht="20" customHeight="1" x14ac:dyDescent="0.2">
      <c r="A40" s="51"/>
      <c r="B40" s="52" t="s">
        <v>29</v>
      </c>
      <c r="C40" s="50"/>
      <c r="D40" s="22" t="str">
        <f>IF(D39="Onvoldoende","- € 100.000",IF(D39="Matig","- € 25.000",IF(D39="Voldoende","€ 0",IF(D39="Goed","€ 22.500",IF(D39="Uitmuntend","€ 25.000"," ")))))</f>
        <v xml:space="preserve"> </v>
      </c>
      <c r="E40" s="76"/>
    </row>
    <row r="41" spans="1:5" ht="20" customHeight="1" x14ac:dyDescent="0.2">
      <c r="A41" s="72" t="str">
        <f>'Beoordelen interview'!A4</f>
        <v>Vraag 2</v>
      </c>
      <c r="B41" s="48" t="s">
        <v>43</v>
      </c>
      <c r="C41" s="49"/>
      <c r="D41" s="24" t="str">
        <f>'Voorzitter RvT'!C16</f>
        <v>Score:</v>
      </c>
      <c r="E41" s="74" t="s">
        <v>27</v>
      </c>
    </row>
    <row r="42" spans="1:5" ht="20" customHeight="1" x14ac:dyDescent="0.2">
      <c r="A42" s="73"/>
      <c r="B42" s="48" t="s">
        <v>44</v>
      </c>
      <c r="C42" s="49"/>
      <c r="D42" s="24" t="str">
        <f>'Lid van RvT'!C16</f>
        <v>Score:</v>
      </c>
      <c r="E42" s="75"/>
    </row>
    <row r="43" spans="1:5" ht="20" customHeight="1" x14ac:dyDescent="0.2">
      <c r="A43" s="73"/>
      <c r="B43" s="48" t="s">
        <v>23</v>
      </c>
      <c r="C43" s="49"/>
      <c r="D43" s="24" t="str">
        <f>'Lid RvB'!C16</f>
        <v>Score:</v>
      </c>
      <c r="E43" s="75"/>
    </row>
    <row r="44" spans="1:5" ht="20" customHeight="1" x14ac:dyDescent="0.2">
      <c r="A44" s="73"/>
      <c r="B44" s="48" t="s">
        <v>42</v>
      </c>
      <c r="C44" s="49"/>
      <c r="D44" s="24" t="str">
        <f>'Hoofd F&amp;C'!C16</f>
        <v>Score:</v>
      </c>
      <c r="E44" s="75"/>
    </row>
    <row r="45" spans="1:5" ht="20" customHeight="1" x14ac:dyDescent="0.2">
      <c r="A45" s="73"/>
      <c r="B45" s="48" t="s">
        <v>45</v>
      </c>
      <c r="C45" s="49"/>
      <c r="D45" s="24" t="str">
        <f>'Hoofd FA'!C16</f>
        <v>Score:</v>
      </c>
      <c r="E45" s="75"/>
    </row>
    <row r="46" spans="1:5" ht="20" customHeight="1" x14ac:dyDescent="0.2">
      <c r="A46" s="77" t="s">
        <v>28</v>
      </c>
      <c r="B46" s="78"/>
      <c r="C46" s="50"/>
      <c r="D46" s="23" t="s">
        <v>3</v>
      </c>
      <c r="E46" s="75"/>
    </row>
    <row r="47" spans="1:5" ht="20" customHeight="1" x14ac:dyDescent="0.2">
      <c r="A47" s="51"/>
      <c r="B47" s="52" t="s">
        <v>30</v>
      </c>
      <c r="C47" s="50"/>
      <c r="D47" s="22" t="str">
        <f>IF(D46="Onvoldoende","- € 100.000",IF(D46="Matig","- € 25.000",IF(D46="Voldoende","€ 0",IF(D46="Goed","€ 22.500",IF(D46="Uitmuntend","€ 25.000"," ")))))</f>
        <v xml:space="preserve"> </v>
      </c>
      <c r="E47" s="76"/>
    </row>
    <row r="48" spans="1:5" ht="20" customHeight="1" x14ac:dyDescent="0.2">
      <c r="A48" s="72" t="str">
        <f>'Beoordelen interview'!A5</f>
        <v>Vraag 3</v>
      </c>
      <c r="B48" s="48" t="s">
        <v>43</v>
      </c>
      <c r="C48" s="49"/>
      <c r="D48" s="24" t="str">
        <f>'Voorzitter RvT'!C18</f>
        <v>Score:</v>
      </c>
      <c r="E48" s="74" t="s">
        <v>27</v>
      </c>
    </row>
    <row r="49" spans="1:5" ht="20" customHeight="1" x14ac:dyDescent="0.2">
      <c r="A49" s="73"/>
      <c r="B49" s="48" t="s">
        <v>44</v>
      </c>
      <c r="C49" s="49"/>
      <c r="D49" s="24" t="str">
        <f>'Lid van RvT'!C18</f>
        <v>Score:</v>
      </c>
      <c r="E49" s="75"/>
    </row>
    <row r="50" spans="1:5" ht="20" customHeight="1" x14ac:dyDescent="0.2">
      <c r="A50" s="73"/>
      <c r="B50" s="48" t="s">
        <v>23</v>
      </c>
      <c r="C50" s="49"/>
      <c r="D50" s="24" t="str">
        <f>'Lid RvB'!C18</f>
        <v>Score:</v>
      </c>
      <c r="E50" s="75"/>
    </row>
    <row r="51" spans="1:5" ht="20" customHeight="1" x14ac:dyDescent="0.2">
      <c r="A51" s="73"/>
      <c r="B51" s="48" t="s">
        <v>42</v>
      </c>
      <c r="C51" s="49"/>
      <c r="D51" s="24" t="str">
        <f>'Hoofd F&amp;C'!C18</f>
        <v>Score:</v>
      </c>
      <c r="E51" s="75"/>
    </row>
    <row r="52" spans="1:5" ht="20" customHeight="1" x14ac:dyDescent="0.2">
      <c r="A52" s="73"/>
      <c r="B52" s="48" t="s">
        <v>45</v>
      </c>
      <c r="C52" s="49"/>
      <c r="D52" s="24" t="str">
        <f>'Hoofd FA'!C18</f>
        <v>Score:</v>
      </c>
      <c r="E52" s="75"/>
    </row>
    <row r="53" spans="1:5" ht="20" customHeight="1" x14ac:dyDescent="0.2">
      <c r="A53" s="77" t="s">
        <v>28</v>
      </c>
      <c r="B53" s="78"/>
      <c r="C53" s="50"/>
      <c r="D53" s="23" t="s">
        <v>3</v>
      </c>
      <c r="E53" s="75"/>
    </row>
    <row r="54" spans="1:5" ht="20" customHeight="1" x14ac:dyDescent="0.2">
      <c r="A54" s="51"/>
      <c r="B54" s="52" t="s">
        <v>31</v>
      </c>
      <c r="C54" s="50"/>
      <c r="D54" s="22" t="str">
        <f>IF(D53="Onvoldoende","- € 100.000",IF(D53="Matig","- € 25.000",IF(D53="Voldoende","€ 0",IF(D53="Goed","€ 22.500",IF(D53="Uitmuntend","€ 25.000"," ")))))</f>
        <v xml:space="preserve"> </v>
      </c>
      <c r="E54" s="76"/>
    </row>
    <row r="55" spans="1:5" ht="20" customHeight="1" x14ac:dyDescent="0.2">
      <c r="A55" s="80" t="str">
        <f>'Beoordelen interview'!A6</f>
        <v>Vraag 4</v>
      </c>
      <c r="B55" s="48" t="s">
        <v>43</v>
      </c>
      <c r="C55" s="62"/>
      <c r="D55" s="63" t="s">
        <v>3</v>
      </c>
      <c r="E55" s="82" t="s">
        <v>27</v>
      </c>
    </row>
    <row r="56" spans="1:5" ht="20" customHeight="1" x14ac:dyDescent="0.2">
      <c r="A56" s="81"/>
      <c r="B56" s="48" t="s">
        <v>44</v>
      </c>
      <c r="C56" s="62"/>
      <c r="D56" s="64" t="s">
        <v>3</v>
      </c>
      <c r="E56" s="83"/>
    </row>
    <row r="57" spans="1:5" ht="20" customHeight="1" x14ac:dyDescent="0.2">
      <c r="A57" s="81"/>
      <c r="B57" s="48" t="s">
        <v>23</v>
      </c>
      <c r="C57" s="62"/>
      <c r="D57" s="64" t="s">
        <v>3</v>
      </c>
      <c r="E57" s="83"/>
    </row>
    <row r="58" spans="1:5" ht="20" customHeight="1" x14ac:dyDescent="0.2">
      <c r="A58" s="81"/>
      <c r="B58" s="48" t="s">
        <v>42</v>
      </c>
      <c r="C58" s="62"/>
      <c r="D58" s="64" t="s">
        <v>3</v>
      </c>
      <c r="E58" s="83"/>
    </row>
    <row r="59" spans="1:5" ht="20" customHeight="1" x14ac:dyDescent="0.2">
      <c r="A59" s="81"/>
      <c r="B59" s="48" t="s">
        <v>45</v>
      </c>
      <c r="C59" s="62"/>
      <c r="D59" s="64" t="s">
        <v>3</v>
      </c>
      <c r="E59" s="83"/>
    </row>
    <row r="60" spans="1:5" ht="20" customHeight="1" x14ac:dyDescent="0.2">
      <c r="A60" s="85" t="s">
        <v>28</v>
      </c>
      <c r="B60" s="86"/>
      <c r="C60" s="62"/>
      <c r="D60" s="23" t="s">
        <v>3</v>
      </c>
      <c r="E60" s="83"/>
    </row>
    <row r="61" spans="1:5" ht="20" customHeight="1" x14ac:dyDescent="0.2">
      <c r="A61" s="51"/>
      <c r="B61" s="52" t="s">
        <v>32</v>
      </c>
      <c r="C61" s="65"/>
      <c r="D61" s="22" t="str">
        <f>IF(D60="Onvoldoende","- € 100.000",IF(D60="Matig","- € 25.000",IF(D60="Voldoende","€ 0",IF(D60="Goed","€ 22.500",IF(D60="Uitmuntend","€ 25.000"," ")))))</f>
        <v xml:space="preserve"> </v>
      </c>
      <c r="E61" s="84"/>
    </row>
    <row r="62" spans="1:5" s="20" customFormat="1" ht="40" customHeight="1" x14ac:dyDescent="0.2">
      <c r="A62" s="79" t="s">
        <v>34</v>
      </c>
      <c r="B62" s="79"/>
      <c r="C62" s="53"/>
      <c r="D62" s="54" t="e">
        <f>D40+D47+D54+D61</f>
        <v>#VALUE!</v>
      </c>
      <c r="E62" s="21"/>
    </row>
  </sheetData>
  <sheetProtection algorithmName="SHA-512" hashValue="avTh8oo3WdTSgwWc+juQx0s5BfhdcJU5KcU06Z5fM1l15Jldewvq5Y+LZKM5SM5B9ofZN9hMk/lNWsWqziqs/w==" saltValue="BinI2kI5dYBwI3qFvYktAw==" spinCount="100000" sheet="1" objects="1" scenarios="1"/>
  <mergeCells count="31">
    <mergeCell ref="A24:A28"/>
    <mergeCell ref="E24:E30"/>
    <mergeCell ref="A29:B29"/>
    <mergeCell ref="D33:E33"/>
    <mergeCell ref="E34:E40"/>
    <mergeCell ref="A34:A38"/>
    <mergeCell ref="A31:B31"/>
    <mergeCell ref="A39:B39"/>
    <mergeCell ref="A33:B33"/>
    <mergeCell ref="A1:E1"/>
    <mergeCell ref="D2:E2"/>
    <mergeCell ref="E3:E9"/>
    <mergeCell ref="E10:E16"/>
    <mergeCell ref="E17:E23"/>
    <mergeCell ref="A3:A7"/>
    <mergeCell ref="A10:A14"/>
    <mergeCell ref="A17:A21"/>
    <mergeCell ref="A15:B15"/>
    <mergeCell ref="A22:B22"/>
    <mergeCell ref="A8:B8"/>
    <mergeCell ref="A2:B2"/>
    <mergeCell ref="A41:A45"/>
    <mergeCell ref="E41:E47"/>
    <mergeCell ref="A46:B46"/>
    <mergeCell ref="E48:E54"/>
    <mergeCell ref="A62:B62"/>
    <mergeCell ref="A48:A52"/>
    <mergeCell ref="A53:B53"/>
    <mergeCell ref="A55:A59"/>
    <mergeCell ref="E55:E61"/>
    <mergeCell ref="A60:B60"/>
  </mergeCells>
  <dataValidations count="1">
    <dataValidation type="list" allowBlank="1" showInputMessage="1" showErrorMessage="1" sqref="D8 D15 D22 D39 D46 D53 D29 D60" xr:uid="{00000000-0002-0000-0800-000000000000}">
      <formula1>Score</formula1>
    </dataValidation>
  </dataValidations>
  <pageMargins left="0.7" right="0.7" top="0.75" bottom="0.75" header="0.3" footer="0.3"/>
  <pageSetup paperSize="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67205-0C06-2348-99C2-5A4B8D3EEDEC}">
  <dimension ref="A1:C19"/>
  <sheetViews>
    <sheetView showGridLines="0" zoomScale="170" zoomScaleNormal="170" workbookViewId="0">
      <selection activeCell="C3" sqref="C3"/>
    </sheetView>
  </sheetViews>
  <sheetFormatPr baseColWidth="10" defaultColWidth="10.83203125" defaultRowHeight="14" x14ac:dyDescent="0.2"/>
  <cols>
    <col min="1" max="1" width="65.83203125" style="33" customWidth="1"/>
    <col min="2" max="2" width="2.83203125" style="33" customWidth="1"/>
    <col min="3" max="3" width="33.83203125" style="33" customWidth="1"/>
    <col min="4" max="16384" width="10.83203125" style="33"/>
  </cols>
  <sheetData>
    <row r="1" spans="1:3" ht="35" customHeight="1" x14ac:dyDescent="0.2">
      <c r="A1" s="30" t="s">
        <v>35</v>
      </c>
      <c r="B1" s="31"/>
      <c r="C1" s="32"/>
    </row>
    <row r="2" spans="1:3" ht="35" customHeight="1" x14ac:dyDescent="0.2">
      <c r="A2" s="34" t="s">
        <v>36</v>
      </c>
      <c r="B2" s="31"/>
      <c r="C2" s="35" t="str">
        <f>'Voorzitter RvT'!C1</f>
        <v>&lt;NAAM INSCHRIJVER&gt;</v>
      </c>
    </row>
    <row r="3" spans="1:3" s="38" customFormat="1" ht="35" customHeight="1" x14ac:dyDescent="0.2">
      <c r="A3" s="36" t="s">
        <v>37</v>
      </c>
      <c r="B3" s="31"/>
      <c r="C3" s="37" t="e">
        <f>Consensus!D31</f>
        <v>#VALUE!</v>
      </c>
    </row>
    <row r="4" spans="1:3" s="38" customFormat="1" ht="35" customHeight="1" x14ac:dyDescent="0.2">
      <c r="A4" s="36" t="s">
        <v>38</v>
      </c>
      <c r="B4" s="31"/>
      <c r="C4" s="39" t="e">
        <f>Consensus!D62</f>
        <v>#VALUE!</v>
      </c>
    </row>
    <row r="5" spans="1:3" ht="35" customHeight="1" x14ac:dyDescent="0.2">
      <c r="A5" s="40" t="s">
        <v>39</v>
      </c>
      <c r="B5" s="31"/>
      <c r="C5" s="41" t="e">
        <f>C3+C4</f>
        <v>#VALUE!</v>
      </c>
    </row>
    <row r="7" spans="1:3" ht="35" customHeight="1" x14ac:dyDescent="0.2">
      <c r="A7" s="42" t="s">
        <v>40</v>
      </c>
      <c r="B7" s="31"/>
      <c r="C7" s="43">
        <v>0</v>
      </c>
    </row>
    <row r="9" spans="1:3" ht="35" customHeight="1" x14ac:dyDescent="0.2">
      <c r="A9" s="44" t="s">
        <v>41</v>
      </c>
      <c r="B9" s="31"/>
      <c r="C9" s="45" t="e">
        <f>C7-C5</f>
        <v>#VALUE!</v>
      </c>
    </row>
    <row r="16" spans="1:3" x14ac:dyDescent="0.2">
      <c r="C16" s="46"/>
    </row>
    <row r="17" spans="3:3" x14ac:dyDescent="0.2">
      <c r="C17" s="46"/>
    </row>
    <row r="18" spans="3:3" x14ac:dyDescent="0.2">
      <c r="C18" s="46"/>
    </row>
    <row r="19" spans="3:3" x14ac:dyDescent="0.2">
      <c r="C19" s="46"/>
    </row>
  </sheetData>
  <sheetProtection algorithmName="SHA-512" hashValue="LWA+HLNycbtwzB3JhRXA1JeXvJIdBlwGpO72SpNgH6qGZzeIHtQeH3AE4W5gSwm5hOMxqKE4ttVdKELz738v8g==" saltValue="1KNHLfdr5uSnaypwkwOoUg=="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6040D1F6A6494DB15746078819D89F" ma:contentTypeVersion="14" ma:contentTypeDescription="Een nieuw document maken." ma:contentTypeScope="" ma:versionID="3964b3e97eed59d4853bd82781d2fd6c">
  <xsd:schema xmlns:xsd="http://www.w3.org/2001/XMLSchema" xmlns:xs="http://www.w3.org/2001/XMLSchema" xmlns:p="http://schemas.microsoft.com/office/2006/metadata/properties" xmlns:ns2="cdfd6af9-2027-427e-aee7-f2f3dc2ea940" xmlns:ns3="04d4ff2e-cf62-40b0-a5cf-f8c6524922a9" targetNamespace="http://schemas.microsoft.com/office/2006/metadata/properties" ma:root="true" ma:fieldsID="5949da5f1733bfa4c68f9f548d1c0cfe" ns2:_="" ns3:_="">
    <xsd:import namespace="cdfd6af9-2027-427e-aee7-f2f3dc2ea940"/>
    <xsd:import namespace="04d4ff2e-cf62-40b0-a5cf-f8c6524922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d6af9-2027-427e-aee7-f2f3dc2ea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7337ac9-5ebe-4b66-b157-16982362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d4ff2e-cf62-40b0-a5cf-f8c6524922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cf5dfd-d56a-4298-a617-48fc0b221880}" ma:internalName="TaxCatchAll" ma:showField="CatchAllData" ma:web="04d4ff2e-cf62-40b0-a5cf-f8c6524922a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fd6af9-2027-427e-aee7-f2f3dc2ea940">
      <Terms xmlns="http://schemas.microsoft.com/office/infopath/2007/PartnerControls"/>
    </lcf76f155ced4ddcb4097134ff3c332f>
    <TaxCatchAll xmlns="04d4ff2e-cf62-40b0-a5cf-f8c6524922a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25885C-169C-4784-BD5D-20AA9BE1405B}"/>
</file>

<file path=customXml/itemProps2.xml><?xml version="1.0" encoding="utf-8"?>
<ds:datastoreItem xmlns:ds="http://schemas.openxmlformats.org/officeDocument/2006/customXml" ds:itemID="{B9DD2E9B-F362-4FB2-A040-FCD7CFD8A0D1}">
  <ds:schemaRefs>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0534bedd-278e-46a8-838c-60331295107a"/>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88F2016F-7DB0-445A-90F8-0533540949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9</vt:i4>
      </vt:variant>
      <vt:variant>
        <vt:lpstr>Benoemde bereiken</vt:lpstr>
      </vt:variant>
      <vt:variant>
        <vt:i4>2</vt:i4>
      </vt:variant>
    </vt:vector>
  </HeadingPairs>
  <TitlesOfParts>
    <vt:vector size="11" baseType="lpstr">
      <vt:lpstr>Beoordelen open vragen</vt:lpstr>
      <vt:lpstr>Beoordelen interview</vt:lpstr>
      <vt:lpstr>Voorzitter RvT</vt:lpstr>
      <vt:lpstr>Lid van RvT</vt:lpstr>
      <vt:lpstr>Lid RvB</vt:lpstr>
      <vt:lpstr>Hoofd F&amp;C</vt:lpstr>
      <vt:lpstr>Hoofd FA</vt:lpstr>
      <vt:lpstr>Consensus</vt:lpstr>
      <vt:lpstr>Eindscores</vt:lpstr>
      <vt:lpstr>'Beoordelen open vragen'!OLE_LINK2</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inkoopadviesbureau BiC</dc:description>
  <cp:lastModifiedBy/>
  <cp:revision/>
  <dcterms:created xsi:type="dcterms:W3CDTF">2006-09-16T00:00:00Z</dcterms:created>
  <dcterms:modified xsi:type="dcterms:W3CDTF">2024-07-15T14:10:52Z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0x010100BE6040D1F6A6494DB15746078819D89F</vt:lpwstr>
  </property>
  <property fmtid="{D5CDD505-2E9C-101B-9397-08002B2CF9AE}" pid="3" name="MediaServiceImageTags">
    <vt:lpwstr/>
  </property>
</Properties>
</file>