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4"/>
  <workbookPr defaultThemeVersion="166925"/>
  <mc:AlternateContent xmlns:mc="http://schemas.openxmlformats.org/markup-compatibility/2006">
    <mc:Choice Requires="x15">
      <x15ac:absPath xmlns:x15ac="http://schemas.microsoft.com/office/spreadsheetml/2010/11/ac" url="/Users/bertrandprinsen/Labor Redimo Dropbox/01 Projecten/01 AA TarievenTool/01 Organisaties/Prorail/Prijsafspraken/2024/Aanbesteding/"/>
    </mc:Choice>
  </mc:AlternateContent>
  <xr:revisionPtr revIDLastSave="0" documentId="13_ncr:1_{926DD097-E42D-094F-B69D-8D61ABB91FB6}" xr6:coauthVersionLast="47" xr6:coauthVersionMax="47" xr10:uidLastSave="{00000000-0000-0000-0000-000000000000}"/>
  <bookViews>
    <workbookView xWindow="28800" yWindow="-1080" windowWidth="38400" windowHeight="21100" activeTab="2" xr2:uid="{AF7F1367-68B0-5F4C-B944-0AC5F69AD99A}"/>
  </bookViews>
  <sheets>
    <sheet name="Voorblad" sheetId="1" r:id="rId1"/>
    <sheet name="Invulinstructie" sheetId="2" r:id="rId2"/>
    <sheet name="Invulblad TarievenTool" sheetId="3" r:id="rId3"/>
  </sheets>
  <definedNames>
    <definedName name="_xlnm._FilterDatabase" localSheetId="2" hidden="1">'Invulblad TarievenTool'!#REF!</definedName>
    <definedName name="_xlnm.Print_Area" localSheetId="2">'Invulblad TarievenTool'!$A$1:$P$67</definedName>
    <definedName name="_xlnm.Print_Area" localSheetId="1">Invulinstructie!$A$1:$Q$36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8" i="3" l="1"/>
  <c r="H39" i="3"/>
  <c r="G17" i="3"/>
  <c r="G16" i="3"/>
  <c r="D18" i="1"/>
  <c r="C13" i="1"/>
  <c r="B1" i="3"/>
  <c r="B1" i="2" l="1"/>
</calcChain>
</file>

<file path=xl/sharedStrings.xml><?xml version="1.0" encoding="utf-8"?>
<sst xmlns="http://schemas.openxmlformats.org/spreadsheetml/2006/main" count="129" uniqueCount="105">
  <si>
    <t>Versie:</t>
  </si>
  <si>
    <t>24.01</t>
  </si>
  <si>
    <t>Datum:</t>
  </si>
  <si>
    <t>is een merk van</t>
  </si>
  <si>
    <t>Invulinstructie</t>
  </si>
  <si>
    <t>Opdrachtgever maakt gebruik van de TarievenTool ten behoeve van de vaststelling van de componenten om te komen tot een transparant tarief.</t>
  </si>
  <si>
    <t>Het volgende tabblad is het invulblad.</t>
  </si>
  <si>
    <t>U dient alleen de lichtblauwe velden in te vullen. Dit kan door middel van een vrij invulveld of een keuze door middel van een dropdown menu.</t>
  </si>
  <si>
    <t>Inschrijver dient buiten genoemde lichtblauwe invulvelden niets te wijzigen aan de TarievenTool. Doet Inschrijver dit wel dan volgt uitsluiting.</t>
  </si>
  <si>
    <t xml:space="preserve">Na Inschrijving kunnen er geen correcties meer plaatsvinden op de TarievenTool. Fouten kunnen niet hersteld worden. </t>
  </si>
  <si>
    <t>Toelichting Invulblad</t>
  </si>
  <si>
    <t>Belangrijk:</t>
  </si>
  <si>
    <t>1</t>
  </si>
  <si>
    <t>Vul de de bedrijfsnaam in van de organisatie waarin de betreffende ter beschikking te stellen medewerkers daadwerkelijk verloond worden.</t>
  </si>
  <si>
    <t>2.1</t>
  </si>
  <si>
    <t>Maak de keuze of u eigenrisicodrager bent voor de ZW-Flex en WGA. En tevens welke hoofdcontractvorm u gebruikt in fase A.</t>
  </si>
  <si>
    <t>2.2 t/m 2.4</t>
  </si>
  <si>
    <r>
      <t xml:space="preserve">Vul de rekenpremies in, niet de uitkomsten! Hierbij worden onderbouwingen gevraagd. 
</t>
    </r>
    <r>
      <rPr>
        <sz val="14"/>
        <rFont val="VAGRoundedStd-Light"/>
      </rPr>
      <t>Toelichting:</t>
    </r>
  </si>
  <si>
    <t xml:space="preserve">Opgevraagd worden alleen de getallen die bedrijfsspecifiek zijn. Standaard getallen zoals onder andere voor ZVW, Aof en Awf, worden vanzelfsprekend meegenomen in de berekeningen. </t>
  </si>
  <si>
    <t>Pensioen</t>
  </si>
  <si>
    <t>Bij het pensioen worden de rekenpremies opgevraagd die gehanteerd worden in de loonadministratie om de pensioenlast te berekenen. Bij deze berekening wordt rekening gehouden met de franchise en maximaal pensioengevend salaris. Zie onderstaand voorbeeld</t>
  </si>
  <si>
    <t>WGA</t>
  </si>
  <si>
    <t>Voor de WGA maakt Opdrachtgever standaard gebruik van het netto werknemersdeel van 50%. Indien u een afwijkend beleid hieromtrent hanteert, kan dat worden aangegeven. Dan wordt een bewijsstuk gevraagd in de vorm van een geanonimiseerde loonstrook ter onderbouwing.</t>
  </si>
  <si>
    <t>WGA &amp; ZW</t>
  </si>
  <si>
    <t>Indien u voor de WGA en/of ZW Flex geen eigenrisicodrager bent, dient u de beschikking van de belastingdienst als bewijsstuk van de opgegeven premies mee te sturen.</t>
  </si>
  <si>
    <t>Onderbouwing</t>
  </si>
  <si>
    <t>Indien u voor de WGA en/of ZW Flex eigenrisicodrager bent, dient u een deugdelijke onderbouwing van de opgegeven premies mee te sturen. Dit kan door middel van de sheet "Onderbouwing ERD" of door middel van een polisblad waaruit blijkt dat u hiervoor verzekerd bent.</t>
  </si>
  <si>
    <t xml:space="preserve">Indien de beschikking van de belastingdienst en/of overige onderbouwingen niet zijn meegezonden, worden voor de WGA en ZW Flex de minimum premies gehanteerd zoals gepubliceerd door het UWV.  </t>
  </si>
  <si>
    <t>De premies voor de Aanvulling ZW (in Fase A) worden ingeschat indien deze niet zijn onderbouwd. Onderbouwing kan door middel van een Onderbouwing ERD, of middels een polisblad waaruit blijkt dat u hiervoor verzekerd bent.</t>
  </si>
  <si>
    <t>3.1 t/m 3.3</t>
  </si>
  <si>
    <t>3.4</t>
  </si>
  <si>
    <t xml:space="preserve">Vul de verhoudingsgetallen in ten behoeve van de berekening van de component Transitievergoeding die wordt opgenomen in de loonkostenfactor. Deze dienen deugdelijk te worden onderbouwd. </t>
  </si>
  <si>
    <t>Sociale premies</t>
  </si>
  <si>
    <t>TarievenTool Disclaimer</t>
  </si>
  <si>
    <t xml:space="preserve">Door de TarievenTool te gebruiken, verklaart Inschrijver kennis te hebben genomen van de inhoud en strekking van de TarievenTool disclaimer en stemt Inschrijver in met de onvoorwaardelijke toepasselijkheid van deze disclaimer. De TarievenTool is uitsluitend bedoeld als hulpmiddel en ter ondersteuning van de tariefbepaling in het kader van de Overeenkomst tussen Inschrijver en Opdrachtgever. Inschrijver kan geen rechten ontlenen aan enige informatie voortvloeiend uit het gebruik van de TarievenTool. De TarievenTool is zoveel als redelijkerwijs mogelijk geactualiseerd en/of aangevuld. Ondanks deze zorg en aandacht kan de TarievenTool onvolledigheden en/of onjuistheden bevatten. De TarievenTool wordt dan ook aangeboden zonder enige vorm van garantie of aanspraak op juistheid, volledigheid en/of actualiteit. De TarievenTool wordt aangeboden onder nadrukkelijk voorbehoud van mogelijke type- en programmeerfouten. Alle intellectuele eigendomsrechten betreffende de TarievenTool en de daaruit voortvloeiende informatie berusten bij de licentiegever van Opdrachtgever. Het kopiëren, verspreiden en ander gebruik buiten het toepassingsbereik van de Overeenkomst is niet toegestaan. Opdrachtgever accepteert geen aansprakelijkheid voor enige schade en/of kosten verband houdend met en/of voortvloeiend uit het gebruik van de TarievenTool. Inschrijver vrijwaart Opdrachtgever voor alle aanspraken van derden, verband houdend met en voortvloeiend uit het gebruik door Inschrijver van de TarievenTool. </t>
  </si>
  <si>
    <t>Invulblad</t>
  </si>
  <si>
    <t>1. Toelichting</t>
  </si>
  <si>
    <t xml:space="preserve">Ten behoeve van de TarievenTool dienen een aantal variabelen door u te worden aangeleverd.  Tevens worden hierbij bijlagen gevraagd zoals beschreven in de invulinstructie.
</t>
  </si>
  <si>
    <t>Een voorbeeld van de wijze van berekenen is (al dan niet in eerdere communicatie) als bijlage toegevoegd. Hier kunnen, met uitzondering van de opgevraagde gegevens, slechts minimale veranderingen ontstaan door afrondingen. Het aanpassen van andere gegevens dan de opgevraagde is niet mogelijk.</t>
  </si>
  <si>
    <t>Naam Inlenend bedrijf</t>
  </si>
  <si>
    <t>ProRail</t>
  </si>
  <si>
    <t>Naam Uitlenend bedrijf</t>
  </si>
  <si>
    <t>2. Rekenpremies</t>
  </si>
  <si>
    <t>&lt;kies&gt;</t>
  </si>
  <si>
    <t>Eigenrisicodrager voor ZW-flex?</t>
  </si>
  <si>
    <t>Ja</t>
  </si>
  <si>
    <t>Eigenrisicodrager voor WGA?</t>
  </si>
  <si>
    <t>Nee</t>
  </si>
  <si>
    <t>Welke hoofdcontractvorm past u toe in Fase A?</t>
  </si>
  <si>
    <t>1. BIj voorkeur (of volledig) Fase A Uitzendbeding</t>
  </si>
  <si>
    <t>Fase A Uitzendbeding</t>
  </si>
  <si>
    <t>Fase A Detachering</t>
  </si>
  <si>
    <t>Fase B</t>
  </si>
  <si>
    <t>Fase C</t>
  </si>
  <si>
    <t>Werkgever</t>
  </si>
  <si>
    <t>Werknemer</t>
  </si>
  <si>
    <t>2. BIj voorkeur (of volledig) Fase A Detacheren</t>
  </si>
  <si>
    <t>2.2</t>
  </si>
  <si>
    <t>Pensioenpremie</t>
  </si>
  <si>
    <t>3. Beide varianten worden gehanteerd.</t>
  </si>
  <si>
    <t>2.3</t>
  </si>
  <si>
    <t>Aanvulling ZW BV1*</t>
  </si>
  <si>
    <t>Aanvulling ZW BV2*</t>
  </si>
  <si>
    <t>2.4</t>
  </si>
  <si>
    <t>WGA premie*</t>
  </si>
  <si>
    <t>ZW-flex premie BV1*</t>
  </si>
  <si>
    <t>ZW-flex premie BV2*</t>
  </si>
  <si>
    <t>* Zie toelichting invulinstructie</t>
  </si>
  <si>
    <t>Anders nl.</t>
  </si>
  <si>
    <t>3. Voorzieningen</t>
  </si>
  <si>
    <t>Reserveringen in dagen</t>
  </si>
  <si>
    <t>BV1</t>
  </si>
  <si>
    <t>BV2</t>
  </si>
  <si>
    <t>3.1</t>
  </si>
  <si>
    <t>Kort verzuim in dagen</t>
  </si>
  <si>
    <t>3.2</t>
  </si>
  <si>
    <t>Ziekteverzuim in dagen</t>
  </si>
  <si>
    <t>3.3</t>
  </si>
  <si>
    <t>Leegloop in dagen ( alleen bij vaste uren)</t>
  </si>
  <si>
    <t>Transitievergoeding</t>
  </si>
  <si>
    <t>Verhoudingen</t>
  </si>
  <si>
    <t>Verhouding zelf opzeggen door medewerker (waaronder in dienst bij opdrachtgever) 
vs opzeggen door uitlener</t>
  </si>
  <si>
    <t>4. Nominale Bureauvergoeding</t>
  </si>
  <si>
    <r>
      <t xml:space="preserve">Bureauvergoeding in € (alleen voor </t>
    </r>
    <r>
      <rPr>
        <b/>
        <sz val="10.5"/>
        <rFont val="VAG Rounded Std Thin"/>
      </rPr>
      <t>normale</t>
    </r>
    <r>
      <rPr>
        <sz val="10.5"/>
        <rFont val="VAG Rounded Std Thin"/>
      </rPr>
      <t xml:space="preserve"> uren)</t>
    </r>
  </si>
  <si>
    <t>Bureaumarge in €</t>
  </si>
  <si>
    <t>Bureauvergoeding normale uren</t>
  </si>
  <si>
    <t>4.1</t>
  </si>
  <si>
    <t>Nominale marge</t>
  </si>
  <si>
    <t>5 Bepaling tarief</t>
  </si>
  <si>
    <t>5.1</t>
  </si>
  <si>
    <t>Ten grondslag van het tarief geldt het bruto uurloon van de Inleenkracht berekend op basis van de van toepassing zijnde CAO. Voor de bepaling van het tarief wordt gerekend met het werkelijk aantal te werken uren. Indien conform artikel 20 van de ABU/NBBU cao uitruil van arbeidsvoorwaarden plaatsvindt, wordt deze uitruil meegenomen in de berekening van de factuurtarieven.</t>
  </si>
  <si>
    <t>5.2</t>
  </si>
  <si>
    <t>Toeslagen voor overwerk en ploegendienst zijn gebaseerd op de van toepassing zijnde CAO en worden uitgedrukt in een percentage van het bruto uurloon.</t>
  </si>
  <si>
    <t>5.3</t>
  </si>
  <si>
    <t>Het factuurtarief wordt bepaald aan de hand van de volgende formule(s):
Normale uren: (Bruto uurloon x loonkostenfactor normale uren) + bureaumarge
Overuren: (Bruto uurloon x loonkostenfactor overuren) x toeslagpercentage
Ploegenuren: Normale uurtarief + (bruto uurloon x loonkostenfactor ploegenuren x toeslagpercentage)</t>
  </si>
  <si>
    <t>5.4</t>
  </si>
  <si>
    <r>
      <t xml:space="preserve">Er geldt </t>
    </r>
    <r>
      <rPr>
        <b/>
        <sz val="10.5"/>
        <rFont val="VAG Rounded Std Thin"/>
      </rPr>
      <t>geen</t>
    </r>
    <r>
      <rPr>
        <sz val="10.5"/>
        <rFont val="VAG Rounded Std Thin"/>
      </rPr>
      <t xml:space="preserve"> nominale bureaumarge voor overuren of het toeslagdeel voor ploegenuren.</t>
    </r>
  </si>
  <si>
    <t xml:space="preserve">Vul het aantal kort verzuim -, ziekte- en leegloopdagen in die u opgenomen wilt hebben in de loonkostenfactor per contractsoort/fase. </t>
  </si>
  <si>
    <r>
      <t xml:space="preserve">De in de basisgegevens opgenomen premies van de bijgevoegde DEMO TarievenTool zijn op dit moment nog </t>
    </r>
    <r>
      <rPr>
        <b/>
        <sz val="12"/>
        <rFont val="VAG Rounded Std Thin"/>
      </rPr>
      <t>niet definitief</t>
    </r>
    <r>
      <rPr>
        <sz val="12"/>
        <rFont val="VAG Rounded Std Thin"/>
      </rPr>
      <t>. Dit geldt ook voor de max. jaarlonen en de pensioenfranchises. Zodra deze bekend en definitief zijn, worden deze naar de definitieve getallen aangepast.</t>
    </r>
  </si>
  <si>
    <t>Naam bureau</t>
  </si>
  <si>
    <t>BIJLAGE 10A - Invulblad Tarieventool</t>
  </si>
  <si>
    <t>Naam tekenbevoegd persoon:</t>
  </si>
  <si>
    <t>Handtekening tekenbevoegd persoon:</t>
  </si>
  <si>
    <t>&lt;1040 uren</t>
  </si>
  <si>
    <t>&gt;1040 uren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</si>
</sst>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 #,##0.00_ ;_ * \-#,##0.00_ ;_ * &quot;-&quot;??_ ;_ @_ "/>
    <numFmt numFmtId="165" formatCode="_ [$€-413]\ * #,##0.00_ ;_ [$€-413]\ * \-#,##0.00_ ;_ [$€-413]\ * &quot;-&quot;??_ ;_ @_ "/>
    <numFmt numFmtId="166" formatCode="0.0%"/>
    <numFmt numFmtId="167" formatCode="##.##"/>
    <numFmt numFmtId="168" formatCode="_-* #,##0.00_-;\-* #,##0.00_-;_-* &quot;-&quot;??_-;_-@_-"/>
    <numFmt numFmtId="169" formatCode="&quot;€&quot;\ #,##0.00_-;[Red]&quot;€&quot;\ #,##0.00\-"/>
    <numFmt numFmtId="170" formatCode="_([$GBP]\ * #,##0.0_);_([$GBP]\ * \(#,##0.0\);_([$GBP]\ * &quot;-&quot;?_);_(@_)"/>
  </numFmts>
  <fonts count="62">
    <font>
      <sz val="10"/>
      <name val="Arial"/>
      <family val="2"/>
    </font>
    <font>
      <sz val="11"/>
      <color theme="1"/>
      <name val="Calibri"/>
      <family val="2"/>
      <scheme val="minor"/>
    </font>
    <font>
      <sz val="72"/>
      <color theme="1"/>
      <name val="VAGRounded BT"/>
    </font>
    <font>
      <sz val="36"/>
      <color rgb="FFE26207"/>
      <name val="VAGRoundedStd-Bold"/>
    </font>
    <font>
      <b/>
      <sz val="11"/>
      <color theme="1"/>
      <name val="Calibri"/>
      <family val="2"/>
      <scheme val="minor"/>
    </font>
    <font>
      <sz val="10"/>
      <name val="Arial"/>
      <family val="2"/>
    </font>
    <font>
      <sz val="36"/>
      <color rgb="FFE26207"/>
      <name val="VAG Rounded Std Bold"/>
    </font>
    <font>
      <sz val="11"/>
      <color theme="1"/>
      <name val="VAGRounded BT"/>
    </font>
    <font>
      <sz val="36"/>
      <color theme="1"/>
      <name val="VAG Rounded Std Bold"/>
    </font>
    <font>
      <sz val="28"/>
      <color theme="1"/>
      <name val="VAGRoundedStd-Bold"/>
    </font>
    <font>
      <b/>
      <sz val="12"/>
      <color theme="1"/>
      <name val="VAG Rounded Std Thin"/>
    </font>
    <font>
      <sz val="12"/>
      <color theme="1"/>
      <name val="VAG Rounded Std Thin"/>
    </font>
    <font>
      <sz val="16"/>
      <color rgb="FFE26207"/>
      <name val="VAG Rounded Std Bold"/>
    </font>
    <font>
      <sz val="14"/>
      <color theme="1"/>
      <name val="VAG Rounded Std Bold"/>
    </font>
    <font>
      <sz val="16"/>
      <name val="Open Sans"/>
      <family val="2"/>
    </font>
    <font>
      <sz val="26"/>
      <color rgb="FFE26207"/>
      <name val="VAG Rounded Std Bold"/>
    </font>
    <font>
      <sz val="16"/>
      <color theme="1"/>
      <name val="VAG Rounded Std Bold"/>
    </font>
    <font>
      <b/>
      <sz val="26"/>
      <color rgb="FFE26207"/>
      <name val="Arial Rounded MT Bold"/>
      <family val="2"/>
    </font>
    <font>
      <sz val="26"/>
      <color rgb="FFE26207"/>
      <name val="VAG Rounded"/>
    </font>
    <font>
      <b/>
      <sz val="26"/>
      <name val="Arial Rounded MT Bold"/>
      <family val="2"/>
    </font>
    <font>
      <sz val="14"/>
      <name val="VAG Rounded Std Thin"/>
    </font>
    <font>
      <sz val="14"/>
      <name val="Open Sans"/>
      <family val="2"/>
    </font>
    <font>
      <sz val="10"/>
      <name val="Open Sans"/>
      <family val="2"/>
    </font>
    <font>
      <b/>
      <sz val="14"/>
      <name val="VAG Rounded Std Bold"/>
    </font>
    <font>
      <sz val="14"/>
      <name val="Arial"/>
      <family val="2"/>
    </font>
    <font>
      <sz val="11"/>
      <name val="Arial"/>
      <family val="2"/>
    </font>
    <font>
      <sz val="12"/>
      <name val="Arial"/>
      <family val="2"/>
    </font>
    <font>
      <b/>
      <sz val="14"/>
      <name val="VAGRoundedStd-Light"/>
    </font>
    <font>
      <sz val="14"/>
      <name val="VAGRoundedStd-Light"/>
    </font>
    <font>
      <sz val="12"/>
      <name val="VAG Rounded Std Thin"/>
    </font>
    <font>
      <b/>
      <sz val="12"/>
      <name val="VAG Rounded Std Bold"/>
    </font>
    <font>
      <sz val="12"/>
      <name val="Open Sans"/>
      <family val="2"/>
    </font>
    <font>
      <sz val="12"/>
      <name val="VAGRoundedStd-Thin"/>
    </font>
    <font>
      <sz val="11"/>
      <name val="VAG Rounded Std Thin"/>
    </font>
    <font>
      <b/>
      <sz val="12"/>
      <name val="VAG Rounded Std Thin"/>
    </font>
    <font>
      <sz val="10"/>
      <name val="VAG Rounded Std Bold"/>
    </font>
    <font>
      <sz val="9"/>
      <name val="VAG Rounded Std Thin"/>
    </font>
    <font>
      <sz val="10"/>
      <color theme="1"/>
      <name val="Open Sans"/>
      <family val="2"/>
    </font>
    <font>
      <b/>
      <sz val="26"/>
      <color rgb="FFE26207"/>
      <name val="VAG Rounded Std Thin"/>
    </font>
    <font>
      <sz val="16"/>
      <name val="VAG Rounded Std Thin"/>
    </font>
    <font>
      <b/>
      <sz val="16"/>
      <color theme="1"/>
      <name val="VAG Rounded Std Thin"/>
    </font>
    <font>
      <sz val="26"/>
      <color rgb="FFE26207"/>
      <name val="VAG Rounded Std Thin"/>
    </font>
    <font>
      <b/>
      <sz val="26"/>
      <name val="VAG Rounded Std Thin"/>
    </font>
    <font>
      <b/>
      <sz val="14"/>
      <name val="VAG Rounded Std Thin"/>
    </font>
    <font>
      <b/>
      <sz val="14"/>
      <color rgb="FFFF0000"/>
      <name val="VAG Rounded Std Thin"/>
    </font>
    <font>
      <sz val="11"/>
      <color indexed="63"/>
      <name val="VAG Rounded Std Thin"/>
    </font>
    <font>
      <b/>
      <sz val="11"/>
      <color indexed="61"/>
      <name val="VAG Rounded Std Thin"/>
    </font>
    <font>
      <b/>
      <sz val="11"/>
      <name val="VAG Rounded Std Thin"/>
    </font>
    <font>
      <sz val="8"/>
      <name val="VAG Rounded Std Thin"/>
    </font>
    <font>
      <sz val="10"/>
      <name val="VAG Rounded Std Thin"/>
    </font>
    <font>
      <sz val="10.5"/>
      <name val="VAG Rounded Std Thin"/>
    </font>
    <font>
      <b/>
      <sz val="10.5"/>
      <name val="VAG Rounded Std Thin"/>
    </font>
    <font>
      <i/>
      <sz val="10.5"/>
      <name val="VAG Rounded Std Thin"/>
    </font>
    <font>
      <sz val="10.5"/>
      <color rgb="FF887232"/>
      <name val="VAG Rounded Std Thin"/>
    </font>
    <font>
      <sz val="10.5"/>
      <color rgb="FFFF7216"/>
      <name val="VAG Rounded Std Thin"/>
    </font>
    <font>
      <sz val="10.5"/>
      <color rgb="FF221FB8"/>
      <name val="VAG Rounded Std Thin"/>
    </font>
    <font>
      <b/>
      <sz val="10"/>
      <name val="VAG Rounded Std Thin"/>
    </font>
    <font>
      <sz val="10"/>
      <color theme="1"/>
      <name val="VAG Rounded Std Thin"/>
    </font>
    <font>
      <b/>
      <sz val="14"/>
      <color indexed="63"/>
      <name val="VAG Rounded Std Thin"/>
    </font>
    <font>
      <sz val="14"/>
      <color theme="1"/>
      <name val="Vagroundedstd-thin"/>
    </font>
    <font>
      <sz val="14"/>
      <color theme="1"/>
      <name val="Arial"/>
      <family val="2"/>
    </font>
    <font>
      <b/>
      <sz val="14"/>
      <color theme="1"/>
      <name val="Vagroundedstd-thin"/>
    </font>
  </fonts>
  <fills count="8">
    <fill>
      <patternFill patternType="none"/>
    </fill>
    <fill>
      <patternFill patternType="gray125"/>
    </fill>
    <fill>
      <patternFill patternType="solid">
        <fgColor indexed="9"/>
        <bgColor indexed="64"/>
      </patternFill>
    </fill>
    <fill>
      <patternFill patternType="solid">
        <fgColor rgb="FFFFFFFF"/>
        <bgColor rgb="FF000000"/>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rgb="FFDAEEF3"/>
        <bgColor rgb="FFDAEEF3"/>
      </patternFill>
    </fill>
  </fills>
  <borders count="28">
    <border>
      <left/>
      <right/>
      <top/>
      <bottom/>
      <diagonal/>
    </border>
    <border>
      <left/>
      <right/>
      <top/>
      <bottom style="medium">
        <color rgb="FFE26207"/>
      </bottom>
      <diagonal/>
    </border>
    <border>
      <left/>
      <right/>
      <top/>
      <bottom style="thin">
        <color rgb="FFE26207"/>
      </bottom>
      <diagonal/>
    </border>
    <border>
      <left style="thin">
        <color rgb="FFE26207"/>
      </left>
      <right/>
      <top style="thin">
        <color rgb="FFE26207"/>
      </top>
      <bottom/>
      <diagonal/>
    </border>
    <border>
      <left/>
      <right/>
      <top style="thin">
        <color rgb="FFE26207"/>
      </top>
      <bottom/>
      <diagonal/>
    </border>
    <border>
      <left/>
      <right style="thin">
        <color rgb="FFE26207"/>
      </right>
      <top style="thin">
        <color rgb="FFE26207"/>
      </top>
      <bottom/>
      <diagonal/>
    </border>
    <border>
      <left style="thin">
        <color rgb="FFE26207"/>
      </left>
      <right/>
      <top/>
      <bottom/>
      <diagonal/>
    </border>
    <border>
      <left/>
      <right style="thin">
        <color rgb="FFE26207"/>
      </right>
      <top/>
      <bottom/>
      <diagonal/>
    </border>
    <border>
      <left style="thin">
        <color rgb="FFE26207"/>
      </left>
      <right/>
      <top/>
      <bottom style="thin">
        <color rgb="FFE26207"/>
      </bottom>
      <diagonal/>
    </border>
    <border>
      <left/>
      <right style="thin">
        <color rgb="FFE26207"/>
      </right>
      <top/>
      <bottom style="thin">
        <color rgb="FFE26207"/>
      </bottom>
      <diagonal/>
    </border>
    <border>
      <left/>
      <right/>
      <top style="thin">
        <color theme="0"/>
      </top>
      <bottom/>
      <diagonal/>
    </border>
    <border>
      <left style="thin">
        <color indexed="9"/>
      </left>
      <right style="thin">
        <color indexed="9"/>
      </right>
      <top style="thin">
        <color indexed="9"/>
      </top>
      <bottom style="thin">
        <color indexed="9"/>
      </bottom>
      <diagonal/>
    </border>
    <border>
      <left/>
      <right style="thin">
        <color indexed="9"/>
      </right>
      <top/>
      <bottom/>
      <diagonal/>
    </border>
    <border>
      <left style="thin">
        <color indexed="9"/>
      </left>
      <right/>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style="thin">
        <color rgb="FFE26207"/>
      </left>
      <right/>
      <top style="thin">
        <color theme="0"/>
      </top>
      <bottom style="thin">
        <color rgb="FFE26207"/>
      </bottom>
      <diagonal/>
    </border>
    <border>
      <left/>
      <right/>
      <top style="thin">
        <color theme="0"/>
      </top>
      <bottom style="thin">
        <color rgb="FFE26207"/>
      </bottom>
      <diagonal/>
    </border>
    <border>
      <left/>
      <right style="thin">
        <color rgb="FFE26207"/>
      </right>
      <top style="thin">
        <color theme="0"/>
      </top>
      <bottom style="thin">
        <color rgb="FFE26207"/>
      </bottom>
      <diagonal/>
    </border>
    <border>
      <left style="thin">
        <color rgb="FFE26207"/>
      </left>
      <right/>
      <top style="thin">
        <color rgb="FFE26207"/>
      </top>
      <bottom style="thin">
        <color rgb="FFE26207"/>
      </bottom>
      <diagonal/>
    </border>
    <border>
      <left/>
      <right/>
      <top style="thin">
        <color rgb="FFE26207"/>
      </top>
      <bottom style="thin">
        <color rgb="FFE26207"/>
      </bottom>
      <diagonal/>
    </border>
    <border>
      <left/>
      <right style="thin">
        <color rgb="FFE26207"/>
      </right>
      <top style="thin">
        <color rgb="FFE26207"/>
      </top>
      <bottom style="thin">
        <color rgb="FFE26207"/>
      </bottom>
      <diagonal/>
    </border>
    <border>
      <left/>
      <right/>
      <top style="thin">
        <color rgb="FFE26207"/>
      </top>
      <bottom style="thick">
        <color rgb="FFE26207"/>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0">
    <xf numFmtId="165" fontId="0" fillId="0" borderId="0"/>
    <xf numFmtId="168" fontId="5"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165" fontId="5" fillId="0" borderId="0"/>
    <xf numFmtId="0" fontId="5" fillId="0" borderId="0"/>
  </cellStyleXfs>
  <cellXfs count="243">
    <xf numFmtId="165" fontId="0" fillId="0" borderId="0" xfId="0"/>
    <xf numFmtId="0" fontId="1" fillId="0" borderId="0" xfId="2"/>
    <xf numFmtId="165" fontId="1" fillId="0" borderId="0" xfId="2" applyNumberFormat="1"/>
    <xf numFmtId="164" fontId="0" fillId="0" borderId="0" xfId="3" applyFont="1"/>
    <xf numFmtId="164" fontId="1" fillId="0" borderId="0" xfId="2" applyNumberFormat="1"/>
    <xf numFmtId="0" fontId="2" fillId="0" borderId="0" xfId="2" applyFont="1"/>
    <xf numFmtId="0" fontId="3" fillId="0" borderId="0" xfId="2" applyFont="1" applyAlignment="1">
      <alignment horizontal="left" vertical="center"/>
    </xf>
    <xf numFmtId="164" fontId="4" fillId="0" borderId="0" xfId="3" applyFont="1"/>
    <xf numFmtId="165" fontId="4" fillId="0" borderId="0" xfId="2" applyNumberFormat="1" applyFont="1"/>
    <xf numFmtId="0" fontId="6" fillId="0" borderId="0" xfId="2" applyFont="1" applyAlignment="1">
      <alignment horizontal="left"/>
    </xf>
    <xf numFmtId="0" fontId="7" fillId="0" borderId="0" xfId="2" applyFont="1"/>
    <xf numFmtId="0" fontId="4" fillId="0" borderId="0" xfId="2" applyFont="1" applyAlignment="1">
      <alignment horizontal="right"/>
    </xf>
    <xf numFmtId="166" fontId="0" fillId="0" borderId="0" xfId="4" applyNumberFormat="1" applyFont="1"/>
    <xf numFmtId="2" fontId="8" fillId="0" borderId="0" xfId="2" applyNumberFormat="1" applyFont="1" applyAlignment="1">
      <alignment horizontal="left"/>
    </xf>
    <xf numFmtId="2" fontId="9" fillId="0" borderId="0" xfId="2" applyNumberFormat="1" applyFont="1" applyAlignment="1">
      <alignment horizontal="left"/>
    </xf>
    <xf numFmtId="165" fontId="10" fillId="0" borderId="0" xfId="0" applyFont="1" applyAlignment="1">
      <alignment vertical="center"/>
    </xf>
    <xf numFmtId="167" fontId="11" fillId="0" borderId="0" xfId="0" applyNumberFormat="1" applyFont="1" applyAlignment="1">
      <alignment horizontal="left" vertical="center"/>
    </xf>
    <xf numFmtId="0" fontId="12" fillId="0" borderId="0" xfId="2" applyFont="1"/>
    <xf numFmtId="14" fontId="11" fillId="0" borderId="0" xfId="0" applyNumberFormat="1" applyFont="1" applyAlignment="1">
      <alignment horizontal="left" vertical="center"/>
    </xf>
    <xf numFmtId="0" fontId="13" fillId="0" borderId="0" xfId="2" applyFont="1" applyAlignment="1">
      <alignment horizontal="left" vertical="center" indent="4"/>
    </xf>
    <xf numFmtId="0" fontId="14" fillId="2" borderId="0" xfId="5" applyFont="1" applyFill="1"/>
    <xf numFmtId="0" fontId="14" fillId="3" borderId="0" xfId="0" applyNumberFormat="1" applyFont="1" applyFill="1"/>
    <xf numFmtId="0" fontId="16" fillId="0" borderId="0" xfId="5" applyFont="1" applyAlignment="1">
      <alignment vertical="center" readingOrder="1"/>
    </xf>
    <xf numFmtId="0" fontId="17" fillId="0" borderId="0" xfId="5" applyFont="1" applyAlignment="1">
      <alignment vertical="center" wrapText="1" readingOrder="1"/>
    </xf>
    <xf numFmtId="0" fontId="18" fillId="0" borderId="0" xfId="5" applyFont="1" applyAlignment="1">
      <alignment horizontal="center" vertical="center" wrapText="1" readingOrder="1"/>
    </xf>
    <xf numFmtId="0" fontId="19" fillId="0" borderId="0" xfId="5" applyFont="1" applyAlignment="1">
      <alignment vertical="center" wrapText="1" readingOrder="1"/>
    </xf>
    <xf numFmtId="0" fontId="18" fillId="0" borderId="0" xfId="5" applyFont="1" applyAlignment="1">
      <alignment horizontal="right" vertical="center" readingOrder="1"/>
    </xf>
    <xf numFmtId="49" fontId="0" fillId="0" borderId="0" xfId="0" applyNumberFormat="1"/>
    <xf numFmtId="49" fontId="20" fillId="0" borderId="0" xfId="0" applyNumberFormat="1" applyFont="1"/>
    <xf numFmtId="49" fontId="21" fillId="0" borderId="0" xfId="0" applyNumberFormat="1" applyFont="1"/>
    <xf numFmtId="49" fontId="22" fillId="0" borderId="0" xfId="0" applyNumberFormat="1" applyFont="1"/>
    <xf numFmtId="49" fontId="23" fillId="0" borderId="0" xfId="0" applyNumberFormat="1" applyFont="1"/>
    <xf numFmtId="49" fontId="23" fillId="0" borderId="0" xfId="0" applyNumberFormat="1" applyFont="1" applyAlignment="1">
      <alignment horizontal="left" vertical="center"/>
    </xf>
    <xf numFmtId="49" fontId="24" fillId="0" borderId="0" xfId="0" applyNumberFormat="1" applyFont="1"/>
    <xf numFmtId="49" fontId="20" fillId="0" borderId="0" xfId="0" applyNumberFormat="1" applyFont="1" applyAlignment="1">
      <alignment vertical="center"/>
    </xf>
    <xf numFmtId="49" fontId="0" fillId="0" borderId="0" xfId="0" applyNumberFormat="1" applyAlignment="1">
      <alignment vertical="center"/>
    </xf>
    <xf numFmtId="49" fontId="21" fillId="0" borderId="0" xfId="0" applyNumberFormat="1" applyFont="1" applyAlignment="1">
      <alignment vertical="center"/>
    </xf>
    <xf numFmtId="165" fontId="25" fillId="0" borderId="0" xfId="0" applyFont="1" applyAlignment="1">
      <alignment vertical="center"/>
    </xf>
    <xf numFmtId="165" fontId="26" fillId="0" borderId="0" xfId="0" applyFont="1" applyAlignment="1">
      <alignment vertical="center"/>
    </xf>
    <xf numFmtId="165" fontId="0" fillId="0" borderId="0" xfId="0" applyAlignment="1">
      <alignment vertical="center"/>
    </xf>
    <xf numFmtId="165" fontId="25" fillId="0" borderId="0" xfId="0" applyFont="1"/>
    <xf numFmtId="165" fontId="26" fillId="0" borderId="0" xfId="0" applyFont="1"/>
    <xf numFmtId="49" fontId="30" fillId="0" borderId="0" xfId="0" applyNumberFormat="1" applyFont="1" applyAlignment="1">
      <alignment vertical="center"/>
    </xf>
    <xf numFmtId="49" fontId="31" fillId="0" borderId="0" xfId="0" applyNumberFormat="1" applyFont="1"/>
    <xf numFmtId="49" fontId="32"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49" fontId="23" fillId="0" borderId="0" xfId="0" applyNumberFormat="1" applyFont="1" applyAlignment="1">
      <alignment horizontal="center" vertical="center"/>
    </xf>
    <xf numFmtId="49" fontId="33" fillId="0" borderId="0" xfId="0" applyNumberFormat="1" applyFont="1" applyAlignment="1">
      <alignment vertical="center" wrapText="1"/>
    </xf>
    <xf numFmtId="49" fontId="23" fillId="0" borderId="0" xfId="0" applyNumberFormat="1" applyFont="1" applyAlignment="1">
      <alignment vertical="center"/>
    </xf>
    <xf numFmtId="165" fontId="31" fillId="0" borderId="0" xfId="0" applyFont="1"/>
    <xf numFmtId="49" fontId="33" fillId="0" borderId="0" xfId="0" applyNumberFormat="1" applyFont="1" applyAlignment="1">
      <alignment vertical="top"/>
    </xf>
    <xf numFmtId="165" fontId="21" fillId="0" borderId="0" xfId="0" applyFont="1"/>
    <xf numFmtId="165" fontId="22" fillId="0" borderId="0" xfId="0" applyFont="1"/>
    <xf numFmtId="165" fontId="35" fillId="0" borderId="0" xfId="0" applyFont="1"/>
    <xf numFmtId="165" fontId="37" fillId="2" borderId="2" xfId="0" applyFont="1" applyFill="1" applyBorder="1"/>
    <xf numFmtId="165" fontId="37" fillId="0" borderId="2" xfId="0" applyFont="1" applyBorder="1"/>
    <xf numFmtId="165" fontId="37" fillId="0" borderId="2" xfId="6" applyFont="1" applyFill="1" applyBorder="1" applyProtection="1"/>
    <xf numFmtId="165" fontId="37" fillId="2" borderId="0" xfId="0" applyFont="1" applyFill="1"/>
    <xf numFmtId="165" fontId="37" fillId="0" borderId="0" xfId="0" applyFont="1"/>
    <xf numFmtId="168" fontId="37" fillId="0" borderId="0" xfId="1" applyFont="1" applyFill="1" applyBorder="1" applyProtection="1"/>
    <xf numFmtId="0" fontId="33" fillId="5" borderId="11" xfId="5" applyFont="1" applyFill="1" applyBorder="1" applyAlignment="1" applyProtection="1">
      <alignment horizontal="center" vertical="center" wrapText="1"/>
      <protection locked="0"/>
    </xf>
    <xf numFmtId="2" fontId="33" fillId="5" borderId="14" xfId="5" applyNumberFormat="1" applyFont="1" applyFill="1" applyBorder="1" applyAlignment="1" applyProtection="1">
      <alignment horizontal="center" vertical="center" wrapText="1"/>
      <protection locked="0"/>
    </xf>
    <xf numFmtId="2" fontId="33" fillId="5" borderId="11" xfId="5" applyNumberFormat="1" applyFont="1" applyFill="1" applyBorder="1" applyAlignment="1" applyProtection="1">
      <alignment horizontal="center" vertical="center" wrapText="1"/>
      <protection locked="0"/>
    </xf>
    <xf numFmtId="0" fontId="33" fillId="5" borderId="15" xfId="5" applyFont="1" applyFill="1" applyBorder="1" applyAlignment="1" applyProtection="1">
      <alignment horizontal="center" vertical="center" wrapText="1"/>
      <protection locked="0"/>
    </xf>
    <xf numFmtId="0" fontId="33" fillId="5" borderId="16" xfId="5" applyFont="1" applyFill="1" applyBorder="1" applyAlignment="1" applyProtection="1">
      <alignment horizontal="center" vertical="center" wrapText="1"/>
      <protection locked="0"/>
    </xf>
    <xf numFmtId="0" fontId="33" fillId="5" borderId="14" xfId="5" applyFont="1" applyFill="1" applyBorder="1" applyAlignment="1" applyProtection="1">
      <alignment horizontal="center" vertical="center" wrapText="1"/>
      <protection locked="0"/>
    </xf>
    <xf numFmtId="0" fontId="33" fillId="5" borderId="17" xfId="5" applyFont="1" applyFill="1" applyBorder="1" applyAlignment="1" applyProtection="1">
      <alignment horizontal="center" vertical="center" wrapText="1"/>
      <protection locked="0"/>
    </xf>
    <xf numFmtId="9" fontId="33" fillId="5" borderId="0" xfId="5" applyNumberFormat="1" applyFont="1" applyFill="1" applyAlignment="1" applyProtection="1">
      <alignment horizontal="center" vertical="center" wrapText="1"/>
      <protection locked="0"/>
    </xf>
    <xf numFmtId="169" fontId="50" fillId="5" borderId="15" xfId="7" applyNumberFormat="1" applyFont="1" applyFill="1" applyBorder="1" applyAlignment="1" applyProtection="1">
      <alignment horizontal="center" vertical="center" wrapText="1"/>
      <protection locked="0"/>
    </xf>
    <xf numFmtId="165" fontId="57" fillId="0" borderId="24" xfId="6" applyFont="1" applyFill="1" applyBorder="1" applyAlignment="1" applyProtection="1">
      <alignment vertical="center"/>
    </xf>
    <xf numFmtId="165" fontId="57" fillId="0" borderId="0" xfId="6" applyFont="1" applyFill="1" applyBorder="1" applyAlignment="1" applyProtection="1">
      <alignment vertical="center"/>
    </xf>
    <xf numFmtId="168" fontId="57" fillId="0" borderId="0" xfId="1" applyFont="1" applyFill="1" applyBorder="1" applyAlignment="1" applyProtection="1">
      <alignment vertical="center"/>
    </xf>
    <xf numFmtId="49" fontId="20" fillId="0" borderId="0" xfId="0" applyNumberFormat="1" applyFont="1" applyAlignment="1">
      <alignment horizontal="left" vertical="center"/>
    </xf>
    <xf numFmtId="0" fontId="39" fillId="2" borderId="0" xfId="5" applyFont="1" applyFill="1" applyAlignment="1">
      <alignment vertical="center"/>
    </xf>
    <xf numFmtId="0" fontId="40" fillId="0" borderId="0" xfId="5" applyFont="1" applyAlignment="1">
      <alignment vertical="center" readingOrder="1"/>
    </xf>
    <xf numFmtId="0" fontId="38" fillId="0" borderId="0" xfId="5" applyFont="1" applyAlignment="1">
      <alignment vertical="center" wrapText="1" readingOrder="1"/>
    </xf>
    <xf numFmtId="0" fontId="41" fillId="0" borderId="0" xfId="5" applyFont="1" applyAlignment="1">
      <alignment horizontal="center" vertical="center" wrapText="1" readingOrder="1"/>
    </xf>
    <xf numFmtId="0" fontId="42" fillId="0" borderId="0" xfId="5" applyFont="1" applyAlignment="1">
      <alignment vertical="center" wrapText="1" readingOrder="1"/>
    </xf>
    <xf numFmtId="0" fontId="41" fillId="0" borderId="0" xfId="5" applyFont="1" applyAlignment="1">
      <alignment horizontal="right" vertical="center" readingOrder="1"/>
    </xf>
    <xf numFmtId="0" fontId="33" fillId="2" borderId="0" xfId="5" applyFont="1" applyFill="1" applyAlignment="1">
      <alignment vertical="center"/>
    </xf>
    <xf numFmtId="170" fontId="29" fillId="2" borderId="5" xfId="5" applyNumberFormat="1" applyFont="1" applyFill="1" applyBorder="1" applyAlignment="1">
      <alignment vertical="center"/>
    </xf>
    <xf numFmtId="0" fontId="33" fillId="2" borderId="8" xfId="5" applyFont="1" applyFill="1" applyBorder="1" applyAlignment="1">
      <alignment vertical="center" wrapText="1"/>
    </xf>
    <xf numFmtId="0" fontId="33" fillId="2" borderId="2" xfId="5" applyFont="1" applyFill="1" applyBorder="1" applyAlignment="1">
      <alignment vertical="center" wrapText="1"/>
    </xf>
    <xf numFmtId="0" fontId="33" fillId="0" borderId="2" xfId="5" applyFont="1" applyBorder="1" applyAlignment="1">
      <alignment vertical="center" wrapText="1"/>
    </xf>
    <xf numFmtId="0" fontId="33" fillId="2" borderId="9" xfId="5" applyFont="1" applyFill="1" applyBorder="1" applyAlignment="1">
      <alignment vertical="center" wrapText="1"/>
    </xf>
    <xf numFmtId="0" fontId="33" fillId="2" borderId="0" xfId="5" applyFont="1" applyFill="1" applyAlignment="1">
      <alignment vertical="center" wrapText="1"/>
    </xf>
    <xf numFmtId="0" fontId="33" fillId="2" borderId="0" xfId="5" applyFont="1" applyFill="1" applyAlignment="1">
      <alignment horizontal="left" vertical="center"/>
    </xf>
    <xf numFmtId="0" fontId="33" fillId="2" borderId="0" xfId="5" applyFont="1" applyFill="1" applyAlignment="1">
      <alignment horizontal="left" vertical="center" wrapText="1"/>
    </xf>
    <xf numFmtId="0" fontId="33" fillId="0" borderId="0" xfId="5" applyFont="1" applyAlignment="1">
      <alignment horizontal="left" vertical="center" wrapText="1"/>
    </xf>
    <xf numFmtId="0" fontId="33" fillId="2" borderId="3" xfId="5" applyFont="1" applyFill="1" applyBorder="1" applyAlignment="1">
      <alignment vertical="center" wrapText="1"/>
    </xf>
    <xf numFmtId="0" fontId="33" fillId="2" borderId="4" xfId="5" applyFont="1" applyFill="1" applyBorder="1" applyAlignment="1">
      <alignment horizontal="left" vertical="center"/>
    </xf>
    <xf numFmtId="0" fontId="33" fillId="2" borderId="4" xfId="5" applyFont="1" applyFill="1" applyBorder="1" applyAlignment="1">
      <alignment horizontal="left" vertical="center" wrapText="1"/>
    </xf>
    <xf numFmtId="0" fontId="33" fillId="0" borderId="4" xfId="5" applyFont="1" applyBorder="1" applyAlignment="1">
      <alignment horizontal="left" vertical="center" wrapText="1"/>
    </xf>
    <xf numFmtId="0" fontId="33" fillId="2" borderId="5" xfId="5" applyFont="1" applyFill="1" applyBorder="1" applyAlignment="1">
      <alignment horizontal="left" vertical="center" wrapText="1"/>
    </xf>
    <xf numFmtId="0" fontId="33" fillId="2" borderId="7" xfId="5" applyFont="1" applyFill="1" applyBorder="1" applyAlignment="1">
      <alignment horizontal="right" vertical="center" wrapText="1"/>
    </xf>
    <xf numFmtId="165" fontId="33" fillId="0" borderId="0" xfId="0" applyFont="1" applyAlignment="1">
      <alignment vertical="center"/>
    </xf>
    <xf numFmtId="2" fontId="33" fillId="0" borderId="0" xfId="0" applyNumberFormat="1" applyFont="1" applyAlignment="1">
      <alignment vertical="center"/>
    </xf>
    <xf numFmtId="14" fontId="33" fillId="0" borderId="7" xfId="0" applyNumberFormat="1" applyFont="1" applyBorder="1" applyAlignment="1">
      <alignment vertical="center"/>
    </xf>
    <xf numFmtId="165" fontId="33" fillId="0" borderId="8" xfId="0" applyFont="1" applyBorder="1" applyAlignment="1">
      <alignment horizontal="left" vertical="center" wrapText="1"/>
    </xf>
    <xf numFmtId="165" fontId="33" fillId="0" borderId="2" xfId="0" applyFont="1" applyBorder="1" applyAlignment="1">
      <alignment horizontal="left" vertical="center" wrapText="1"/>
    </xf>
    <xf numFmtId="2" fontId="45" fillId="0" borderId="2" xfId="0" applyNumberFormat="1" applyFont="1" applyBorder="1" applyAlignment="1">
      <alignment horizontal="center" vertical="center"/>
    </xf>
    <xf numFmtId="165" fontId="45" fillId="0" borderId="2" xfId="0" applyFont="1" applyBorder="1" applyAlignment="1">
      <alignment vertical="center"/>
    </xf>
    <xf numFmtId="165" fontId="33" fillId="0" borderId="9" xfId="0" applyFont="1" applyBorder="1" applyAlignment="1">
      <alignment vertical="center"/>
    </xf>
    <xf numFmtId="0" fontId="33" fillId="2" borderId="4" xfId="5" applyFont="1" applyFill="1" applyBorder="1" applyAlignment="1">
      <alignment horizontal="center" vertical="center" wrapText="1"/>
    </xf>
    <xf numFmtId="0" fontId="33" fillId="2" borderId="6" xfId="5" applyFont="1" applyFill="1" applyBorder="1" applyAlignment="1">
      <alignment horizontal="center" vertical="center" wrapText="1"/>
    </xf>
    <xf numFmtId="0" fontId="33" fillId="2" borderId="0" xfId="5" applyFont="1" applyFill="1" applyAlignment="1">
      <alignment horizontal="left" vertical="center" indent="1"/>
    </xf>
    <xf numFmtId="0" fontId="33" fillId="0" borderId="0" xfId="5" applyFont="1" applyAlignment="1">
      <alignment horizontal="left" vertical="center" indent="1"/>
    </xf>
    <xf numFmtId="0" fontId="33" fillId="2" borderId="0" xfId="5" applyFont="1" applyFill="1" applyAlignment="1">
      <alignment horizontal="left" vertical="center" wrapText="1" indent="1"/>
    </xf>
    <xf numFmtId="0" fontId="33" fillId="2" borderId="0" xfId="5" applyFont="1" applyFill="1" applyAlignment="1">
      <alignment horizontal="center" vertical="center" wrapText="1"/>
    </xf>
    <xf numFmtId="0" fontId="33" fillId="2" borderId="7" xfId="5" applyFont="1" applyFill="1" applyBorder="1" applyAlignment="1">
      <alignment horizontal="left" vertical="center" wrapText="1"/>
    </xf>
    <xf numFmtId="0" fontId="33" fillId="0" borderId="0" xfId="5" applyFont="1" applyAlignment="1">
      <alignment horizontal="left" vertical="center" wrapText="1" indent="1"/>
    </xf>
    <xf numFmtId="0" fontId="33" fillId="0" borderId="0" xfId="5" applyFont="1" applyAlignment="1">
      <alignment vertical="center" wrapText="1"/>
    </xf>
    <xf numFmtId="0" fontId="47" fillId="2" borderId="2" xfId="5" applyFont="1" applyFill="1" applyBorder="1" applyAlignment="1">
      <alignment horizontal="center" vertical="center" wrapText="1"/>
    </xf>
    <xf numFmtId="0" fontId="47" fillId="0" borderId="0" xfId="5" applyFont="1" applyAlignment="1">
      <alignment horizontal="center" vertical="center" wrapText="1"/>
    </xf>
    <xf numFmtId="0" fontId="47" fillId="2" borderId="0" xfId="5" applyFont="1" applyFill="1" applyAlignment="1">
      <alignment horizontal="center" vertical="center" wrapText="1"/>
    </xf>
    <xf numFmtId="2" fontId="33" fillId="0" borderId="11" xfId="5" applyNumberFormat="1" applyFont="1" applyBorder="1" applyAlignment="1">
      <alignment horizontal="center" vertical="center" wrapText="1"/>
    </xf>
    <xf numFmtId="0" fontId="33" fillId="0" borderId="0" xfId="5" applyFont="1" applyAlignment="1">
      <alignment horizontal="center" vertical="center" wrapText="1"/>
    </xf>
    <xf numFmtId="0" fontId="33" fillId="0" borderId="0" xfId="5" applyFont="1" applyAlignment="1">
      <alignment horizontal="left" vertical="center"/>
    </xf>
    <xf numFmtId="0" fontId="48" fillId="2" borderId="7" xfId="5" applyFont="1" applyFill="1" applyBorder="1" applyAlignment="1">
      <alignment vertical="center" wrapText="1"/>
    </xf>
    <xf numFmtId="0" fontId="33" fillId="0" borderId="6" xfId="5" applyFont="1" applyBorder="1" applyAlignment="1">
      <alignment horizontal="center" vertical="center" wrapText="1"/>
    </xf>
    <xf numFmtId="0" fontId="36" fillId="0" borderId="0" xfId="5" quotePrefix="1" applyFont="1" applyAlignment="1">
      <alignment vertical="center" wrapText="1"/>
    </xf>
    <xf numFmtId="0" fontId="33" fillId="0" borderId="0" xfId="5" applyFont="1" applyAlignment="1">
      <alignment vertical="center"/>
    </xf>
    <xf numFmtId="0" fontId="36" fillId="2" borderId="0" xfId="5" applyFont="1" applyFill="1" applyAlignment="1">
      <alignment vertical="center" wrapText="1"/>
    </xf>
    <xf numFmtId="0" fontId="36" fillId="0" borderId="0" xfId="5" applyFont="1" applyAlignment="1">
      <alignment vertical="center" wrapText="1"/>
    </xf>
    <xf numFmtId="0" fontId="36" fillId="2" borderId="0" xfId="5" applyFont="1" applyFill="1" applyAlignment="1">
      <alignment horizontal="left" vertical="center" wrapText="1"/>
    </xf>
    <xf numFmtId="0" fontId="36" fillId="0" borderId="0" xfId="5" applyFont="1" applyAlignment="1">
      <alignment horizontal="left" vertical="center" wrapText="1"/>
    </xf>
    <xf numFmtId="0" fontId="33" fillId="2" borderId="8" xfId="5" applyFont="1" applyFill="1" applyBorder="1" applyAlignment="1">
      <alignment horizontal="left" vertical="center" wrapText="1"/>
    </xf>
    <xf numFmtId="0" fontId="33" fillId="2" borderId="2" xfId="5" applyFont="1" applyFill="1" applyBorder="1" applyAlignment="1">
      <alignment horizontal="left" vertical="center" wrapText="1"/>
    </xf>
    <xf numFmtId="0" fontId="33" fillId="2" borderId="9" xfId="5" applyFont="1" applyFill="1" applyBorder="1" applyAlignment="1">
      <alignment horizontal="left" vertical="center" wrapText="1"/>
    </xf>
    <xf numFmtId="0" fontId="33" fillId="2" borderId="0" xfId="5" applyFont="1" applyFill="1" applyAlignment="1">
      <alignment horizontal="center" vertical="center"/>
    </xf>
    <xf numFmtId="0" fontId="33" fillId="2" borderId="7" xfId="5" applyFont="1" applyFill="1" applyBorder="1" applyAlignment="1">
      <alignment vertical="center" wrapText="1"/>
    </xf>
    <xf numFmtId="165" fontId="5" fillId="0" borderId="0" xfId="0" applyFont="1"/>
    <xf numFmtId="0" fontId="49" fillId="2" borderId="0" xfId="5" applyFont="1" applyFill="1" applyAlignment="1">
      <alignment vertical="center" wrapText="1"/>
    </xf>
    <xf numFmtId="0" fontId="49" fillId="0" borderId="0" xfId="5" applyFont="1" applyAlignment="1">
      <alignment vertical="center" wrapText="1"/>
    </xf>
    <xf numFmtId="0" fontId="49" fillId="2" borderId="7" xfId="5" applyFont="1" applyFill="1" applyBorder="1" applyAlignment="1">
      <alignment vertical="center" wrapText="1"/>
    </xf>
    <xf numFmtId="0" fontId="33" fillId="2" borderId="6" xfId="5" applyFont="1" applyFill="1" applyBorder="1" applyAlignment="1">
      <alignment vertical="center" wrapText="1"/>
    </xf>
    <xf numFmtId="0" fontId="33" fillId="2" borderId="6" xfId="5" applyFont="1" applyFill="1" applyBorder="1" applyAlignment="1">
      <alignment horizontal="left" vertical="center"/>
    </xf>
    <xf numFmtId="9" fontId="33" fillId="2" borderId="0" xfId="5" applyNumberFormat="1" applyFont="1" applyFill="1" applyAlignment="1">
      <alignment horizontal="center" vertical="center" wrapText="1"/>
    </xf>
    <xf numFmtId="169" fontId="33" fillId="2" borderId="0" xfId="5" applyNumberFormat="1" applyFont="1" applyFill="1" applyAlignment="1">
      <alignment vertical="center"/>
    </xf>
    <xf numFmtId="0" fontId="33" fillId="0" borderId="2" xfId="5" applyFont="1" applyBorder="1" applyAlignment="1">
      <alignment horizontal="left" vertical="center" wrapText="1"/>
    </xf>
    <xf numFmtId="0" fontId="33" fillId="2" borderId="0" xfId="7" applyFont="1" applyFill="1" applyAlignment="1">
      <alignment vertical="center"/>
    </xf>
    <xf numFmtId="0" fontId="50" fillId="2" borderId="4" xfId="7" applyFont="1" applyFill="1" applyBorder="1" applyAlignment="1">
      <alignment horizontal="center" vertical="center" wrapText="1"/>
    </xf>
    <xf numFmtId="0" fontId="50" fillId="0" borderId="4" xfId="7" applyFont="1" applyBorder="1" applyAlignment="1">
      <alignment horizontal="center" vertical="center" wrapText="1"/>
    </xf>
    <xf numFmtId="0" fontId="50" fillId="2" borderId="5" xfId="7" applyFont="1" applyFill="1" applyBorder="1" applyAlignment="1">
      <alignment horizontal="center" vertical="center" wrapText="1"/>
    </xf>
    <xf numFmtId="0" fontId="50" fillId="2" borderId="6" xfId="7" applyFont="1" applyFill="1" applyBorder="1" applyAlignment="1">
      <alignment horizontal="left" vertical="center" wrapText="1"/>
    </xf>
    <xf numFmtId="0" fontId="50" fillId="2" borderId="0" xfId="7" applyFont="1" applyFill="1" applyAlignment="1">
      <alignment horizontal="left" vertical="center" wrapText="1"/>
    </xf>
    <xf numFmtId="0" fontId="52" fillId="2" borderId="0" xfId="7" applyFont="1" applyFill="1" applyAlignment="1">
      <alignment horizontal="center" vertical="center" wrapText="1"/>
    </xf>
    <xf numFmtId="0" fontId="50" fillId="2" borderId="0" xfId="7" applyFont="1" applyFill="1" applyAlignment="1">
      <alignment horizontal="center" vertical="center" wrapText="1"/>
    </xf>
    <xf numFmtId="0" fontId="50" fillId="0" borderId="0" xfId="7" applyFont="1" applyAlignment="1">
      <alignment horizontal="center" vertical="center" wrapText="1"/>
    </xf>
    <xf numFmtId="0" fontId="50" fillId="2" borderId="7" xfId="7" applyFont="1" applyFill="1" applyBorder="1" applyAlignment="1">
      <alignment horizontal="center" vertical="center" wrapText="1"/>
    </xf>
    <xf numFmtId="169" fontId="33" fillId="2" borderId="0" xfId="7" applyNumberFormat="1" applyFont="1" applyFill="1" applyAlignment="1">
      <alignment vertical="center"/>
    </xf>
    <xf numFmtId="0" fontId="50" fillId="2" borderId="6" xfId="7" applyFont="1" applyFill="1" applyBorder="1" applyAlignment="1">
      <alignment vertical="center" wrapText="1"/>
    </xf>
    <xf numFmtId="0" fontId="50" fillId="2" borderId="0" xfId="7" applyFont="1" applyFill="1" applyAlignment="1">
      <alignment vertical="center" wrapText="1"/>
    </xf>
    <xf numFmtId="0" fontId="52" fillId="2" borderId="2" xfId="7" applyFont="1" applyFill="1" applyBorder="1" applyAlignment="1">
      <alignment horizontal="center" vertical="center" wrapText="1"/>
    </xf>
    <xf numFmtId="165" fontId="50" fillId="0" borderId="0" xfId="8" applyFont="1" applyAlignment="1">
      <alignment vertical="center"/>
    </xf>
    <xf numFmtId="20" fontId="50" fillId="2" borderId="0" xfId="7" applyNumberFormat="1" applyFont="1" applyFill="1" applyAlignment="1">
      <alignment horizontal="left" vertical="center" wrapText="1"/>
    </xf>
    <xf numFmtId="169" fontId="50" fillId="2" borderId="7" xfId="7" applyNumberFormat="1" applyFont="1" applyFill="1" applyBorder="1" applyAlignment="1">
      <alignment horizontal="center" vertical="center" wrapText="1"/>
    </xf>
    <xf numFmtId="0" fontId="50" fillId="2" borderId="18" xfId="7" applyFont="1" applyFill="1" applyBorder="1" applyAlignment="1">
      <alignment horizontal="left" vertical="center" wrapText="1"/>
    </xf>
    <xf numFmtId="0" fontId="50" fillId="2" borderId="19" xfId="7" applyFont="1" applyFill="1" applyBorder="1" applyAlignment="1">
      <alignment horizontal="left" vertical="center" wrapText="1"/>
    </xf>
    <xf numFmtId="0" fontId="50" fillId="2" borderId="2" xfId="7" applyFont="1" applyFill="1" applyBorder="1" applyAlignment="1">
      <alignment horizontal="left" vertical="center" wrapText="1"/>
    </xf>
    <xf numFmtId="0" fontId="50" fillId="0" borderId="2" xfId="7" applyFont="1" applyBorder="1" applyAlignment="1">
      <alignment horizontal="left" vertical="center" wrapText="1"/>
    </xf>
    <xf numFmtId="0" fontId="50" fillId="2" borderId="20" xfId="7" applyFont="1" applyFill="1" applyBorder="1" applyAlignment="1">
      <alignment horizontal="left" vertical="center" wrapText="1"/>
    </xf>
    <xf numFmtId="0" fontId="33" fillId="6" borderId="0" xfId="9" applyFont="1" applyFill="1" applyAlignment="1">
      <alignment vertical="center"/>
    </xf>
    <xf numFmtId="0" fontId="50" fillId="2" borderId="0" xfId="7" applyFont="1" applyFill="1" applyAlignment="1">
      <alignment horizontal="left" vertical="center"/>
    </xf>
    <xf numFmtId="0" fontId="50" fillId="0" borderId="0" xfId="7" applyFont="1" applyAlignment="1">
      <alignment horizontal="left" vertical="center"/>
    </xf>
    <xf numFmtId="170" fontId="50" fillId="2" borderId="0" xfId="7" applyNumberFormat="1" applyFont="1" applyFill="1" applyAlignment="1">
      <alignment vertical="center"/>
    </xf>
    <xf numFmtId="0" fontId="53" fillId="6" borderId="4" xfId="8" applyNumberFormat="1" applyFont="1" applyFill="1" applyBorder="1" applyAlignment="1">
      <alignment horizontal="left" vertical="center" wrapText="1"/>
    </xf>
    <xf numFmtId="0" fontId="54" fillId="6" borderId="4" xfId="8" applyNumberFormat="1" applyFont="1" applyFill="1" applyBorder="1" applyAlignment="1">
      <alignment horizontal="center" vertical="center" wrapText="1"/>
    </xf>
    <xf numFmtId="0" fontId="54" fillId="0" borderId="4" xfId="8" applyNumberFormat="1" applyFont="1" applyBorder="1" applyAlignment="1">
      <alignment horizontal="center" vertical="center" wrapText="1"/>
    </xf>
    <xf numFmtId="0" fontId="54" fillId="6" borderId="5" xfId="8" applyNumberFormat="1" applyFont="1" applyFill="1" applyBorder="1" applyAlignment="1">
      <alignment horizontal="center" vertical="center" wrapText="1"/>
    </xf>
    <xf numFmtId="165" fontId="50" fillId="6" borderId="6" xfId="8" applyFont="1" applyFill="1" applyBorder="1" applyAlignment="1">
      <alignment vertical="center" wrapText="1"/>
    </xf>
    <xf numFmtId="165" fontId="33" fillId="6" borderId="6" xfId="0" applyFont="1" applyFill="1" applyBorder="1" applyAlignment="1">
      <alignment vertical="center" wrapText="1"/>
    </xf>
    <xf numFmtId="0" fontId="50" fillId="0" borderId="0" xfId="8" applyNumberFormat="1" applyFont="1" applyAlignment="1">
      <alignment horizontal="left" vertical="center" wrapText="1"/>
    </xf>
    <xf numFmtId="0" fontId="33" fillId="6" borderId="7" xfId="0" applyNumberFormat="1" applyFont="1" applyFill="1" applyBorder="1" applyAlignment="1">
      <alignment vertical="center" wrapText="1"/>
    </xf>
    <xf numFmtId="165" fontId="55" fillId="6" borderId="8" xfId="8" applyFont="1" applyFill="1" applyBorder="1" applyAlignment="1">
      <alignment vertical="center" wrapText="1"/>
    </xf>
    <xf numFmtId="165" fontId="55" fillId="6" borderId="2" xfId="8" applyFont="1" applyFill="1" applyBorder="1" applyAlignment="1">
      <alignment vertical="center" wrapText="1"/>
    </xf>
    <xf numFmtId="165" fontId="55" fillId="0" borderId="2" xfId="8" applyFont="1" applyBorder="1" applyAlignment="1">
      <alignment vertical="center" wrapText="1"/>
    </xf>
    <xf numFmtId="165" fontId="55" fillId="6" borderId="9" xfId="8" applyFont="1" applyFill="1" applyBorder="1" applyAlignment="1">
      <alignment vertical="center" wrapText="1"/>
    </xf>
    <xf numFmtId="165" fontId="50" fillId="6" borderId="0" xfId="8" applyFont="1" applyFill="1" applyAlignment="1">
      <alignment horizontal="left" vertical="center"/>
    </xf>
    <xf numFmtId="165" fontId="50" fillId="0" borderId="0" xfId="8" applyFont="1" applyAlignment="1">
      <alignment horizontal="left" vertical="center"/>
    </xf>
    <xf numFmtId="170" fontId="50" fillId="6" borderId="0" xfId="8" applyNumberFormat="1" applyFont="1" applyFill="1" applyAlignment="1">
      <alignment vertical="center"/>
    </xf>
    <xf numFmtId="165" fontId="56" fillId="0" borderId="0" xfId="0" applyFont="1" applyAlignment="1">
      <alignment vertical="center"/>
    </xf>
    <xf numFmtId="165" fontId="49" fillId="0" borderId="0" xfId="0" applyFont="1" applyAlignment="1">
      <alignment vertical="center"/>
    </xf>
    <xf numFmtId="0" fontId="48" fillId="0" borderId="0" xfId="0" applyNumberFormat="1" applyFont="1" applyAlignment="1">
      <alignment vertical="center" wrapText="1"/>
    </xf>
    <xf numFmtId="165" fontId="57" fillId="2" borderId="24" xfId="0" applyFont="1" applyFill="1" applyBorder="1" applyAlignment="1">
      <alignment vertical="center"/>
    </xf>
    <xf numFmtId="165" fontId="57" fillId="0" borderId="24" xfId="0" applyFont="1" applyBorder="1" applyAlignment="1">
      <alignment vertical="center"/>
    </xf>
    <xf numFmtId="165" fontId="57" fillId="2" borderId="0" xfId="0" applyFont="1" applyFill="1" applyAlignment="1">
      <alignment vertical="center"/>
    </xf>
    <xf numFmtId="165" fontId="57" fillId="0" borderId="0" xfId="0" applyFont="1" applyAlignment="1">
      <alignment vertical="center"/>
    </xf>
    <xf numFmtId="165" fontId="61" fillId="0" borderId="0" xfId="0" applyFont="1" applyAlignment="1">
      <alignment vertical="center"/>
    </xf>
    <xf numFmtId="165" fontId="59" fillId="0" borderId="0" xfId="0" applyFont="1" applyAlignment="1">
      <alignment vertical="center"/>
    </xf>
    <xf numFmtId="170" fontId="33" fillId="2" borderId="0" xfId="5" applyNumberFormat="1" applyFont="1" applyFill="1" applyAlignment="1">
      <alignment vertical="center"/>
    </xf>
    <xf numFmtId="9" fontId="33" fillId="2" borderId="0" xfId="5" applyNumberFormat="1" applyFont="1" applyFill="1" applyAlignment="1">
      <alignment vertical="center"/>
    </xf>
    <xf numFmtId="49" fontId="29" fillId="4" borderId="0" xfId="0" applyNumberFormat="1" applyFont="1" applyFill="1" applyAlignment="1">
      <alignment horizontal="left" vertical="center" wrapText="1"/>
    </xf>
    <xf numFmtId="0" fontId="15" fillId="0" borderId="1" xfId="5" applyFont="1" applyBorder="1" applyAlignment="1">
      <alignment horizontal="center" vertical="center" wrapText="1" readingOrder="1"/>
    </xf>
    <xf numFmtId="49" fontId="20" fillId="4" borderId="0" xfId="0" applyNumberFormat="1" applyFont="1" applyFill="1" applyAlignment="1">
      <alignment horizontal="left" vertical="center"/>
    </xf>
    <xf numFmtId="49" fontId="27"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49" fontId="32" fillId="0" borderId="0" xfId="0" applyNumberFormat="1" applyFont="1" applyAlignment="1">
      <alignment horizontal="left" vertical="center" wrapText="1"/>
    </xf>
    <xf numFmtId="0" fontId="36" fillId="0" borderId="0" xfId="0" applyNumberFormat="1" applyFont="1" applyAlignment="1">
      <alignment horizontal="left" vertical="top" wrapText="1" indent="1"/>
    </xf>
    <xf numFmtId="0" fontId="38" fillId="0" borderId="1" xfId="5" applyFont="1" applyBorder="1" applyAlignment="1">
      <alignment horizontal="center" vertical="center" wrapText="1" readingOrder="1"/>
    </xf>
    <xf numFmtId="169" fontId="43" fillId="0" borderId="2" xfId="5" applyNumberFormat="1" applyFont="1" applyBorder="1" applyAlignment="1">
      <alignment horizontal="left" vertical="center"/>
    </xf>
    <xf numFmtId="0" fontId="29" fillId="2" borderId="3" xfId="5" applyFont="1" applyFill="1" applyBorder="1" applyAlignment="1">
      <alignment horizontal="left" vertical="center" wrapText="1"/>
    </xf>
    <xf numFmtId="0" fontId="29" fillId="2" borderId="4" xfId="5" applyFont="1" applyFill="1" applyBorder="1" applyAlignment="1">
      <alignment horizontal="left" vertical="center" wrapText="1"/>
    </xf>
    <xf numFmtId="0" fontId="29" fillId="2" borderId="6" xfId="5" applyFont="1" applyFill="1" applyBorder="1" applyAlignment="1">
      <alignment horizontal="left" vertical="center" wrapText="1"/>
    </xf>
    <xf numFmtId="0" fontId="29" fillId="2" borderId="0" xfId="5" applyFont="1" applyFill="1" applyAlignment="1">
      <alignment horizontal="left" vertical="center" wrapText="1"/>
    </xf>
    <xf numFmtId="0" fontId="29" fillId="2" borderId="7" xfId="5" applyFont="1" applyFill="1" applyBorder="1" applyAlignment="1">
      <alignment horizontal="left" vertical="center" wrapText="1"/>
    </xf>
    <xf numFmtId="165" fontId="33" fillId="0" borderId="6" xfId="0" applyFont="1" applyBorder="1" applyAlignment="1">
      <alignment horizontal="left" vertical="center" wrapText="1"/>
    </xf>
    <xf numFmtId="165" fontId="33" fillId="0" borderId="0" xfId="0" applyFont="1" applyAlignment="1">
      <alignment horizontal="left" vertical="center" wrapText="1"/>
    </xf>
    <xf numFmtId="2" fontId="58" fillId="0" borderId="0" xfId="0" applyNumberFormat="1" applyFont="1" applyAlignment="1">
      <alignment horizontal="center" vertical="center"/>
    </xf>
    <xf numFmtId="165" fontId="58" fillId="0" borderId="0" xfId="0" applyFont="1" applyAlignment="1">
      <alignment vertical="center"/>
    </xf>
    <xf numFmtId="0" fontId="47" fillId="2" borderId="2" xfId="5" applyFont="1" applyFill="1" applyBorder="1" applyAlignment="1">
      <alignment horizontal="center" vertical="center" wrapText="1"/>
    </xf>
    <xf numFmtId="2" fontId="43" fillId="5" borderId="10" xfId="0" applyNumberFormat="1" applyFont="1" applyFill="1" applyBorder="1" applyAlignment="1" applyProtection="1">
      <alignment horizontal="center" vertical="center"/>
      <protection locked="0"/>
    </xf>
    <xf numFmtId="165" fontId="44" fillId="5" borderId="10" xfId="0" applyFont="1" applyFill="1" applyBorder="1" applyAlignment="1" applyProtection="1">
      <alignment vertical="center"/>
      <protection locked="0"/>
    </xf>
    <xf numFmtId="165" fontId="46" fillId="0" borderId="0" xfId="0" applyFont="1" applyAlignment="1">
      <alignment horizontal="left" vertical="center"/>
    </xf>
    <xf numFmtId="0" fontId="33" fillId="2" borderId="3" xfId="5" applyFont="1" applyFill="1" applyBorder="1" applyAlignment="1">
      <alignment horizontal="left" vertical="center" wrapText="1"/>
    </xf>
    <xf numFmtId="0" fontId="33" fillId="2" borderId="4" xfId="5" applyFont="1" applyFill="1" applyBorder="1" applyAlignment="1">
      <alignment horizontal="left" vertical="center" wrapText="1"/>
    </xf>
    <xf numFmtId="0" fontId="33" fillId="2" borderId="4" xfId="5" applyFont="1" applyFill="1" applyBorder="1" applyAlignment="1">
      <alignment horizontal="center" vertical="center" wrapText="1"/>
    </xf>
    <xf numFmtId="0" fontId="33" fillId="2" borderId="0" xfId="5" applyFont="1" applyFill="1" applyAlignment="1">
      <alignment horizontal="left" vertical="center" wrapText="1"/>
    </xf>
    <xf numFmtId="0" fontId="33" fillId="2" borderId="12" xfId="5" applyFont="1" applyFill="1" applyBorder="1" applyAlignment="1">
      <alignment horizontal="left" vertical="center" wrapText="1"/>
    </xf>
    <xf numFmtId="0" fontId="33" fillId="5" borderId="13" xfId="5" applyFont="1" applyFill="1" applyBorder="1" applyAlignment="1" applyProtection="1">
      <alignment horizontal="left" vertical="center" wrapText="1"/>
      <protection locked="0"/>
    </xf>
    <xf numFmtId="0" fontId="33" fillId="5" borderId="0" xfId="5" applyFont="1" applyFill="1" applyAlignment="1" applyProtection="1">
      <alignment horizontal="left" vertical="center" wrapText="1"/>
      <protection locked="0"/>
    </xf>
    <xf numFmtId="0" fontId="33" fillId="2" borderId="8" xfId="5" applyFont="1" applyFill="1" applyBorder="1" applyAlignment="1">
      <alignment horizontal="left" vertical="center" wrapText="1"/>
    </xf>
    <xf numFmtId="0" fontId="33" fillId="2" borderId="2" xfId="5" applyFont="1" applyFill="1" applyBorder="1" applyAlignment="1">
      <alignment horizontal="left" vertical="center" wrapText="1"/>
    </xf>
    <xf numFmtId="0" fontId="33" fillId="2" borderId="9" xfId="5" applyFont="1" applyFill="1" applyBorder="1" applyAlignment="1">
      <alignment horizontal="left" vertical="center" wrapText="1"/>
    </xf>
    <xf numFmtId="0" fontId="47" fillId="2" borderId="4" xfId="5" applyFont="1" applyFill="1" applyBorder="1" applyAlignment="1">
      <alignment horizontal="center" vertical="center" wrapText="1"/>
    </xf>
    <xf numFmtId="0" fontId="47" fillId="2" borderId="4" xfId="5" applyFont="1" applyFill="1" applyBorder="1" applyAlignment="1">
      <alignment horizontal="center" vertical="center"/>
    </xf>
    <xf numFmtId="0" fontId="33" fillId="2" borderId="6" xfId="5" applyFont="1" applyFill="1" applyBorder="1" applyAlignment="1">
      <alignment horizontal="left" vertical="center" wrapText="1"/>
    </xf>
    <xf numFmtId="0" fontId="47" fillId="2" borderId="0" xfId="5" applyFont="1" applyFill="1" applyAlignment="1">
      <alignment horizontal="center" vertical="center" wrapText="1"/>
    </xf>
    <xf numFmtId="0" fontId="50" fillId="2" borderId="3" xfId="7" applyFont="1" applyFill="1" applyBorder="1" applyAlignment="1">
      <alignment horizontal="left" vertical="center" wrapText="1"/>
    </xf>
    <xf numFmtId="0" fontId="50" fillId="2" borderId="4" xfId="7" applyFont="1" applyFill="1" applyBorder="1" applyAlignment="1">
      <alignment horizontal="left" vertical="center" wrapText="1"/>
    </xf>
    <xf numFmtId="165" fontId="60" fillId="7" borderId="25" xfId="0" applyFont="1" applyFill="1" applyBorder="1" applyAlignment="1" applyProtection="1">
      <alignment horizontal="left" vertical="center" wrapText="1"/>
      <protection locked="0"/>
    </xf>
    <xf numFmtId="165" fontId="60" fillId="7" borderId="26" xfId="0" applyFont="1" applyFill="1" applyBorder="1" applyAlignment="1" applyProtection="1">
      <alignment horizontal="left" vertical="center" wrapText="1"/>
      <protection locked="0"/>
    </xf>
    <xf numFmtId="165" fontId="60" fillId="7" borderId="27" xfId="0" applyFont="1" applyFill="1" applyBorder="1" applyAlignment="1" applyProtection="1">
      <alignment horizontal="left" vertical="center" wrapText="1"/>
      <protection locked="0"/>
    </xf>
    <xf numFmtId="0" fontId="36" fillId="0" borderId="21" xfId="0" applyNumberFormat="1" applyFont="1" applyBorder="1" applyAlignment="1">
      <alignment horizontal="left" vertical="center" wrapText="1"/>
    </xf>
    <xf numFmtId="0" fontId="36" fillId="0" borderId="22" xfId="0" applyNumberFormat="1" applyFont="1" applyBorder="1" applyAlignment="1">
      <alignment horizontal="left" vertical="center" wrapText="1"/>
    </xf>
    <xf numFmtId="0" fontId="36" fillId="0" borderId="23" xfId="0" applyNumberFormat="1" applyFont="1" applyBorder="1" applyAlignment="1">
      <alignment horizontal="left" vertical="center" wrapText="1"/>
    </xf>
    <xf numFmtId="0" fontId="50" fillId="3" borderId="0" xfId="8" applyNumberFormat="1" applyFont="1" applyFill="1" applyAlignment="1">
      <alignment horizontal="left" vertical="center" wrapText="1"/>
    </xf>
    <xf numFmtId="0" fontId="50" fillId="3" borderId="7" xfId="8" applyNumberFormat="1" applyFont="1" applyFill="1" applyBorder="1" applyAlignment="1">
      <alignment horizontal="left" vertical="center" wrapText="1"/>
    </xf>
    <xf numFmtId="0" fontId="53" fillId="6" borderId="3" xfId="8" applyNumberFormat="1" applyFont="1" applyFill="1" applyBorder="1" applyAlignment="1">
      <alignment horizontal="left" vertical="center" wrapText="1"/>
    </xf>
    <xf numFmtId="0" fontId="53" fillId="6" borderId="4" xfId="8" applyNumberFormat="1" applyFont="1" applyFill="1" applyBorder="1" applyAlignment="1">
      <alignment horizontal="left" vertical="center" wrapText="1"/>
    </xf>
    <xf numFmtId="0" fontId="50" fillId="6" borderId="0" xfId="8" applyNumberFormat="1" applyFont="1" applyFill="1" applyAlignment="1">
      <alignment horizontal="left" vertical="center" wrapText="1"/>
    </xf>
    <xf numFmtId="0" fontId="50" fillId="6" borderId="7" xfId="8" applyNumberFormat="1" applyFont="1" applyFill="1" applyBorder="1" applyAlignment="1">
      <alignment horizontal="left" vertical="center" wrapText="1"/>
    </xf>
    <xf numFmtId="0" fontId="50" fillId="0" borderId="0" xfId="8" applyNumberFormat="1" applyFont="1" applyAlignment="1">
      <alignment horizontal="left" vertical="center" wrapText="1"/>
    </xf>
  </cellXfs>
  <cellStyles count="10">
    <cellStyle name="Euro" xfId="6" xr:uid="{8B2DA7FD-4EAA-3645-945E-47EA1C8DEB97}"/>
    <cellStyle name="Komma" xfId="1" builtinId="3"/>
    <cellStyle name="Komma 2 2" xfId="3" xr:uid="{371F08AE-8EAD-5C44-9DF6-67B54C2B1818}"/>
    <cellStyle name="Normaal 2" xfId="5" xr:uid="{5A7862C6-F853-BE4D-862F-FB3062E2EC6E}"/>
    <cellStyle name="Normaal 2 2" xfId="7" xr:uid="{0C9D55A9-3F3F-5841-B6AE-F772F75FE03F}"/>
    <cellStyle name="Normaal 3" xfId="8" xr:uid="{54D82E96-47D7-724A-B5B3-7AE76E44C509}"/>
    <cellStyle name="Procent 2 2 2" xfId="4" xr:uid="{3AAC6DE2-C58B-A046-AE41-153062E60AB7}"/>
    <cellStyle name="Standaard" xfId="0" builtinId="0"/>
    <cellStyle name="Standaard 2 2 2" xfId="2" xr:uid="{F0781C02-E34C-7A4D-B3D5-3EBEA191DD64}"/>
    <cellStyle name="Standaard 4" xfId="9" xr:uid="{10BB2921-4159-2449-A64F-372689E4F7A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7.png"/><Relationship Id="rId1" Type="http://schemas.openxmlformats.org/officeDocument/2006/relationships/image" Target="../media/image6.pn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2</xdr:col>
      <xdr:colOff>28221</xdr:colOff>
      <xdr:row>4</xdr:row>
      <xdr:rowOff>493887</xdr:rowOff>
    </xdr:from>
    <xdr:to>
      <xdr:col>3</xdr:col>
      <xdr:colOff>14110</xdr:colOff>
      <xdr:row>4</xdr:row>
      <xdr:rowOff>1227665</xdr:rowOff>
    </xdr:to>
    <xdr:pic>
      <xdr:nvPicPr>
        <xdr:cNvPr id="2" name="Afbeelding 1">
          <a:extLst>
            <a:ext uri="{FF2B5EF4-FFF2-40B4-BE49-F238E27FC236}">
              <a16:creationId xmlns:a16="http://schemas.microsoft.com/office/drawing/2014/main" id="{BB4D23AE-8BF2-2C48-BDBF-A17AC4357C62}"/>
            </a:ext>
          </a:extLst>
        </xdr:cNvPr>
        <xdr:cNvPicPr>
          <a:picLocks noChangeAspect="1"/>
        </xdr:cNvPicPr>
      </xdr:nvPicPr>
      <xdr:blipFill>
        <a:blip xmlns:r="http://schemas.openxmlformats.org/officeDocument/2006/relationships" r:embed="rId1"/>
        <a:stretch>
          <a:fillRect/>
        </a:stretch>
      </xdr:blipFill>
      <xdr:spPr>
        <a:xfrm>
          <a:off x="1272821" y="1255887"/>
          <a:ext cx="735189" cy="733778"/>
        </a:xfrm>
        <a:prstGeom prst="rect">
          <a:avLst/>
        </a:prstGeom>
      </xdr:spPr>
    </xdr:pic>
    <xdr:clientData/>
  </xdr:twoCellAnchor>
  <xdr:twoCellAnchor editAs="oneCell">
    <xdr:from>
      <xdr:col>1</xdr:col>
      <xdr:colOff>98778</xdr:colOff>
      <xdr:row>0</xdr:row>
      <xdr:rowOff>14110</xdr:rowOff>
    </xdr:from>
    <xdr:to>
      <xdr:col>5</xdr:col>
      <xdr:colOff>1246012</xdr:colOff>
      <xdr:row>4</xdr:row>
      <xdr:rowOff>536221</xdr:rowOff>
    </xdr:to>
    <xdr:pic>
      <xdr:nvPicPr>
        <xdr:cNvPr id="3" name="Afbeelding 2">
          <a:extLst>
            <a:ext uri="{FF2B5EF4-FFF2-40B4-BE49-F238E27FC236}">
              <a16:creationId xmlns:a16="http://schemas.microsoft.com/office/drawing/2014/main" id="{ED2E7BA6-3672-2244-9B33-841A8B432A6B}"/>
            </a:ext>
          </a:extLst>
        </xdr:cNvPr>
        <xdr:cNvPicPr>
          <a:picLocks noChangeAspect="1"/>
        </xdr:cNvPicPr>
      </xdr:nvPicPr>
      <xdr:blipFill rotWithShape="1">
        <a:blip xmlns:r="http://schemas.openxmlformats.org/officeDocument/2006/relationships" r:embed="rId2"/>
        <a:srcRect t="24590" b="33060"/>
        <a:stretch/>
      </xdr:blipFill>
      <xdr:spPr>
        <a:xfrm>
          <a:off x="962378" y="14110"/>
          <a:ext cx="5046134" cy="1284111"/>
        </a:xfrm>
        <a:prstGeom prst="rect">
          <a:avLst/>
        </a:prstGeom>
      </xdr:spPr>
    </xdr:pic>
    <xdr:clientData/>
  </xdr:twoCellAnchor>
  <xdr:twoCellAnchor editAs="oneCell">
    <xdr:from>
      <xdr:col>6</xdr:col>
      <xdr:colOff>781538</xdr:colOff>
      <xdr:row>19</xdr:row>
      <xdr:rowOff>42213</xdr:rowOff>
    </xdr:from>
    <xdr:to>
      <xdr:col>8</xdr:col>
      <xdr:colOff>517770</xdr:colOff>
      <xdr:row>20</xdr:row>
      <xdr:rowOff>228046</xdr:rowOff>
    </xdr:to>
    <xdr:pic>
      <xdr:nvPicPr>
        <xdr:cNvPr id="4" name="Afbeelding 3">
          <a:extLst>
            <a:ext uri="{FF2B5EF4-FFF2-40B4-BE49-F238E27FC236}">
              <a16:creationId xmlns:a16="http://schemas.microsoft.com/office/drawing/2014/main" id="{2CB42069-F3CF-6040-96E0-0FE07F07FC5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5178" t="23288" r="3030" b="23120"/>
        <a:stretch/>
      </xdr:blipFill>
      <xdr:spPr>
        <a:xfrm>
          <a:off x="6915638" y="6747813"/>
          <a:ext cx="1501532" cy="376333"/>
        </a:xfrm>
        <a:prstGeom prst="rect">
          <a:avLst/>
        </a:prstGeom>
      </xdr:spPr>
    </xdr:pic>
    <xdr:clientData/>
  </xdr:twoCellAnchor>
  <xdr:twoCellAnchor editAs="oneCell">
    <xdr:from>
      <xdr:col>11</xdr:col>
      <xdr:colOff>35889</xdr:colOff>
      <xdr:row>19</xdr:row>
      <xdr:rowOff>57082</xdr:rowOff>
    </xdr:from>
    <xdr:to>
      <xdr:col>12</xdr:col>
      <xdr:colOff>315777</xdr:colOff>
      <xdr:row>20</xdr:row>
      <xdr:rowOff>186656</xdr:rowOff>
    </xdr:to>
    <xdr:pic>
      <xdr:nvPicPr>
        <xdr:cNvPr id="5" name="Afbeelding 4">
          <a:extLst>
            <a:ext uri="{FF2B5EF4-FFF2-40B4-BE49-F238E27FC236}">
              <a16:creationId xmlns:a16="http://schemas.microsoft.com/office/drawing/2014/main" id="{DB4BF705-8F61-FA42-9A9E-2203BBF2E84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280742" y="6377200"/>
          <a:ext cx="896211" cy="308868"/>
        </a:xfrm>
        <a:prstGeom prst="rect">
          <a:avLst/>
        </a:prstGeom>
      </xdr:spPr>
    </xdr:pic>
    <xdr:clientData/>
  </xdr:twoCellAnchor>
  <xdr:twoCellAnchor>
    <xdr:from>
      <xdr:col>2</xdr:col>
      <xdr:colOff>196274</xdr:colOff>
      <xdr:row>5</xdr:row>
      <xdr:rowOff>207819</xdr:rowOff>
    </xdr:from>
    <xdr:to>
      <xdr:col>6</xdr:col>
      <xdr:colOff>414253</xdr:colOff>
      <xdr:row>9</xdr:row>
      <xdr:rowOff>150092</xdr:rowOff>
    </xdr:to>
    <xdr:pic>
      <xdr:nvPicPr>
        <xdr:cNvPr id="6" name="Afbeelding 5" descr="prorail_roodlogo">
          <a:extLst>
            <a:ext uri="{FF2B5EF4-FFF2-40B4-BE49-F238E27FC236}">
              <a16:creationId xmlns:a16="http://schemas.microsoft.com/office/drawing/2014/main" id="{E0B84345-69E6-6743-A81A-E23F3E2976D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t="31358" b="23230"/>
        <a:stretch>
          <a:fillRect/>
        </a:stretch>
      </xdr:blipFill>
      <xdr:spPr bwMode="auto">
        <a:xfrm>
          <a:off x="1440874" y="2646219"/>
          <a:ext cx="5107479" cy="14281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711200</xdr:colOff>
      <xdr:row>18</xdr:row>
      <xdr:rowOff>152400</xdr:rowOff>
    </xdr:from>
    <xdr:to>
      <xdr:col>13</xdr:col>
      <xdr:colOff>228600</xdr:colOff>
      <xdr:row>20</xdr:row>
      <xdr:rowOff>280423</xdr:rowOff>
    </xdr:to>
    <xdr:pic>
      <xdr:nvPicPr>
        <xdr:cNvPr id="2" name="Afbeelding 1">
          <a:extLst>
            <a:ext uri="{FF2B5EF4-FFF2-40B4-BE49-F238E27FC236}">
              <a16:creationId xmlns:a16="http://schemas.microsoft.com/office/drawing/2014/main" id="{3820291C-3F8F-2E48-883A-7FE51B2666CB}"/>
            </a:ext>
          </a:extLst>
        </xdr:cNvPr>
        <xdr:cNvPicPr>
          <a:picLocks noChangeAspect="1"/>
        </xdr:cNvPicPr>
      </xdr:nvPicPr>
      <xdr:blipFill>
        <a:blip xmlns:r="http://schemas.openxmlformats.org/officeDocument/2006/relationships" r:embed="rId1"/>
        <a:stretch>
          <a:fillRect/>
        </a:stretch>
      </xdr:blipFill>
      <xdr:spPr>
        <a:xfrm>
          <a:off x="2565400" y="7315200"/>
          <a:ext cx="7772400" cy="1245623"/>
        </a:xfrm>
        <a:prstGeom prst="rect">
          <a:avLst/>
        </a:prstGeom>
      </xdr:spPr>
    </xdr:pic>
    <xdr:clientData/>
  </xdr:twoCellAnchor>
  <xdr:twoCellAnchor editAs="oneCell">
    <xdr:from>
      <xdr:col>1</xdr:col>
      <xdr:colOff>14111</xdr:colOff>
      <xdr:row>0</xdr:row>
      <xdr:rowOff>42334</xdr:rowOff>
    </xdr:from>
    <xdr:to>
      <xdr:col>4</xdr:col>
      <xdr:colOff>325606</xdr:colOff>
      <xdr:row>0</xdr:row>
      <xdr:rowOff>663223</xdr:rowOff>
    </xdr:to>
    <xdr:pic>
      <xdr:nvPicPr>
        <xdr:cNvPr id="3" name="Afbeelding 2">
          <a:extLst>
            <a:ext uri="{FF2B5EF4-FFF2-40B4-BE49-F238E27FC236}">
              <a16:creationId xmlns:a16="http://schemas.microsoft.com/office/drawing/2014/main" id="{3E63D4A6-4970-C148-86CB-2CD8549275CE}"/>
            </a:ext>
          </a:extLst>
        </xdr:cNvPr>
        <xdr:cNvPicPr>
          <a:picLocks noChangeAspect="1"/>
        </xdr:cNvPicPr>
      </xdr:nvPicPr>
      <xdr:blipFill>
        <a:blip xmlns:r="http://schemas.openxmlformats.org/officeDocument/2006/relationships" r:embed="rId2"/>
        <a:stretch>
          <a:fillRect/>
        </a:stretch>
      </xdr:blipFill>
      <xdr:spPr>
        <a:xfrm>
          <a:off x="509411" y="42334"/>
          <a:ext cx="2495895" cy="620889"/>
        </a:xfrm>
        <a:prstGeom prst="rect">
          <a:avLst/>
        </a:prstGeom>
      </xdr:spPr>
    </xdr:pic>
    <xdr:clientData/>
  </xdr:twoCellAnchor>
  <xdr:twoCellAnchor>
    <xdr:from>
      <xdr:col>6</xdr:col>
      <xdr:colOff>342900</xdr:colOff>
      <xdr:row>19</xdr:row>
      <xdr:rowOff>374162</xdr:rowOff>
    </xdr:from>
    <xdr:to>
      <xdr:col>7</xdr:col>
      <xdr:colOff>152400</xdr:colOff>
      <xdr:row>20</xdr:row>
      <xdr:rowOff>303823</xdr:rowOff>
    </xdr:to>
    <xdr:sp macro="" textlink="">
      <xdr:nvSpPr>
        <xdr:cNvPr id="4" name="Ovaal 3">
          <a:extLst>
            <a:ext uri="{FF2B5EF4-FFF2-40B4-BE49-F238E27FC236}">
              <a16:creationId xmlns:a16="http://schemas.microsoft.com/office/drawing/2014/main" id="{90CD71B5-EEEA-A142-AEAF-61971DF8D499}"/>
            </a:ext>
          </a:extLst>
        </xdr:cNvPr>
        <xdr:cNvSpPr/>
      </xdr:nvSpPr>
      <xdr:spPr bwMode="auto">
        <a:xfrm>
          <a:off x="4673600" y="8095762"/>
          <a:ext cx="635000" cy="488461"/>
        </a:xfrm>
        <a:prstGeom prst="ellips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nl-NL" sz="1100"/>
        </a:p>
      </xdr:txBody>
    </xdr:sp>
    <xdr:clientData/>
  </xdr:twoCellAnchor>
  <xdr:twoCellAnchor>
    <xdr:from>
      <xdr:col>9</xdr:col>
      <xdr:colOff>627184</xdr:colOff>
      <xdr:row>19</xdr:row>
      <xdr:rowOff>399562</xdr:rowOff>
    </xdr:from>
    <xdr:to>
      <xdr:col>10</xdr:col>
      <xdr:colOff>436684</xdr:colOff>
      <xdr:row>20</xdr:row>
      <xdr:rowOff>329223</xdr:rowOff>
    </xdr:to>
    <xdr:sp macro="" textlink="">
      <xdr:nvSpPr>
        <xdr:cNvPr id="5" name="Ovaal 4">
          <a:extLst>
            <a:ext uri="{FF2B5EF4-FFF2-40B4-BE49-F238E27FC236}">
              <a16:creationId xmlns:a16="http://schemas.microsoft.com/office/drawing/2014/main" id="{30E72D8A-D125-7346-AC96-538D4CD84658}"/>
            </a:ext>
          </a:extLst>
        </xdr:cNvPr>
        <xdr:cNvSpPr/>
      </xdr:nvSpPr>
      <xdr:spPr bwMode="auto">
        <a:xfrm>
          <a:off x="7434384" y="8121162"/>
          <a:ext cx="635000" cy="488461"/>
        </a:xfrm>
        <a:prstGeom prst="ellips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nl-NL" sz="1100"/>
        </a:p>
      </xdr:txBody>
    </xdr:sp>
    <xdr:clientData/>
  </xdr:twoCellAnchor>
  <xdr:twoCellAnchor>
    <xdr:from>
      <xdr:col>8</xdr:col>
      <xdr:colOff>157285</xdr:colOff>
      <xdr:row>18</xdr:row>
      <xdr:rowOff>444500</xdr:rowOff>
    </xdr:from>
    <xdr:to>
      <xdr:col>9</xdr:col>
      <xdr:colOff>670170</xdr:colOff>
      <xdr:row>19</xdr:row>
      <xdr:rowOff>100623</xdr:rowOff>
    </xdr:to>
    <xdr:sp macro="" textlink="">
      <xdr:nvSpPr>
        <xdr:cNvPr id="6" name="Tekstvak 5">
          <a:extLst>
            <a:ext uri="{FF2B5EF4-FFF2-40B4-BE49-F238E27FC236}">
              <a16:creationId xmlns:a16="http://schemas.microsoft.com/office/drawing/2014/main" id="{EA02F327-25E4-3A4C-B303-981186FEB954}"/>
            </a:ext>
          </a:extLst>
        </xdr:cNvPr>
        <xdr:cNvSpPr txBox="1"/>
      </xdr:nvSpPr>
      <xdr:spPr>
        <a:xfrm>
          <a:off x="6138985" y="7607300"/>
          <a:ext cx="1338385" cy="214923"/>
        </a:xfrm>
        <a:prstGeom prst="rect">
          <a:avLst/>
        </a:prstGeom>
        <a:solidFill>
          <a:schemeClr val="lt1"/>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100" b="0" i="0">
              <a:latin typeface="VAG Rounded Std Thin" panose="020F0402020204020204" pitchFamily="34" charset="0"/>
            </a:rPr>
            <a:t>rekenpremies</a:t>
          </a:r>
        </a:p>
      </xdr:txBody>
    </xdr:sp>
    <xdr:clientData/>
  </xdr:twoCellAnchor>
  <xdr:twoCellAnchor>
    <xdr:from>
      <xdr:col>7</xdr:col>
      <xdr:colOff>59406</xdr:colOff>
      <xdr:row>19</xdr:row>
      <xdr:rowOff>100623</xdr:rowOff>
    </xdr:from>
    <xdr:to>
      <xdr:col>9</xdr:col>
      <xdr:colOff>978</xdr:colOff>
      <xdr:row>19</xdr:row>
      <xdr:rowOff>445695</xdr:rowOff>
    </xdr:to>
    <xdr:cxnSp macro="">
      <xdr:nvCxnSpPr>
        <xdr:cNvPr id="7" name="Rechte verbindingslijn met pijl 6">
          <a:extLst>
            <a:ext uri="{FF2B5EF4-FFF2-40B4-BE49-F238E27FC236}">
              <a16:creationId xmlns:a16="http://schemas.microsoft.com/office/drawing/2014/main" id="{B90D1D0F-AD81-CB4B-A806-A2BC8AFABBA4}"/>
            </a:ext>
          </a:extLst>
        </xdr:cNvPr>
        <xdr:cNvCxnSpPr>
          <a:stCxn id="6" idx="2"/>
          <a:endCxn id="4" idx="7"/>
        </xdr:cNvCxnSpPr>
      </xdr:nvCxnSpPr>
      <xdr:spPr bwMode="auto">
        <a:xfrm flipH="1">
          <a:off x="5215606" y="7822223"/>
          <a:ext cx="1592572" cy="345072"/>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twoCellAnchor>
    <xdr:from>
      <xdr:col>9</xdr:col>
      <xdr:colOff>978</xdr:colOff>
      <xdr:row>19</xdr:row>
      <xdr:rowOff>100623</xdr:rowOff>
    </xdr:from>
    <xdr:to>
      <xdr:col>9</xdr:col>
      <xdr:colOff>720178</xdr:colOff>
      <xdr:row>19</xdr:row>
      <xdr:rowOff>471095</xdr:rowOff>
    </xdr:to>
    <xdr:cxnSp macro="">
      <xdr:nvCxnSpPr>
        <xdr:cNvPr id="8" name="Rechte verbindingslijn met pijl 7">
          <a:extLst>
            <a:ext uri="{FF2B5EF4-FFF2-40B4-BE49-F238E27FC236}">
              <a16:creationId xmlns:a16="http://schemas.microsoft.com/office/drawing/2014/main" id="{55D52F33-B9BF-4542-AC21-0474D415C029}"/>
            </a:ext>
          </a:extLst>
        </xdr:cNvPr>
        <xdr:cNvCxnSpPr>
          <a:stCxn id="6" idx="2"/>
          <a:endCxn id="5" idx="1"/>
        </xdr:cNvCxnSpPr>
      </xdr:nvCxnSpPr>
      <xdr:spPr bwMode="auto">
        <a:xfrm>
          <a:off x="6808178" y="7822223"/>
          <a:ext cx="719200" cy="370472"/>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twoCellAnchor>
    <xdr:from>
      <xdr:col>14</xdr:col>
      <xdr:colOff>355600</xdr:colOff>
      <xdr:row>0</xdr:row>
      <xdr:rowOff>88900</xdr:rowOff>
    </xdr:from>
    <xdr:to>
      <xdr:col>16</xdr:col>
      <xdr:colOff>742631</xdr:colOff>
      <xdr:row>0</xdr:row>
      <xdr:rowOff>664121</xdr:rowOff>
    </xdr:to>
    <xdr:pic>
      <xdr:nvPicPr>
        <xdr:cNvPr id="9" name="Afbeelding 8" descr="prorail_roodlogo">
          <a:extLst>
            <a:ext uri="{FF2B5EF4-FFF2-40B4-BE49-F238E27FC236}">
              <a16:creationId xmlns:a16="http://schemas.microsoft.com/office/drawing/2014/main" id="{F6668368-BB6E-7447-B33C-D873FAF9183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t="31358" b="23230"/>
        <a:stretch>
          <a:fillRect/>
        </a:stretch>
      </xdr:blipFill>
      <xdr:spPr bwMode="auto">
        <a:xfrm>
          <a:off x="11290300" y="88900"/>
          <a:ext cx="2038031" cy="5752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1237140</xdr:colOff>
      <xdr:row>0</xdr:row>
      <xdr:rowOff>554182</xdr:rowOff>
    </xdr:to>
    <xdr:pic>
      <xdr:nvPicPr>
        <xdr:cNvPr id="2" name="Afbeelding 1">
          <a:extLst>
            <a:ext uri="{FF2B5EF4-FFF2-40B4-BE49-F238E27FC236}">
              <a16:creationId xmlns:a16="http://schemas.microsoft.com/office/drawing/2014/main" id="{0F25AEA9-3228-C648-BE01-DE4C7E25DEE8}"/>
            </a:ext>
          </a:extLst>
        </xdr:cNvPr>
        <xdr:cNvPicPr>
          <a:picLocks noChangeAspect="1"/>
        </xdr:cNvPicPr>
      </xdr:nvPicPr>
      <xdr:blipFill>
        <a:blip xmlns:r="http://schemas.openxmlformats.org/officeDocument/2006/relationships" r:embed="rId1"/>
        <a:stretch>
          <a:fillRect/>
        </a:stretch>
      </xdr:blipFill>
      <xdr:spPr>
        <a:xfrm>
          <a:off x="292100" y="0"/>
          <a:ext cx="2240440" cy="554182"/>
        </a:xfrm>
        <a:prstGeom prst="rect">
          <a:avLst/>
        </a:prstGeom>
      </xdr:spPr>
    </xdr:pic>
    <xdr:clientData/>
  </xdr:twoCellAnchor>
  <xdr:twoCellAnchor>
    <xdr:from>
      <xdr:col>12</xdr:col>
      <xdr:colOff>304800</xdr:colOff>
      <xdr:row>0</xdr:row>
      <xdr:rowOff>0</xdr:rowOff>
    </xdr:from>
    <xdr:to>
      <xdr:col>14</xdr:col>
      <xdr:colOff>73764</xdr:colOff>
      <xdr:row>0</xdr:row>
      <xdr:rowOff>575221</xdr:rowOff>
    </xdr:to>
    <xdr:pic>
      <xdr:nvPicPr>
        <xdr:cNvPr id="3" name="Afbeelding 2" descr="prorail_roodlogo">
          <a:extLst>
            <a:ext uri="{FF2B5EF4-FFF2-40B4-BE49-F238E27FC236}">
              <a16:creationId xmlns:a16="http://schemas.microsoft.com/office/drawing/2014/main" id="{29884928-7EE8-0343-8037-33B1876C85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31358" b="23230"/>
        <a:stretch>
          <a:fillRect/>
        </a:stretch>
      </xdr:blipFill>
      <xdr:spPr bwMode="auto">
        <a:xfrm>
          <a:off x="12268200" y="0"/>
          <a:ext cx="2029564" cy="5752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1C9A8-7F0E-E34B-AFF6-D428BD71845B}">
  <sheetPr>
    <pageSetUpPr fitToPage="1"/>
  </sheetPr>
  <dimension ref="C2:I21"/>
  <sheetViews>
    <sheetView showGridLines="0" showRowColHeaders="0" zoomScale="85" zoomScaleNormal="85" zoomScalePageLayoutView="130" workbookViewId="0">
      <selection activeCell="C13" sqref="C13"/>
    </sheetView>
  </sheetViews>
  <sheetFormatPr baseColWidth="10" defaultColWidth="8.83203125" defaultRowHeight="15"/>
  <cols>
    <col min="1" max="1" width="11.33203125" style="1" bestFit="1" customWidth="1"/>
    <col min="2" max="2" width="5" style="1" bestFit="1" customWidth="1"/>
    <col min="3" max="3" width="9.83203125" style="1" customWidth="1"/>
    <col min="4" max="4" width="18.33203125" style="1" bestFit="1" customWidth="1"/>
    <col min="5" max="6" width="18" style="1" bestFit="1" customWidth="1"/>
    <col min="7" max="7" width="14.1640625" style="1" bestFit="1" customWidth="1"/>
    <col min="8" max="8" width="9" style="1" customWidth="1"/>
    <col min="9" max="9" width="11" style="1" bestFit="1" customWidth="1"/>
    <col min="10" max="16384" width="8.83203125" style="1"/>
  </cols>
  <sheetData>
    <row r="2" spans="3:9">
      <c r="D2" s="2"/>
      <c r="F2" s="3"/>
      <c r="G2" s="2"/>
    </row>
    <row r="3" spans="3:9">
      <c r="D3" s="2"/>
      <c r="F3" s="3"/>
      <c r="G3" s="2"/>
      <c r="I3" s="4"/>
    </row>
    <row r="4" spans="3:9">
      <c r="D4" s="2"/>
      <c r="F4" s="3"/>
      <c r="G4" s="2"/>
      <c r="I4" s="4"/>
    </row>
    <row r="5" spans="3:9" ht="132" customHeight="1">
      <c r="C5" s="5"/>
      <c r="D5" s="6" t="s">
        <v>100</v>
      </c>
      <c r="F5" s="7"/>
      <c r="G5" s="8"/>
      <c r="I5" s="4"/>
    </row>
    <row r="6" spans="3:9" ht="36" customHeight="1">
      <c r="C6" s="5"/>
      <c r="D6" s="4"/>
      <c r="F6"/>
      <c r="G6" s="8"/>
      <c r="I6" s="4"/>
    </row>
    <row r="7" spans="3:9" ht="51">
      <c r="C7" s="9"/>
    </row>
    <row r="8" spans="3:9">
      <c r="C8" s="10"/>
      <c r="G8" s="11"/>
    </row>
    <row r="9" spans="3:9">
      <c r="C9" s="10"/>
      <c r="F9" s="4"/>
      <c r="G9" s="12"/>
    </row>
    <row r="10" spans="3:9">
      <c r="C10" s="10"/>
      <c r="F10" s="4"/>
      <c r="G10" s="12"/>
    </row>
    <row r="11" spans="3:9" ht="51">
      <c r="C11" s="13"/>
    </row>
    <row r="13" spans="3:9" ht="39">
      <c r="C13" s="14" t="str">
        <f>'Invulblad TarievenTool'!$D$11</f>
        <v>Naam bureau</v>
      </c>
    </row>
    <row r="17" spans="3:9" ht="23">
      <c r="C17" s="15" t="s">
        <v>0</v>
      </c>
      <c r="D17" s="16" t="s">
        <v>1</v>
      </c>
      <c r="H17" s="17"/>
    </row>
    <row r="18" spans="3:9" ht="16">
      <c r="C18" s="15" t="s">
        <v>2</v>
      </c>
      <c r="D18" s="18">
        <f ca="1">NOW()</f>
        <v>45334.635107060189</v>
      </c>
    </row>
    <row r="21" spans="3:9" ht="20">
      <c r="I21" s="19" t="s">
        <v>3</v>
      </c>
    </row>
  </sheetData>
  <sheetProtection algorithmName="SHA-512" hashValue="Wzi8ZfS2uo0KOOjCA5jF25zP4KaZGmnshyq8y4czG5NYXrejls7tphN8ybBSw6N+LkwbTJaRGSen6f6l+ynPCA==" saltValue="5pLoEzQVM53SdxqA2KhtFA==" spinCount="100000" sheet="1" scenarios="1" selectLockedCells="1" selectUnlockedCells="1"/>
  <pageMargins left="0.70866141732283472" right="0.47244094488188981" top="0.9055118110236221" bottom="0.74803149606299213" header="0.31496062992125984" footer="0.31496062992125984"/>
  <pageSetup paperSize="9" scale="84" orientation="landscape"/>
  <headerFooter>
    <oddFooter>&amp;L&amp;"Open Sans,Standaard"&amp;9&amp;K000000&amp;F&amp;R&amp;"Open Sans,Standaard"&amp;9&amp;K000000pagina &amp;P</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251F5-0692-ED42-B565-87777B7B2467}">
  <sheetPr>
    <pageSetUpPr autoPageBreaks="0" fitToPage="1"/>
  </sheetPr>
  <dimension ref="A1:S44"/>
  <sheetViews>
    <sheetView showGridLines="0" showRowColHeaders="0" zoomScaleNormal="100" zoomScalePageLayoutView="110" workbookViewId="0">
      <selection activeCell="H3" sqref="H3"/>
    </sheetView>
  </sheetViews>
  <sheetFormatPr baseColWidth="10" defaultColWidth="10.83203125" defaultRowHeight="13"/>
  <cols>
    <col min="1" max="1" width="6.5" customWidth="1"/>
    <col min="2" max="2" width="14" customWidth="1"/>
    <col min="3" max="3" width="3.83203125" customWidth="1"/>
  </cols>
  <sheetData>
    <row r="1" spans="1:19" s="20" customFormat="1" ht="62" customHeight="1" thickBot="1">
      <c r="B1" s="193" t="str">
        <f>Voorblad!D5</f>
        <v>BIJLAGE 10A - Invulblad Tarieventool</v>
      </c>
      <c r="C1" s="193"/>
      <c r="D1" s="193"/>
      <c r="E1" s="193"/>
      <c r="F1" s="193"/>
      <c r="G1" s="193"/>
      <c r="H1" s="193"/>
      <c r="I1" s="193"/>
      <c r="J1" s="193"/>
      <c r="K1" s="193"/>
      <c r="L1" s="193"/>
      <c r="M1" s="193"/>
      <c r="N1" s="193"/>
      <c r="O1" s="193"/>
      <c r="P1" s="193"/>
      <c r="Q1" s="193"/>
      <c r="R1" s="21"/>
    </row>
    <row r="2" spans="1:19" s="20" customFormat="1" ht="40" customHeight="1">
      <c r="B2" s="22" t="s">
        <v>4</v>
      </c>
      <c r="C2" s="23"/>
      <c r="D2" s="23"/>
      <c r="E2" s="24"/>
      <c r="F2" s="24"/>
      <c r="G2" s="24"/>
      <c r="H2" s="25"/>
      <c r="I2" s="26"/>
    </row>
    <row r="3" spans="1:19" ht="21">
      <c r="A3" s="27"/>
      <c r="B3" s="28" t="s">
        <v>5</v>
      </c>
      <c r="C3" s="27"/>
      <c r="E3" s="29"/>
      <c r="F3" s="29"/>
      <c r="G3" s="29"/>
      <c r="H3" s="29"/>
      <c r="I3" s="29"/>
      <c r="J3" s="29"/>
      <c r="K3" s="29"/>
      <c r="L3" s="29"/>
      <c r="M3" s="29"/>
      <c r="N3" s="30"/>
      <c r="O3" s="27"/>
      <c r="P3" s="27"/>
    </row>
    <row r="4" spans="1:19" ht="21">
      <c r="A4" s="27"/>
      <c r="B4" s="29"/>
      <c r="C4" s="27"/>
      <c r="E4" s="29"/>
      <c r="F4" s="29"/>
      <c r="G4" s="29"/>
      <c r="H4" s="29"/>
      <c r="I4" s="29"/>
      <c r="J4" s="29"/>
      <c r="K4" s="29"/>
      <c r="L4" s="29"/>
      <c r="M4" s="29"/>
      <c r="N4" s="30"/>
      <c r="O4" s="27"/>
      <c r="P4" s="27"/>
    </row>
    <row r="5" spans="1:19" ht="21">
      <c r="A5" s="27"/>
      <c r="B5" s="28" t="s">
        <v>6</v>
      </c>
      <c r="C5" s="27"/>
      <c r="E5" s="29"/>
      <c r="F5" s="29"/>
      <c r="G5" s="29"/>
      <c r="H5" s="29"/>
      <c r="I5" s="29"/>
      <c r="J5" s="29"/>
      <c r="K5" s="29"/>
      <c r="L5" s="29"/>
      <c r="M5" s="29"/>
      <c r="N5" s="30"/>
      <c r="O5" s="27"/>
      <c r="P5" s="27"/>
    </row>
    <row r="6" spans="1:19" ht="27" customHeight="1">
      <c r="A6" s="27"/>
      <c r="B6" s="28" t="s">
        <v>7</v>
      </c>
      <c r="C6" s="27"/>
      <c r="E6" s="29"/>
      <c r="F6" s="29"/>
      <c r="G6" s="29"/>
      <c r="H6" s="29"/>
      <c r="I6" s="29"/>
      <c r="J6" s="29"/>
      <c r="K6" s="29"/>
      <c r="L6" s="29"/>
      <c r="M6" s="29"/>
      <c r="N6" s="30"/>
      <c r="O6" s="27"/>
      <c r="P6" s="27"/>
    </row>
    <row r="7" spans="1:19" ht="27" customHeight="1">
      <c r="A7" s="27"/>
      <c r="B7" s="31" t="s">
        <v>8</v>
      </c>
      <c r="C7" s="27"/>
      <c r="E7" s="29"/>
      <c r="F7" s="29"/>
      <c r="G7" s="29"/>
      <c r="H7" s="29"/>
      <c r="I7" s="29"/>
      <c r="J7" s="29"/>
      <c r="K7" s="29"/>
      <c r="L7" s="29"/>
      <c r="M7" s="29"/>
      <c r="N7" s="30"/>
      <c r="O7" s="27"/>
      <c r="P7" s="27"/>
    </row>
    <row r="8" spans="1:19" ht="27" customHeight="1">
      <c r="A8" s="27"/>
      <c r="B8" s="31" t="s">
        <v>9</v>
      </c>
      <c r="C8" s="27"/>
      <c r="E8" s="29"/>
      <c r="F8" s="29"/>
      <c r="G8" s="29"/>
      <c r="H8" s="29"/>
      <c r="I8" s="29"/>
      <c r="J8" s="29"/>
      <c r="K8" s="29"/>
      <c r="L8" s="29"/>
      <c r="M8" s="29"/>
      <c r="N8" s="30"/>
      <c r="O8" s="27"/>
      <c r="P8" s="27"/>
    </row>
    <row r="9" spans="1:19" ht="27" customHeight="1">
      <c r="A9" s="27"/>
      <c r="B9" s="27"/>
      <c r="C9" s="27"/>
      <c r="D9" s="29"/>
      <c r="E9" s="29"/>
      <c r="F9" s="29"/>
      <c r="G9" s="29"/>
      <c r="H9" s="29"/>
      <c r="I9" s="29"/>
      <c r="J9" s="29"/>
      <c r="K9" s="29"/>
      <c r="L9" s="29"/>
      <c r="M9" s="29"/>
      <c r="N9" s="30"/>
      <c r="O9" s="27"/>
      <c r="P9" s="27"/>
    </row>
    <row r="10" spans="1:19" ht="27" customHeight="1">
      <c r="A10" s="27"/>
      <c r="B10" s="22" t="s">
        <v>10</v>
      </c>
      <c r="C10" s="27"/>
      <c r="D10" s="29"/>
      <c r="E10" s="29"/>
      <c r="F10" s="29"/>
      <c r="G10" s="29"/>
      <c r="H10" s="29"/>
      <c r="I10" s="29"/>
      <c r="J10" s="29"/>
      <c r="K10" s="29"/>
      <c r="L10" s="29"/>
      <c r="M10" s="29"/>
      <c r="N10" s="30"/>
      <c r="O10" s="27"/>
      <c r="P10" s="27"/>
    </row>
    <row r="11" spans="1:19" ht="21">
      <c r="A11" s="27"/>
      <c r="B11" s="27"/>
      <c r="C11" s="27"/>
      <c r="D11" s="29"/>
      <c r="E11" s="29"/>
      <c r="F11" s="29"/>
      <c r="G11" s="29"/>
      <c r="H11" s="29"/>
      <c r="I11" s="29"/>
      <c r="J11" s="29"/>
      <c r="K11" s="29"/>
      <c r="L11" s="29"/>
      <c r="M11" s="29"/>
      <c r="N11" s="30"/>
      <c r="O11" s="27"/>
      <c r="P11" s="27"/>
    </row>
    <row r="12" spans="1:19" ht="21">
      <c r="A12" s="27"/>
      <c r="B12" s="27"/>
      <c r="C12" s="27"/>
      <c r="D12" s="31" t="s">
        <v>11</v>
      </c>
      <c r="E12" s="29"/>
      <c r="F12" s="29"/>
      <c r="G12" s="29"/>
      <c r="H12" s="29"/>
      <c r="I12" s="29"/>
      <c r="J12" s="29"/>
      <c r="K12" s="29"/>
      <c r="L12" s="29"/>
      <c r="M12" s="29"/>
      <c r="N12" s="30"/>
      <c r="O12" s="27"/>
      <c r="P12" s="27"/>
    </row>
    <row r="13" spans="1:19" ht="45" customHeight="1">
      <c r="A13" s="27"/>
      <c r="B13" s="32" t="s">
        <v>12</v>
      </c>
      <c r="C13" s="33"/>
      <c r="D13" s="34" t="s">
        <v>13</v>
      </c>
      <c r="E13" s="28"/>
      <c r="F13" s="29"/>
      <c r="G13" s="29"/>
      <c r="H13" s="29"/>
      <c r="I13" s="29"/>
      <c r="J13" s="29"/>
      <c r="K13" s="29"/>
      <c r="L13" s="29"/>
      <c r="M13" s="29"/>
      <c r="N13" s="29"/>
      <c r="O13" s="33"/>
      <c r="P13" s="33"/>
    </row>
    <row r="14" spans="1:19" s="39" customFormat="1" ht="45" customHeight="1">
      <c r="A14" s="35"/>
      <c r="B14" s="32" t="s">
        <v>14</v>
      </c>
      <c r="C14" s="36"/>
      <c r="D14" s="194" t="s">
        <v>15</v>
      </c>
      <c r="E14" s="194"/>
      <c r="F14" s="194"/>
      <c r="G14" s="194"/>
      <c r="H14" s="194"/>
      <c r="I14" s="194"/>
      <c r="J14" s="194"/>
      <c r="K14" s="194"/>
      <c r="L14" s="194"/>
      <c r="M14" s="194"/>
      <c r="N14" s="194"/>
      <c r="O14" s="194"/>
      <c r="P14" s="194"/>
      <c r="Q14" s="37"/>
      <c r="R14" s="38"/>
      <c r="S14" s="38"/>
    </row>
    <row r="15" spans="1:19" s="39" customFormat="1" ht="45" customHeight="1">
      <c r="A15" s="35"/>
      <c r="B15" s="32"/>
      <c r="C15" s="36"/>
      <c r="D15" s="72"/>
      <c r="E15" s="72"/>
      <c r="F15" s="72"/>
      <c r="G15" s="72"/>
      <c r="H15" s="72"/>
      <c r="I15" s="72"/>
      <c r="J15" s="72"/>
      <c r="K15" s="72"/>
      <c r="L15" s="72"/>
      <c r="M15" s="72"/>
      <c r="N15" s="72"/>
      <c r="O15" s="72"/>
      <c r="P15" s="72"/>
      <c r="Q15" s="37"/>
      <c r="R15" s="38"/>
      <c r="S15" s="38"/>
    </row>
    <row r="16" spans="1:19" ht="44" customHeight="1">
      <c r="A16" s="27"/>
      <c r="B16" s="32" t="s">
        <v>16</v>
      </c>
      <c r="C16" s="29"/>
      <c r="D16" s="195" t="s">
        <v>17</v>
      </c>
      <c r="E16" s="195"/>
      <c r="F16" s="195"/>
      <c r="G16" s="195"/>
      <c r="H16" s="195"/>
      <c r="I16" s="195"/>
      <c r="J16" s="195"/>
      <c r="K16" s="195"/>
      <c r="L16" s="195"/>
      <c r="M16" s="195"/>
      <c r="N16" s="195"/>
      <c r="O16" s="195"/>
      <c r="P16" s="195"/>
      <c r="Q16" s="40"/>
      <c r="R16" s="41"/>
      <c r="S16" s="41"/>
    </row>
    <row r="17" spans="1:19" ht="44" customHeight="1">
      <c r="A17" s="27"/>
      <c r="B17" s="32"/>
      <c r="C17" s="29"/>
      <c r="D17" s="196" t="s">
        <v>18</v>
      </c>
      <c r="E17" s="196"/>
      <c r="F17" s="196"/>
      <c r="G17" s="196"/>
      <c r="H17" s="196"/>
      <c r="I17" s="196"/>
      <c r="J17" s="196"/>
      <c r="K17" s="196"/>
      <c r="L17" s="196"/>
      <c r="M17" s="196"/>
      <c r="N17" s="196"/>
      <c r="O17" s="196"/>
      <c r="P17" s="196"/>
      <c r="Q17" s="40"/>
      <c r="R17" s="41"/>
      <c r="S17" s="41"/>
    </row>
    <row r="18" spans="1:19" ht="44" customHeight="1">
      <c r="A18" s="27"/>
      <c r="B18" s="42" t="s">
        <v>19</v>
      </c>
      <c r="C18" s="43"/>
      <c r="D18" s="197" t="s">
        <v>20</v>
      </c>
      <c r="E18" s="197"/>
      <c r="F18" s="197"/>
      <c r="G18" s="197"/>
      <c r="H18" s="197"/>
      <c r="I18" s="197"/>
      <c r="J18" s="197"/>
      <c r="K18" s="197"/>
      <c r="L18" s="197"/>
      <c r="M18" s="197"/>
      <c r="N18" s="197"/>
      <c r="O18" s="197"/>
      <c r="P18" s="197"/>
      <c r="Q18" s="40"/>
      <c r="R18" s="41"/>
      <c r="S18" s="41"/>
    </row>
    <row r="19" spans="1:19" ht="44" customHeight="1">
      <c r="A19" s="27"/>
      <c r="B19" s="42"/>
      <c r="C19" s="43"/>
      <c r="D19" s="44"/>
      <c r="E19" s="44"/>
      <c r="F19" s="44"/>
      <c r="G19" s="44"/>
      <c r="H19" s="44"/>
      <c r="I19" s="44"/>
      <c r="J19" s="44"/>
      <c r="K19" s="44"/>
      <c r="L19" s="44"/>
      <c r="M19" s="44"/>
      <c r="N19" s="44"/>
      <c r="O19" s="44"/>
      <c r="P19" s="44"/>
      <c r="Q19" s="40"/>
      <c r="R19" s="41"/>
      <c r="S19" s="41"/>
    </row>
    <row r="20" spans="1:19" ht="44" customHeight="1">
      <c r="A20" s="27"/>
      <c r="B20" s="42"/>
      <c r="C20" s="43"/>
      <c r="D20" s="44"/>
      <c r="E20" s="44"/>
      <c r="F20" s="44"/>
      <c r="G20" s="44"/>
      <c r="H20" s="44"/>
      <c r="I20" s="44"/>
      <c r="J20" s="44"/>
      <c r="K20" s="44"/>
      <c r="L20" s="44"/>
      <c r="M20" s="44"/>
      <c r="N20" s="44"/>
      <c r="O20" s="44"/>
      <c r="P20" s="44"/>
      <c r="Q20" s="40"/>
      <c r="R20" s="41"/>
      <c r="S20" s="41"/>
    </row>
    <row r="21" spans="1:19" ht="44" customHeight="1">
      <c r="A21" s="27"/>
      <c r="B21" s="32"/>
      <c r="C21" s="29"/>
      <c r="D21" s="45"/>
      <c r="E21" s="45"/>
      <c r="F21" s="45"/>
      <c r="G21" s="45"/>
      <c r="H21" s="45"/>
      <c r="I21" s="45"/>
      <c r="J21" s="45"/>
      <c r="K21" s="45"/>
      <c r="L21" s="45"/>
      <c r="M21" s="45"/>
      <c r="N21" s="45"/>
      <c r="O21" s="45"/>
      <c r="P21" s="45"/>
      <c r="Q21" s="40"/>
      <c r="R21" s="41"/>
      <c r="S21" s="41"/>
    </row>
    <row r="22" spans="1:19" s="39" customFormat="1" ht="45" customHeight="1">
      <c r="A22" s="35"/>
      <c r="B22" s="42" t="s">
        <v>21</v>
      </c>
      <c r="C22" s="46"/>
      <c r="D22" s="192" t="s">
        <v>22</v>
      </c>
      <c r="E22" s="192"/>
      <c r="F22" s="192"/>
      <c r="G22" s="192"/>
      <c r="H22" s="192"/>
      <c r="I22" s="192"/>
      <c r="J22" s="192"/>
      <c r="K22" s="192"/>
      <c r="L22" s="192"/>
      <c r="M22" s="192"/>
      <c r="N22" s="192"/>
      <c r="O22" s="192"/>
      <c r="P22" s="192"/>
      <c r="Q22" s="47"/>
      <c r="R22" s="38"/>
      <c r="S22" s="38"/>
    </row>
    <row r="23" spans="1:19" ht="45" customHeight="1">
      <c r="A23" s="27"/>
      <c r="B23" s="42" t="s">
        <v>23</v>
      </c>
      <c r="C23" s="46"/>
      <c r="D23" s="196" t="s">
        <v>24</v>
      </c>
      <c r="E23" s="196"/>
      <c r="F23" s="196"/>
      <c r="G23" s="196"/>
      <c r="H23" s="196"/>
      <c r="I23" s="196"/>
      <c r="J23" s="196"/>
      <c r="K23" s="196"/>
      <c r="L23" s="196"/>
      <c r="M23" s="196"/>
      <c r="N23" s="196"/>
      <c r="O23" s="196"/>
      <c r="P23" s="196"/>
      <c r="Q23" s="40"/>
      <c r="R23" s="41"/>
      <c r="S23" s="41"/>
    </row>
    <row r="24" spans="1:19" ht="45" customHeight="1">
      <c r="A24" s="27"/>
      <c r="B24" s="42" t="s">
        <v>25</v>
      </c>
      <c r="C24" s="46"/>
      <c r="D24" s="192" t="s">
        <v>26</v>
      </c>
      <c r="E24" s="192"/>
      <c r="F24" s="192"/>
      <c r="G24" s="192"/>
      <c r="H24" s="192"/>
      <c r="I24" s="192"/>
      <c r="J24" s="192"/>
      <c r="K24" s="192"/>
      <c r="L24" s="192"/>
      <c r="M24" s="192"/>
      <c r="N24" s="192"/>
      <c r="O24" s="192"/>
      <c r="P24" s="192"/>
      <c r="Q24" s="40"/>
      <c r="R24" s="41"/>
      <c r="S24" s="41"/>
    </row>
    <row r="25" spans="1:19" ht="45" customHeight="1">
      <c r="A25" s="27"/>
      <c r="B25" s="32"/>
      <c r="C25" s="46"/>
      <c r="D25" s="196" t="s">
        <v>27</v>
      </c>
      <c r="E25" s="196"/>
      <c r="F25" s="196"/>
      <c r="G25" s="196"/>
      <c r="H25" s="196"/>
      <c r="I25" s="196"/>
      <c r="J25" s="196"/>
      <c r="K25" s="196"/>
      <c r="L25" s="196"/>
      <c r="M25" s="196"/>
      <c r="N25" s="196"/>
      <c r="O25" s="196"/>
      <c r="P25" s="196"/>
      <c r="Q25" s="40"/>
      <c r="R25" s="41"/>
      <c r="S25" s="41"/>
    </row>
    <row r="26" spans="1:19" ht="45" customHeight="1">
      <c r="A26" s="27"/>
      <c r="B26" s="32"/>
      <c r="C26" s="46"/>
      <c r="D26" s="192" t="s">
        <v>28</v>
      </c>
      <c r="E26" s="192"/>
      <c r="F26" s="192"/>
      <c r="G26" s="192"/>
      <c r="H26" s="192"/>
      <c r="I26" s="192"/>
      <c r="J26" s="192"/>
      <c r="K26" s="192"/>
      <c r="L26" s="192"/>
      <c r="M26" s="192"/>
      <c r="N26" s="192"/>
      <c r="O26" s="192"/>
      <c r="P26" s="192"/>
      <c r="Q26" s="40"/>
      <c r="R26" s="41"/>
      <c r="S26" s="41"/>
    </row>
    <row r="27" spans="1:19" ht="45" customHeight="1">
      <c r="A27" s="27"/>
      <c r="B27" s="32"/>
      <c r="C27" s="29"/>
      <c r="D27" s="196"/>
      <c r="E27" s="196"/>
      <c r="F27" s="196"/>
      <c r="G27" s="196"/>
      <c r="H27" s="196"/>
      <c r="I27" s="196"/>
      <c r="J27" s="196"/>
      <c r="K27" s="196"/>
      <c r="L27" s="196"/>
      <c r="M27" s="196"/>
      <c r="N27" s="196"/>
      <c r="O27" s="196"/>
      <c r="P27" s="196"/>
      <c r="Q27" s="40"/>
      <c r="R27" s="41"/>
      <c r="S27" s="41"/>
    </row>
    <row r="28" spans="1:19" ht="45" customHeight="1">
      <c r="A28" s="27"/>
      <c r="B28" s="32" t="s">
        <v>29</v>
      </c>
      <c r="C28" s="29"/>
      <c r="D28" s="192" t="s">
        <v>97</v>
      </c>
      <c r="E28" s="192"/>
      <c r="F28" s="192"/>
      <c r="G28" s="192"/>
      <c r="H28" s="192"/>
      <c r="I28" s="192"/>
      <c r="J28" s="192"/>
      <c r="K28" s="192"/>
      <c r="L28" s="192"/>
      <c r="M28" s="192"/>
      <c r="N28" s="192"/>
      <c r="O28" s="192"/>
      <c r="P28" s="192"/>
      <c r="Q28" s="40"/>
      <c r="R28" s="41"/>
      <c r="S28" s="41"/>
    </row>
    <row r="29" spans="1:19" s="39" customFormat="1" ht="45" customHeight="1">
      <c r="A29" s="35"/>
      <c r="B29" s="32" t="s">
        <v>30</v>
      </c>
      <c r="C29" s="36"/>
      <c r="D29" s="196" t="s">
        <v>31</v>
      </c>
      <c r="E29" s="196"/>
      <c r="F29" s="196"/>
      <c r="G29" s="196"/>
      <c r="H29" s="196"/>
      <c r="I29" s="196"/>
      <c r="J29" s="196"/>
      <c r="K29" s="196"/>
      <c r="L29" s="196"/>
      <c r="M29" s="196"/>
      <c r="N29" s="196"/>
      <c r="O29" s="196"/>
      <c r="P29" s="196"/>
      <c r="Q29" s="37"/>
      <c r="R29" s="38"/>
      <c r="S29" s="38"/>
    </row>
    <row r="30" spans="1:19" s="39" customFormat="1" ht="45" customHeight="1">
      <c r="A30" s="35"/>
      <c r="B30" s="48"/>
      <c r="C30" s="36"/>
      <c r="D30" s="45"/>
      <c r="E30" s="45"/>
      <c r="F30" s="45"/>
      <c r="G30" s="45"/>
      <c r="H30" s="45"/>
      <c r="I30" s="45"/>
      <c r="J30" s="45"/>
      <c r="K30" s="45"/>
      <c r="L30" s="45"/>
      <c r="M30" s="45"/>
      <c r="N30" s="45"/>
      <c r="O30" s="45"/>
      <c r="P30" s="45"/>
      <c r="Q30" s="37"/>
      <c r="R30" s="38"/>
      <c r="S30" s="38"/>
    </row>
    <row r="31" spans="1:19" s="39" customFormat="1" ht="45" customHeight="1">
      <c r="A31" s="35"/>
      <c r="B31" s="42" t="s">
        <v>32</v>
      </c>
      <c r="C31" s="36"/>
      <c r="D31" s="196" t="s">
        <v>98</v>
      </c>
      <c r="E31" s="196"/>
      <c r="F31" s="196"/>
      <c r="G31" s="196"/>
      <c r="H31" s="196"/>
      <c r="I31" s="196"/>
      <c r="J31" s="196"/>
      <c r="K31" s="196"/>
      <c r="L31" s="196"/>
      <c r="M31" s="196"/>
      <c r="N31" s="196"/>
      <c r="O31" s="196"/>
      <c r="P31" s="196"/>
      <c r="Q31" s="37"/>
      <c r="R31" s="38"/>
      <c r="S31" s="38"/>
    </row>
    <row r="32" spans="1:19" ht="45" customHeight="1">
      <c r="B32" s="49"/>
      <c r="C32" s="49"/>
      <c r="D32" s="50"/>
      <c r="E32" s="51"/>
      <c r="F32" s="51"/>
      <c r="G32" s="51"/>
      <c r="H32" s="51"/>
      <c r="I32" s="51"/>
      <c r="J32" s="51"/>
      <c r="K32" s="51"/>
      <c r="L32" s="51"/>
      <c r="M32" s="51"/>
      <c r="N32" s="52"/>
    </row>
    <row r="33" spans="2:17" ht="16">
      <c r="B33" s="53" t="s">
        <v>33</v>
      </c>
      <c r="C33" s="52"/>
      <c r="D33" s="52"/>
      <c r="E33" s="52"/>
      <c r="F33" s="52"/>
      <c r="G33" s="52"/>
      <c r="H33" s="52"/>
      <c r="I33" s="52"/>
      <c r="J33" s="52"/>
      <c r="K33" s="52"/>
      <c r="L33" s="52"/>
      <c r="M33" s="52"/>
      <c r="N33" s="52"/>
      <c r="O33" s="52"/>
      <c r="P33" s="52"/>
    </row>
    <row r="34" spans="2:17" ht="99" customHeight="1">
      <c r="B34" s="198" t="s">
        <v>34</v>
      </c>
      <c r="C34" s="198"/>
      <c r="D34" s="198"/>
      <c r="E34" s="198"/>
      <c r="F34" s="198"/>
      <c r="G34" s="198"/>
      <c r="H34" s="198"/>
      <c r="I34" s="198"/>
      <c r="J34" s="198"/>
      <c r="K34" s="198"/>
      <c r="L34" s="198"/>
      <c r="M34" s="198"/>
      <c r="N34" s="198"/>
      <c r="O34" s="198"/>
      <c r="P34" s="198"/>
    </row>
    <row r="35" spans="2:17" ht="16">
      <c r="B35" s="54"/>
      <c r="C35" s="55"/>
      <c r="D35" s="56"/>
      <c r="E35" s="56"/>
      <c r="F35" s="56"/>
      <c r="G35" s="56"/>
      <c r="H35" s="56"/>
      <c r="I35" s="56"/>
      <c r="J35" s="56"/>
      <c r="K35" s="56"/>
      <c r="L35" s="56"/>
      <c r="M35" s="56"/>
      <c r="N35" s="56"/>
      <c r="O35" s="56"/>
      <c r="P35" s="56"/>
      <c r="Q35" s="56"/>
    </row>
    <row r="36" spans="2:17" ht="22" customHeight="1">
      <c r="B36" s="57"/>
      <c r="C36" s="58"/>
      <c r="D36" s="59"/>
      <c r="E36" s="58"/>
      <c r="F36" s="58"/>
      <c r="G36" s="58"/>
      <c r="H36" s="59"/>
      <c r="I36" s="58"/>
      <c r="J36" s="58"/>
      <c r="K36" s="58"/>
      <c r="L36" s="58"/>
      <c r="M36" s="58"/>
      <c r="N36" s="58"/>
      <c r="O36" s="58"/>
      <c r="P36" s="58"/>
      <c r="Q36" s="58"/>
    </row>
    <row r="37" spans="2:17" ht="16">
      <c r="B37" s="52"/>
      <c r="C37" s="52"/>
      <c r="D37" s="52"/>
      <c r="E37" s="52"/>
      <c r="F37" s="52"/>
      <c r="G37" s="52"/>
      <c r="H37" s="52"/>
      <c r="I37" s="52"/>
      <c r="J37" s="52"/>
      <c r="K37" s="52"/>
      <c r="L37" s="52"/>
      <c r="M37" s="52"/>
      <c r="N37" s="52"/>
      <c r="O37" s="52"/>
      <c r="P37" s="52"/>
    </row>
    <row r="38" spans="2:17" ht="16">
      <c r="B38" s="52"/>
      <c r="C38" s="52"/>
      <c r="D38" s="52"/>
      <c r="E38" s="52"/>
      <c r="F38" s="52"/>
      <c r="G38" s="52"/>
      <c r="H38" s="52"/>
      <c r="I38" s="52"/>
      <c r="J38" s="52"/>
      <c r="K38" s="52"/>
      <c r="L38" s="52"/>
      <c r="M38" s="52"/>
      <c r="N38" s="52"/>
      <c r="O38" s="52"/>
      <c r="P38" s="52"/>
    </row>
    <row r="39" spans="2:17" ht="16">
      <c r="B39" s="52"/>
      <c r="C39" s="52"/>
      <c r="D39" s="52"/>
      <c r="E39" s="52"/>
      <c r="F39" s="52"/>
      <c r="G39" s="52"/>
      <c r="H39" s="52"/>
      <c r="I39" s="52"/>
      <c r="J39" s="52"/>
      <c r="K39" s="52"/>
      <c r="L39" s="52"/>
      <c r="M39" s="52"/>
      <c r="N39" s="52"/>
      <c r="O39" s="52"/>
      <c r="P39" s="52"/>
    </row>
    <row r="40" spans="2:17" ht="16">
      <c r="B40" s="52"/>
      <c r="C40" s="52"/>
      <c r="D40" s="52"/>
      <c r="E40" s="52"/>
      <c r="F40" s="52"/>
      <c r="G40" s="52"/>
      <c r="H40" s="52"/>
      <c r="I40" s="52"/>
      <c r="J40" s="52"/>
      <c r="K40" s="52"/>
      <c r="L40" s="52"/>
      <c r="M40" s="52"/>
      <c r="N40" s="52"/>
      <c r="O40" s="52"/>
      <c r="P40" s="52"/>
    </row>
    <row r="41" spans="2:17" ht="16">
      <c r="B41" s="52"/>
      <c r="C41" s="52"/>
      <c r="D41" s="52"/>
      <c r="E41" s="52"/>
      <c r="F41" s="52"/>
      <c r="G41" s="52"/>
      <c r="H41" s="52"/>
      <c r="I41" s="52"/>
      <c r="J41" s="52"/>
      <c r="K41" s="52"/>
      <c r="L41" s="52"/>
      <c r="M41" s="52"/>
      <c r="N41" s="52"/>
      <c r="O41" s="52"/>
      <c r="P41" s="52"/>
    </row>
    <row r="42" spans="2:17" ht="16">
      <c r="B42" s="52"/>
      <c r="C42" s="52"/>
      <c r="D42" s="52"/>
      <c r="E42" s="52"/>
      <c r="F42" s="52"/>
      <c r="G42" s="52"/>
      <c r="H42" s="52"/>
      <c r="I42" s="52"/>
      <c r="J42" s="52"/>
      <c r="K42" s="52"/>
      <c r="L42" s="52"/>
      <c r="M42" s="52"/>
      <c r="N42" s="52"/>
      <c r="O42" s="52"/>
      <c r="P42" s="52"/>
    </row>
    <row r="43" spans="2:17" ht="16">
      <c r="B43" s="52"/>
      <c r="C43" s="52"/>
      <c r="D43" s="52"/>
      <c r="E43" s="52"/>
      <c r="F43" s="52"/>
      <c r="G43" s="52"/>
      <c r="H43" s="52"/>
      <c r="I43" s="52"/>
      <c r="J43" s="52"/>
      <c r="K43" s="52"/>
      <c r="L43" s="52"/>
      <c r="M43" s="52"/>
      <c r="N43" s="52"/>
      <c r="O43" s="52"/>
      <c r="P43" s="52"/>
    </row>
    <row r="44" spans="2:17" ht="16">
      <c r="B44" s="52"/>
      <c r="C44" s="52"/>
      <c r="D44" s="52"/>
      <c r="E44" s="52"/>
      <c r="F44" s="52"/>
      <c r="G44" s="52"/>
      <c r="H44" s="52"/>
      <c r="I44" s="52"/>
      <c r="J44" s="52"/>
      <c r="K44" s="52"/>
      <c r="L44" s="52"/>
      <c r="M44" s="52"/>
      <c r="N44" s="52"/>
      <c r="O44" s="52"/>
      <c r="P44" s="52"/>
    </row>
  </sheetData>
  <sheetProtection algorithmName="SHA-512" hashValue="TJ7UkApHhG9L4cs9a/3RiqD98qJmHEgyK7tUh+1v0cUw26lrzcJHPy7A6Ht7ccpIr7SE2conuw2JQFAM0duvKw==" saltValue="FxBjrysrfnWK9swCosWJJQ==" spinCount="100000" sheet="1" objects="1" scenarios="1"/>
  <dataConsolidate/>
  <mergeCells count="15">
    <mergeCell ref="D29:P29"/>
    <mergeCell ref="D31:P31"/>
    <mergeCell ref="B34:P34"/>
    <mergeCell ref="D23:P23"/>
    <mergeCell ref="D24:P24"/>
    <mergeCell ref="D25:P25"/>
    <mergeCell ref="D26:P26"/>
    <mergeCell ref="D27:P27"/>
    <mergeCell ref="D28:P28"/>
    <mergeCell ref="D22:P22"/>
    <mergeCell ref="B1:Q1"/>
    <mergeCell ref="D14:P14"/>
    <mergeCell ref="D16:P16"/>
    <mergeCell ref="D17:P17"/>
    <mergeCell ref="D18:P18"/>
  </mergeCells>
  <pageMargins left="0.70866141732283472" right="0.47244094488188981" top="0.9055118110236221" bottom="0.74803149606299213" header="0.31496062992125984" footer="0.31496062992125984"/>
  <pageSetup paperSize="9" scale="48" orientation="portrait" horizontalDpi="4294967292" verticalDpi="4294967292"/>
  <headerFooter>
    <oddFooter>&amp;L&amp;"Open Sans,Standaard"&amp;9&amp;K000000&amp;F&amp;R&amp;"Open Sans,Standaard"&amp;9&amp;K000000pagina &amp;P</oddFooter>
  </headerFooter>
  <colBreaks count="1" manualBreakCount="1">
    <brk id="17" max="1048575" man="1"/>
  </colBreak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5E770-0724-CD42-A799-A4ABCD85A3F7}">
  <sheetPr>
    <pageSetUpPr fitToPage="1"/>
  </sheetPr>
  <dimension ref="B1:Y158"/>
  <sheetViews>
    <sheetView showGridLines="0" showRowColHeaders="0" tabSelected="1" topLeftCell="A11" zoomScaleNormal="100" zoomScaleSheetLayoutView="110" workbookViewId="0">
      <selection activeCell="E46" sqref="E46"/>
    </sheetView>
  </sheetViews>
  <sheetFormatPr baseColWidth="10" defaultColWidth="9" defaultRowHeight="15"/>
  <cols>
    <col min="1" max="1" width="3.83203125" style="79" customWidth="1"/>
    <col min="2" max="2" width="13.1640625" style="86" customWidth="1"/>
    <col min="3" max="3" width="39.5" style="86" customWidth="1"/>
    <col min="4" max="5" width="14.83203125" style="86" customWidth="1"/>
    <col min="6" max="6" width="3.83203125" style="86" customWidth="1"/>
    <col min="7" max="8" width="14.83203125" style="86" customWidth="1"/>
    <col min="9" max="9" width="3.83203125" style="117" customWidth="1"/>
    <col min="10" max="11" width="14.83203125" style="86" customWidth="1"/>
    <col min="12" max="12" width="3.83203125" style="86" customWidth="1"/>
    <col min="13" max="14" width="14.83203125" style="86" customWidth="1"/>
    <col min="15" max="15" width="3.83203125" style="190" customWidth="1"/>
    <col min="16" max="16" width="3.83203125" style="79" customWidth="1"/>
    <col min="17" max="21" width="9" style="79" hidden="1" customWidth="1"/>
    <col min="22" max="16384" width="9" style="79"/>
  </cols>
  <sheetData>
    <row r="1" spans="2:25" s="73" customFormat="1" ht="50" customHeight="1" thickBot="1">
      <c r="B1" s="199" t="str">
        <f>Voorblad!D5</f>
        <v>BIJLAGE 10A - Invulblad Tarieventool</v>
      </c>
      <c r="C1" s="199"/>
      <c r="D1" s="199"/>
      <c r="E1" s="199"/>
      <c r="F1" s="199"/>
      <c r="G1" s="199"/>
      <c r="H1" s="199"/>
      <c r="I1" s="199"/>
      <c r="J1" s="199"/>
      <c r="K1" s="199"/>
      <c r="L1" s="199"/>
      <c r="M1" s="199"/>
      <c r="N1" s="199"/>
      <c r="O1" s="199"/>
    </row>
    <row r="2" spans="2:25" s="73" customFormat="1" ht="40" customHeight="1">
      <c r="B2" s="74" t="s">
        <v>35</v>
      </c>
      <c r="C2" s="75"/>
      <c r="D2" s="75"/>
      <c r="E2" s="76"/>
      <c r="F2" s="76"/>
      <c r="G2" s="76"/>
      <c r="H2" s="76"/>
      <c r="I2" s="76"/>
      <c r="J2" s="76"/>
      <c r="K2" s="77"/>
      <c r="L2" s="77"/>
      <c r="M2" s="77"/>
      <c r="N2" s="77"/>
      <c r="O2" s="78"/>
    </row>
    <row r="3" spans="2:25" ht="23" customHeight="1">
      <c r="B3" s="200" t="s">
        <v>36</v>
      </c>
      <c r="C3" s="200"/>
      <c r="D3" s="200"/>
      <c r="E3" s="200"/>
      <c r="F3" s="200"/>
      <c r="G3" s="200"/>
      <c r="H3" s="200"/>
      <c r="I3" s="200"/>
      <c r="J3" s="200"/>
      <c r="K3" s="200"/>
      <c r="L3" s="200"/>
      <c r="M3" s="200"/>
      <c r="N3" s="200"/>
      <c r="O3" s="200"/>
    </row>
    <row r="4" spans="2:25" ht="16" customHeight="1">
      <c r="B4" s="201" t="s">
        <v>37</v>
      </c>
      <c r="C4" s="202"/>
      <c r="D4" s="202"/>
      <c r="E4" s="202"/>
      <c r="F4" s="202"/>
      <c r="G4" s="202"/>
      <c r="H4" s="202"/>
      <c r="I4" s="202"/>
      <c r="J4" s="202"/>
      <c r="K4" s="202"/>
      <c r="L4" s="202"/>
      <c r="M4" s="202"/>
      <c r="N4" s="202"/>
      <c r="O4" s="80"/>
    </row>
    <row r="5" spans="2:25" ht="15" customHeight="1">
      <c r="B5" s="203" t="s">
        <v>38</v>
      </c>
      <c r="C5" s="204"/>
      <c r="D5" s="204"/>
      <c r="E5" s="204"/>
      <c r="F5" s="204"/>
      <c r="G5" s="204"/>
      <c r="H5" s="204"/>
      <c r="I5" s="204"/>
      <c r="J5" s="204"/>
      <c r="K5" s="204"/>
      <c r="L5" s="204"/>
      <c r="M5" s="204"/>
      <c r="N5" s="204"/>
      <c r="O5" s="205"/>
    </row>
    <row r="6" spans="2:25" ht="23" customHeight="1">
      <c r="B6" s="203"/>
      <c r="C6" s="204"/>
      <c r="D6" s="204"/>
      <c r="E6" s="204"/>
      <c r="F6" s="204"/>
      <c r="G6" s="204"/>
      <c r="H6" s="204"/>
      <c r="I6" s="204"/>
      <c r="J6" s="204"/>
      <c r="K6" s="204"/>
      <c r="L6" s="204"/>
      <c r="M6" s="204"/>
      <c r="N6" s="204"/>
      <c r="O6" s="205"/>
    </row>
    <row r="7" spans="2:25" ht="6" customHeight="1">
      <c r="B7" s="81"/>
      <c r="C7" s="82"/>
      <c r="D7" s="82"/>
      <c r="E7" s="82"/>
      <c r="F7" s="82"/>
      <c r="G7" s="82"/>
      <c r="H7" s="82"/>
      <c r="I7" s="83"/>
      <c r="J7" s="82"/>
      <c r="K7" s="82"/>
      <c r="L7" s="82"/>
      <c r="M7" s="82"/>
      <c r="N7" s="82"/>
      <c r="O7" s="84"/>
    </row>
    <row r="8" spans="2:25" ht="6" customHeight="1">
      <c r="B8" s="85"/>
      <c r="D8" s="87"/>
      <c r="E8" s="87"/>
      <c r="F8" s="87"/>
      <c r="G8" s="87"/>
      <c r="H8" s="87"/>
      <c r="I8" s="88"/>
      <c r="J8" s="87"/>
      <c r="K8" s="87"/>
      <c r="L8" s="87"/>
      <c r="M8" s="87"/>
      <c r="N8" s="87"/>
      <c r="O8" s="87"/>
    </row>
    <row r="9" spans="2:25" ht="5" customHeight="1">
      <c r="B9" s="89"/>
      <c r="C9" s="90"/>
      <c r="D9" s="91"/>
      <c r="E9" s="91"/>
      <c r="F9" s="91"/>
      <c r="G9" s="91"/>
      <c r="H9" s="91"/>
      <c r="I9" s="92"/>
      <c r="J9" s="91"/>
      <c r="K9" s="91"/>
      <c r="L9" s="91"/>
      <c r="M9" s="91"/>
      <c r="N9" s="91"/>
      <c r="O9" s="93"/>
    </row>
    <row r="10" spans="2:25" s="95" customFormat="1" ht="21" customHeight="1">
      <c r="B10" s="206" t="s">
        <v>39</v>
      </c>
      <c r="C10" s="207"/>
      <c r="D10" s="208" t="s">
        <v>40</v>
      </c>
      <c r="E10" s="209"/>
      <c r="F10" s="209"/>
      <c r="G10" s="209"/>
      <c r="H10" s="209"/>
      <c r="I10" s="209"/>
      <c r="J10" s="209"/>
      <c r="K10" s="209"/>
      <c r="L10" s="39"/>
      <c r="M10" s="39"/>
      <c r="N10" s="39"/>
      <c r="O10" s="94"/>
      <c r="X10" s="96"/>
      <c r="Y10" s="96"/>
    </row>
    <row r="11" spans="2:25" s="95" customFormat="1" ht="21" customHeight="1">
      <c r="B11" s="206" t="s">
        <v>41</v>
      </c>
      <c r="C11" s="207"/>
      <c r="D11" s="211" t="s">
        <v>99</v>
      </c>
      <c r="E11" s="212"/>
      <c r="F11" s="212"/>
      <c r="G11" s="212"/>
      <c r="H11" s="212"/>
      <c r="I11" s="212"/>
      <c r="J11" s="212"/>
      <c r="K11" s="212"/>
      <c r="L11" s="39"/>
      <c r="M11" s="39"/>
      <c r="N11" s="39"/>
      <c r="O11" s="97"/>
      <c r="X11" s="96"/>
      <c r="Y11" s="96"/>
    </row>
    <row r="12" spans="2:25" s="95" customFormat="1" ht="5" customHeight="1">
      <c r="B12" s="98"/>
      <c r="C12" s="99"/>
      <c r="D12" s="100"/>
      <c r="E12" s="101"/>
      <c r="F12" s="101"/>
      <c r="G12" s="101"/>
      <c r="H12" s="101"/>
      <c r="I12" s="101"/>
      <c r="J12" s="101"/>
      <c r="K12" s="101"/>
      <c r="L12" s="101"/>
      <c r="M12" s="101"/>
      <c r="N12" s="101"/>
      <c r="O12" s="102"/>
      <c r="X12" s="96"/>
      <c r="Y12" s="96"/>
    </row>
    <row r="13" spans="2:25" s="95" customFormat="1" ht="14" customHeight="1">
      <c r="B13" s="213"/>
      <c r="C13" s="213"/>
      <c r="D13" s="213"/>
      <c r="E13" s="213"/>
      <c r="F13" s="213"/>
      <c r="G13" s="213"/>
      <c r="H13" s="213"/>
      <c r="I13" s="213"/>
      <c r="J13" s="213"/>
      <c r="K13" s="213"/>
      <c r="L13" s="213"/>
      <c r="M13" s="213"/>
      <c r="N13" s="213"/>
      <c r="O13" s="213"/>
      <c r="X13" s="96"/>
      <c r="Y13" s="96"/>
    </row>
    <row r="14" spans="2:25" ht="23" customHeight="1">
      <c r="B14" s="200" t="s">
        <v>42</v>
      </c>
      <c r="C14" s="200"/>
      <c r="D14" s="200"/>
      <c r="E14" s="200"/>
      <c r="F14" s="200"/>
      <c r="G14" s="200"/>
      <c r="H14" s="200"/>
      <c r="I14" s="200"/>
      <c r="J14" s="200"/>
      <c r="K14" s="200"/>
      <c r="L14" s="200"/>
      <c r="M14" s="200"/>
      <c r="N14" s="200"/>
      <c r="O14" s="200"/>
    </row>
    <row r="15" spans="2:25" ht="10" customHeight="1">
      <c r="B15" s="214"/>
      <c r="C15" s="215"/>
      <c r="D15" s="216"/>
      <c r="E15" s="216"/>
      <c r="F15" s="91"/>
      <c r="G15" s="91"/>
      <c r="H15" s="91"/>
      <c r="I15" s="92"/>
      <c r="J15" s="103"/>
      <c r="K15" s="103"/>
      <c r="L15" s="103"/>
      <c r="M15" s="103"/>
      <c r="N15" s="103"/>
      <c r="O15" s="93"/>
      <c r="Q15" s="79" t="s">
        <v>43</v>
      </c>
    </row>
    <row r="16" spans="2:25" ht="20" customHeight="1">
      <c r="B16" s="104" t="s">
        <v>14</v>
      </c>
      <c r="C16" s="85" t="s">
        <v>44</v>
      </c>
      <c r="E16" s="60" t="s">
        <v>43</v>
      </c>
      <c r="F16" s="105"/>
      <c r="G16" s="105" t="str">
        <f>IF(E16="&lt;kies&gt;","",IF(E16="Nee","Beschikking van de Belastingdienst van facturerende organisatie meesturen","Ondertekende onderbouwing van ERD zw-flex of polisblad meesturen"))</f>
        <v/>
      </c>
      <c r="H16" s="105"/>
      <c r="I16" s="106"/>
      <c r="J16" s="107"/>
      <c r="K16" s="108"/>
      <c r="L16" s="108"/>
      <c r="M16" s="108"/>
      <c r="N16" s="108"/>
      <c r="O16" s="109"/>
      <c r="Q16" s="79" t="s">
        <v>45</v>
      </c>
    </row>
    <row r="17" spans="2:18" ht="20" customHeight="1">
      <c r="B17" s="104"/>
      <c r="C17" s="85" t="s">
        <v>46</v>
      </c>
      <c r="D17" s="79"/>
      <c r="E17" s="60" t="s">
        <v>43</v>
      </c>
      <c r="F17" s="107"/>
      <c r="G17" s="105" t="str">
        <f>IF(E17="&lt;kies&gt;","",IF(E17="Nee","Beschikking van de Belastingdienst van facturerende organisatie meesturen ","Ondertekende onderbouwing van ERD WGA of polisblad meesturen"))</f>
        <v/>
      </c>
      <c r="H17" s="107"/>
      <c r="I17" s="110"/>
      <c r="J17" s="107"/>
      <c r="K17" s="108"/>
      <c r="L17" s="108"/>
      <c r="M17" s="108"/>
      <c r="N17" s="108"/>
      <c r="O17" s="109"/>
      <c r="Q17" s="79" t="s">
        <v>47</v>
      </c>
    </row>
    <row r="18" spans="2:18" ht="20" customHeight="1">
      <c r="B18" s="104"/>
      <c r="C18" s="217" t="s">
        <v>48</v>
      </c>
      <c r="D18" s="218"/>
      <c r="E18" s="219" t="s">
        <v>43</v>
      </c>
      <c r="F18" s="220"/>
      <c r="G18" s="220"/>
      <c r="H18" s="220"/>
      <c r="I18" s="111"/>
      <c r="J18" s="111"/>
      <c r="K18" s="108"/>
      <c r="L18" s="108"/>
      <c r="M18" s="108"/>
      <c r="N18" s="108"/>
      <c r="O18" s="109"/>
      <c r="R18" s="79" t="s">
        <v>43</v>
      </c>
    </row>
    <row r="19" spans="2:18" ht="24" customHeight="1">
      <c r="B19" s="104"/>
      <c r="C19" s="87"/>
      <c r="D19" s="210" t="s">
        <v>50</v>
      </c>
      <c r="E19" s="210"/>
      <c r="F19" s="87"/>
      <c r="G19" s="210" t="s">
        <v>51</v>
      </c>
      <c r="H19" s="210"/>
      <c r="I19" s="113"/>
      <c r="J19" s="210" t="s">
        <v>52</v>
      </c>
      <c r="K19" s="210"/>
      <c r="L19" s="114"/>
      <c r="M19" s="210" t="s">
        <v>53</v>
      </c>
      <c r="N19" s="210"/>
      <c r="O19" s="109"/>
      <c r="R19" s="79" t="s">
        <v>49</v>
      </c>
    </row>
    <row r="20" spans="2:18" ht="17" customHeight="1">
      <c r="B20" s="104"/>
      <c r="C20" s="87"/>
      <c r="D20" s="108" t="s">
        <v>54</v>
      </c>
      <c r="E20" s="108" t="s">
        <v>55</v>
      </c>
      <c r="F20" s="87"/>
      <c r="G20" s="108" t="s">
        <v>54</v>
      </c>
      <c r="H20" s="108" t="s">
        <v>55</v>
      </c>
      <c r="I20" s="88"/>
      <c r="J20" s="108" t="s">
        <v>54</v>
      </c>
      <c r="K20" s="108" t="s">
        <v>55</v>
      </c>
      <c r="L20" s="108"/>
      <c r="M20" s="108" t="s">
        <v>54</v>
      </c>
      <c r="N20" s="108" t="s">
        <v>55</v>
      </c>
      <c r="O20" s="109"/>
      <c r="R20" s="79" t="s">
        <v>56</v>
      </c>
    </row>
    <row r="21" spans="2:18" ht="16">
      <c r="B21" s="104" t="s">
        <v>57</v>
      </c>
      <c r="C21" s="85" t="s">
        <v>58</v>
      </c>
      <c r="D21" s="61"/>
      <c r="E21" s="115"/>
      <c r="F21" s="85"/>
      <c r="G21" s="61"/>
      <c r="H21" s="115"/>
      <c r="I21" s="111"/>
      <c r="J21" s="61"/>
      <c r="K21" s="62"/>
      <c r="L21" s="39"/>
      <c r="M21" s="61"/>
      <c r="N21" s="62"/>
      <c r="O21" s="109"/>
      <c r="R21" s="79" t="s">
        <v>59</v>
      </c>
    </row>
    <row r="22" spans="2:18">
      <c r="B22" s="104"/>
      <c r="C22" s="85"/>
      <c r="D22" s="85"/>
      <c r="E22" s="85"/>
      <c r="F22" s="85"/>
      <c r="G22" s="85"/>
      <c r="H22" s="85"/>
      <c r="I22" s="111"/>
      <c r="J22" s="116"/>
      <c r="K22" s="116"/>
      <c r="L22" s="39"/>
      <c r="M22" s="116"/>
      <c r="N22" s="116"/>
      <c r="O22" s="109"/>
    </row>
    <row r="23" spans="2:18" ht="16" customHeight="1">
      <c r="B23" s="104" t="s">
        <v>60</v>
      </c>
      <c r="C23" s="85" t="s">
        <v>61</v>
      </c>
      <c r="D23" s="62"/>
      <c r="E23" s="63"/>
      <c r="G23" s="62"/>
      <c r="H23" s="63"/>
      <c r="J23" s="85"/>
      <c r="K23" s="85"/>
      <c r="L23" s="39"/>
      <c r="M23" s="85"/>
      <c r="N23" s="85"/>
      <c r="O23" s="118"/>
    </row>
    <row r="24" spans="2:18" ht="16">
      <c r="B24" s="104"/>
      <c r="C24" s="85" t="s">
        <v>62</v>
      </c>
      <c r="D24" s="62"/>
      <c r="E24" s="63"/>
      <c r="G24" s="62"/>
      <c r="H24" s="63"/>
      <c r="J24" s="85"/>
      <c r="K24" s="85"/>
      <c r="L24" s="39"/>
      <c r="M24" s="85"/>
      <c r="N24" s="85"/>
      <c r="O24" s="118"/>
    </row>
    <row r="25" spans="2:18" s="121" customFormat="1">
      <c r="B25" s="119"/>
      <c r="C25" s="111"/>
      <c r="D25" s="116"/>
      <c r="E25" s="116"/>
      <c r="F25" s="120"/>
      <c r="G25" s="116"/>
      <c r="H25" s="116"/>
      <c r="I25" s="120"/>
      <c r="J25" s="111"/>
      <c r="K25" s="111"/>
      <c r="L25" s="39"/>
      <c r="M25" s="111"/>
      <c r="N25" s="111"/>
      <c r="O25" s="109"/>
      <c r="R25" s="79"/>
    </row>
    <row r="26" spans="2:18" ht="16">
      <c r="B26" s="104" t="s">
        <v>63</v>
      </c>
      <c r="C26" s="85" t="s">
        <v>64</v>
      </c>
      <c r="D26" s="62"/>
      <c r="E26" s="62"/>
      <c r="F26" s="122"/>
      <c r="G26" s="62"/>
      <c r="H26" s="62"/>
      <c r="I26" s="123"/>
      <c r="J26" s="62"/>
      <c r="K26" s="62"/>
      <c r="L26" s="39"/>
      <c r="M26" s="62"/>
      <c r="N26" s="62"/>
      <c r="O26" s="109"/>
    </row>
    <row r="27" spans="2:18" ht="16">
      <c r="B27" s="104"/>
      <c r="C27" s="85" t="s">
        <v>65</v>
      </c>
      <c r="D27" s="62"/>
      <c r="E27" s="85"/>
      <c r="F27" s="124"/>
      <c r="G27" s="62"/>
      <c r="H27" s="85"/>
      <c r="I27" s="125"/>
      <c r="J27" s="62"/>
      <c r="K27" s="85"/>
      <c r="L27" s="85"/>
      <c r="M27" s="62"/>
      <c r="N27" s="85"/>
      <c r="O27" s="109"/>
      <c r="R27" s="121"/>
    </row>
    <row r="28" spans="2:18" ht="16">
      <c r="B28" s="104"/>
      <c r="C28" s="85" t="s">
        <v>66</v>
      </c>
      <c r="D28" s="62"/>
      <c r="E28" s="85"/>
      <c r="F28" s="124"/>
      <c r="G28" s="62"/>
      <c r="H28" s="85"/>
      <c r="I28" s="125"/>
      <c r="J28" s="62"/>
      <c r="K28" s="85"/>
      <c r="L28" s="79"/>
      <c r="M28" s="62"/>
      <c r="N28" s="85"/>
      <c r="O28" s="109"/>
    </row>
    <row r="29" spans="2:18" ht="30" customHeight="1">
      <c r="B29" s="221" t="s">
        <v>67</v>
      </c>
      <c r="C29" s="222"/>
      <c r="D29" s="222"/>
      <c r="E29" s="222"/>
      <c r="F29" s="222"/>
      <c r="G29" s="222"/>
      <c r="H29" s="222"/>
      <c r="I29" s="222"/>
      <c r="J29" s="222"/>
      <c r="K29" s="222"/>
      <c r="L29" s="222"/>
      <c r="M29" s="222"/>
      <c r="N29" s="222"/>
      <c r="O29" s="223"/>
      <c r="R29" s="129">
        <v>52</v>
      </c>
    </row>
    <row r="30" spans="2:18" ht="14" customHeight="1">
      <c r="B30" s="85"/>
      <c r="D30" s="87"/>
      <c r="E30" s="87"/>
      <c r="F30" s="87"/>
      <c r="G30" s="87"/>
      <c r="H30" s="87"/>
      <c r="I30" s="88"/>
      <c r="J30" s="87"/>
      <c r="K30" s="87"/>
      <c r="L30" s="87"/>
      <c r="M30" s="87"/>
      <c r="N30" s="87"/>
      <c r="O30" s="87"/>
      <c r="R30" s="129" t="s">
        <v>68</v>
      </c>
    </row>
    <row r="31" spans="2:18" ht="23" customHeight="1">
      <c r="B31" s="200" t="s">
        <v>69</v>
      </c>
      <c r="C31" s="200"/>
      <c r="D31" s="200"/>
      <c r="E31" s="200"/>
      <c r="F31" s="200"/>
      <c r="G31" s="200"/>
      <c r="H31" s="200"/>
      <c r="I31" s="200"/>
      <c r="J31" s="200"/>
      <c r="K31" s="200"/>
      <c r="L31" s="200"/>
      <c r="M31" s="200"/>
      <c r="N31" s="200"/>
      <c r="O31" s="200"/>
    </row>
    <row r="32" spans="2:18" ht="24" customHeight="1">
      <c r="B32" s="214"/>
      <c r="C32" s="215"/>
      <c r="D32" s="224" t="s">
        <v>50</v>
      </c>
      <c r="E32" s="224"/>
      <c r="G32" s="224" t="s">
        <v>51</v>
      </c>
      <c r="H32" s="224"/>
      <c r="J32" s="225" t="s">
        <v>52</v>
      </c>
      <c r="K32" s="225"/>
      <c r="M32" s="225" t="s">
        <v>53</v>
      </c>
      <c r="N32" s="225"/>
      <c r="O32" s="130"/>
    </row>
    <row r="33" spans="2:18" ht="24" customHeight="1">
      <c r="B33" s="226" t="s">
        <v>70</v>
      </c>
      <c r="C33" s="217"/>
      <c r="D33" s="112" t="s">
        <v>71</v>
      </c>
      <c r="E33" s="112" t="s">
        <v>72</v>
      </c>
      <c r="G33" s="112" t="s">
        <v>71</v>
      </c>
      <c r="H33" s="112" t="s">
        <v>72</v>
      </c>
      <c r="J33" s="112" t="s">
        <v>71</v>
      </c>
      <c r="K33" s="112" t="s">
        <v>72</v>
      </c>
      <c r="M33" s="112" t="s">
        <v>71</v>
      </c>
      <c r="N33" s="112" t="s">
        <v>72</v>
      </c>
      <c r="O33" s="130"/>
    </row>
    <row r="34" spans="2:18" ht="24" customHeight="1">
      <c r="B34" s="104" t="s">
        <v>73</v>
      </c>
      <c r="C34" s="85" t="s">
        <v>74</v>
      </c>
      <c r="D34"/>
      <c r="E34" s="131"/>
      <c r="G34" s="64"/>
      <c r="H34" s="64"/>
      <c r="J34" s="64"/>
      <c r="K34" s="64"/>
      <c r="L34" s="79"/>
      <c r="M34" s="64"/>
      <c r="N34" s="64"/>
      <c r="O34" s="130"/>
    </row>
    <row r="35" spans="2:18" ht="20" customHeight="1">
      <c r="B35" s="104" t="s">
        <v>75</v>
      </c>
      <c r="C35" s="85" t="s">
        <v>76</v>
      </c>
      <c r="D35" s="65"/>
      <c r="E35" s="60"/>
      <c r="F35" s="132"/>
      <c r="G35" s="65"/>
      <c r="H35" s="60"/>
      <c r="I35" s="133"/>
      <c r="J35" s="64"/>
      <c r="K35" s="66"/>
      <c r="L35" s="79"/>
      <c r="M35" s="64"/>
      <c r="N35" s="66"/>
      <c r="O35" s="134"/>
    </row>
    <row r="36" spans="2:18" ht="20" customHeight="1">
      <c r="B36" s="104" t="s">
        <v>77</v>
      </c>
      <c r="C36" s="85" t="s">
        <v>78</v>
      </c>
      <c r="D36" s="65"/>
      <c r="E36" s="60"/>
      <c r="F36" s="132"/>
      <c r="G36" s="65"/>
      <c r="H36" s="60"/>
      <c r="I36" s="133"/>
      <c r="J36" s="65"/>
      <c r="K36" s="60"/>
      <c r="L36" s="79"/>
      <c r="M36" s="65"/>
      <c r="N36" s="60"/>
      <c r="O36" s="134"/>
    </row>
    <row r="37" spans="2:18" ht="20" customHeight="1">
      <c r="B37" s="135"/>
      <c r="C37" s="85"/>
      <c r="D37"/>
      <c r="E37"/>
      <c r="F37"/>
      <c r="G37"/>
      <c r="H37"/>
      <c r="I37"/>
      <c r="J37"/>
      <c r="K37"/>
      <c r="L37"/>
      <c r="M37"/>
      <c r="N37"/>
      <c r="O37" s="134"/>
    </row>
    <row r="38" spans="2:18">
      <c r="B38" s="136" t="s">
        <v>79</v>
      </c>
      <c r="C38" s="85"/>
      <c r="F38" s="85"/>
      <c r="G38" s="227" t="s">
        <v>80</v>
      </c>
      <c r="H38" s="227"/>
      <c r="I38" s="111"/>
      <c r="J38" s="85"/>
      <c r="K38" s="85"/>
      <c r="L38" s="85"/>
      <c r="M38" s="85"/>
      <c r="N38" s="85"/>
      <c r="O38" s="130"/>
    </row>
    <row r="39" spans="2:18" ht="48" customHeight="1">
      <c r="B39" s="104" t="s">
        <v>30</v>
      </c>
      <c r="C39" s="217" t="s">
        <v>81</v>
      </c>
      <c r="D39" s="217"/>
      <c r="E39" s="217"/>
      <c r="F39" s="85"/>
      <c r="G39" s="67">
        <v>1</v>
      </c>
      <c r="H39" s="137">
        <f>1-G39</f>
        <v>0</v>
      </c>
      <c r="I39" s="111"/>
      <c r="J39" s="85"/>
      <c r="K39" s="85"/>
      <c r="L39" s="85"/>
      <c r="M39" s="85"/>
      <c r="N39" s="85"/>
      <c r="O39" s="130"/>
      <c r="R39" s="138"/>
    </row>
    <row r="40" spans="2:18">
      <c r="B40" s="126"/>
      <c r="C40" s="127"/>
      <c r="D40" s="127"/>
      <c r="E40" s="127"/>
      <c r="F40" s="127"/>
      <c r="G40" s="127"/>
      <c r="H40" s="127"/>
      <c r="I40" s="139"/>
      <c r="J40" s="127"/>
      <c r="K40" s="127"/>
      <c r="L40" s="127"/>
      <c r="M40" s="127"/>
      <c r="N40" s="127"/>
      <c r="O40" s="128"/>
      <c r="R40" s="138"/>
    </row>
    <row r="41" spans="2:18" ht="14" customHeight="1">
      <c r="B41" s="87"/>
      <c r="C41" s="87"/>
      <c r="D41" s="87"/>
      <c r="E41" s="87"/>
      <c r="F41" s="87"/>
      <c r="G41" s="87"/>
      <c r="H41" s="87"/>
      <c r="I41" s="88"/>
      <c r="J41" s="87"/>
      <c r="K41" s="87"/>
      <c r="L41" s="87"/>
      <c r="M41" s="87"/>
      <c r="N41" s="87"/>
      <c r="O41" s="87"/>
      <c r="R41" s="138"/>
    </row>
    <row r="42" spans="2:18" s="140" customFormat="1" ht="24" customHeight="1">
      <c r="B42" s="200" t="s">
        <v>82</v>
      </c>
      <c r="C42" s="200"/>
      <c r="D42" s="200"/>
      <c r="E42" s="200"/>
      <c r="F42" s="200"/>
      <c r="G42" s="200"/>
      <c r="H42" s="200"/>
      <c r="I42" s="200"/>
      <c r="J42" s="200"/>
      <c r="K42" s="200"/>
      <c r="L42" s="200"/>
      <c r="M42" s="200"/>
      <c r="N42" s="200"/>
      <c r="O42" s="200"/>
      <c r="R42" s="138"/>
    </row>
    <row r="43" spans="2:18" s="140" customFormat="1" ht="24" customHeight="1">
      <c r="B43" s="228" t="s">
        <v>83</v>
      </c>
      <c r="C43" s="229"/>
      <c r="D43" s="141"/>
      <c r="E43" s="141"/>
      <c r="F43" s="141"/>
      <c r="G43" s="141"/>
      <c r="H43" s="141"/>
      <c r="I43" s="142"/>
      <c r="J43" s="141"/>
      <c r="K43" s="141"/>
      <c r="L43" s="141"/>
      <c r="M43" s="141"/>
      <c r="N43" s="141"/>
      <c r="O43" s="143"/>
      <c r="R43" s="138"/>
    </row>
    <row r="44" spans="2:18" s="140" customFormat="1" ht="25" customHeight="1">
      <c r="B44" s="144"/>
      <c r="C44" s="145"/>
      <c r="D44" s="146" t="s">
        <v>84</v>
      </c>
      <c r="E44" s="146" t="s">
        <v>84</v>
      </c>
      <c r="F44" s="147"/>
      <c r="G44" s="147"/>
      <c r="H44" s="147"/>
      <c r="I44" s="148"/>
      <c r="J44" s="147"/>
      <c r="K44" s="147"/>
      <c r="L44" s="147"/>
      <c r="M44" s="147"/>
      <c r="N44" s="147"/>
      <c r="O44" s="149"/>
      <c r="R44" s="150"/>
    </row>
    <row r="45" spans="2:18" s="140" customFormat="1" ht="18" customHeight="1">
      <c r="B45" s="151"/>
      <c r="C45" s="152" t="s">
        <v>85</v>
      </c>
      <c r="D45" s="153" t="s">
        <v>103</v>
      </c>
      <c r="E45" s="153" t="s">
        <v>104</v>
      </c>
      <c r="F45" s="154"/>
      <c r="G45" s="154"/>
      <c r="H45" s="154"/>
      <c r="I45" s="154"/>
      <c r="J45" s="154"/>
      <c r="K45" s="147"/>
      <c r="L45" s="147"/>
      <c r="M45" s="147"/>
      <c r="N45" s="147"/>
      <c r="O45" s="149"/>
      <c r="R45" s="150"/>
    </row>
    <row r="46" spans="2:18" s="140" customFormat="1" ht="25" customHeight="1">
      <c r="B46" s="151" t="s">
        <v>86</v>
      </c>
      <c r="C46" s="152" t="s">
        <v>87</v>
      </c>
      <c r="D46" s="68"/>
      <c r="E46" s="68"/>
      <c r="F46" s="154"/>
      <c r="G46" s="154"/>
      <c r="H46" s="154"/>
      <c r="I46" s="154"/>
      <c r="J46" s="154"/>
      <c r="K46" s="155"/>
      <c r="L46" s="155"/>
      <c r="M46" s="155"/>
      <c r="N46" s="155"/>
      <c r="O46" s="156"/>
      <c r="R46" s="150"/>
    </row>
    <row r="47" spans="2:18" s="140" customFormat="1" ht="12" customHeight="1" collapsed="1">
      <c r="B47" s="157"/>
      <c r="C47" s="158"/>
      <c r="D47" s="158"/>
      <c r="E47" s="159"/>
      <c r="F47" s="159"/>
      <c r="G47" s="159"/>
      <c r="H47" s="159"/>
      <c r="I47" s="160"/>
      <c r="J47" s="159"/>
      <c r="K47" s="158"/>
      <c r="L47" s="158"/>
      <c r="M47" s="158"/>
      <c r="N47" s="158"/>
      <c r="O47" s="161"/>
      <c r="R47" s="162"/>
    </row>
    <row r="48" spans="2:18" s="140" customFormat="1" ht="14" customHeight="1">
      <c r="B48" s="163"/>
      <c r="C48" s="163"/>
      <c r="D48" s="163"/>
      <c r="E48" s="163"/>
      <c r="F48" s="163"/>
      <c r="G48" s="163"/>
      <c r="H48" s="163"/>
      <c r="I48" s="164"/>
      <c r="J48" s="163"/>
      <c r="K48" s="163"/>
      <c r="L48" s="163"/>
      <c r="M48" s="163"/>
      <c r="N48" s="163"/>
      <c r="O48" s="165"/>
      <c r="R48" s="162"/>
    </row>
    <row r="49" spans="2:23" s="140" customFormat="1" ht="24" customHeight="1">
      <c r="B49" s="200" t="s">
        <v>88</v>
      </c>
      <c r="C49" s="200"/>
      <c r="D49" s="200"/>
      <c r="E49" s="200"/>
      <c r="F49" s="200"/>
      <c r="G49" s="200"/>
      <c r="H49" s="200"/>
      <c r="I49" s="200"/>
      <c r="J49" s="200"/>
      <c r="K49" s="200"/>
      <c r="L49" s="200"/>
      <c r="M49" s="200"/>
      <c r="N49" s="200"/>
      <c r="O49" s="200"/>
      <c r="R49" s="150"/>
    </row>
    <row r="50" spans="2:23" s="140" customFormat="1" ht="11.25" customHeight="1">
      <c r="B50" s="238"/>
      <c r="C50" s="239"/>
      <c r="D50" s="166"/>
      <c r="E50" s="167"/>
      <c r="F50" s="167"/>
      <c r="G50" s="167"/>
      <c r="H50" s="167"/>
      <c r="I50" s="168"/>
      <c r="J50" s="167"/>
      <c r="K50" s="167"/>
      <c r="L50" s="167"/>
      <c r="M50" s="167"/>
      <c r="N50" s="167"/>
      <c r="O50" s="169"/>
      <c r="R50" s="150"/>
    </row>
    <row r="51" spans="2:23" s="140" customFormat="1" ht="43" customHeight="1">
      <c r="B51" s="170" t="s">
        <v>89</v>
      </c>
      <c r="C51" s="240" t="s">
        <v>90</v>
      </c>
      <c r="D51" s="240"/>
      <c r="E51" s="240"/>
      <c r="F51" s="240"/>
      <c r="G51" s="240"/>
      <c r="H51" s="240"/>
      <c r="I51" s="240"/>
      <c r="J51" s="240"/>
      <c r="K51" s="240"/>
      <c r="L51" s="240"/>
      <c r="M51" s="240"/>
      <c r="N51" s="240"/>
      <c r="O51" s="241"/>
      <c r="R51" s="150"/>
    </row>
    <row r="52" spans="2:23" s="140" customFormat="1" ht="27" customHeight="1">
      <c r="B52" s="170" t="s">
        <v>91</v>
      </c>
      <c r="C52" s="240" t="s">
        <v>92</v>
      </c>
      <c r="D52" s="240"/>
      <c r="E52" s="240"/>
      <c r="F52" s="240"/>
      <c r="G52" s="240"/>
      <c r="H52" s="240"/>
      <c r="I52" s="240"/>
      <c r="J52" s="240"/>
      <c r="K52" s="240"/>
      <c r="L52" s="240"/>
      <c r="M52" s="240"/>
      <c r="N52" s="240"/>
      <c r="O52" s="241"/>
      <c r="R52" s="150"/>
    </row>
    <row r="53" spans="2:23" ht="76" customHeight="1">
      <c r="B53" s="171" t="s">
        <v>93</v>
      </c>
      <c r="C53" s="242" t="s">
        <v>94</v>
      </c>
      <c r="D53" s="242"/>
      <c r="E53" s="242"/>
      <c r="F53" s="242"/>
      <c r="G53" s="242"/>
      <c r="H53" s="242"/>
      <c r="I53" s="242"/>
      <c r="J53" s="242"/>
      <c r="K53" s="242"/>
      <c r="L53" s="172"/>
      <c r="M53" s="172"/>
      <c r="N53" s="172"/>
      <c r="O53" s="173"/>
      <c r="R53" s="150"/>
    </row>
    <row r="54" spans="2:23" s="140" customFormat="1" ht="22" customHeight="1">
      <c r="B54" s="170" t="s">
        <v>95</v>
      </c>
      <c r="C54" s="236" t="s">
        <v>96</v>
      </c>
      <c r="D54" s="236"/>
      <c r="E54" s="236"/>
      <c r="F54" s="236"/>
      <c r="G54" s="236"/>
      <c r="H54" s="236"/>
      <c r="I54" s="236"/>
      <c r="J54" s="236"/>
      <c r="K54" s="236"/>
      <c r="L54" s="236"/>
      <c r="M54" s="236"/>
      <c r="N54" s="236"/>
      <c r="O54" s="237"/>
      <c r="R54" s="138"/>
    </row>
    <row r="55" spans="2:23" s="140" customFormat="1">
      <c r="B55" s="174"/>
      <c r="C55" s="175"/>
      <c r="D55" s="175"/>
      <c r="E55" s="175"/>
      <c r="F55" s="175"/>
      <c r="G55" s="175"/>
      <c r="H55" s="175"/>
      <c r="I55" s="176"/>
      <c r="J55" s="175"/>
      <c r="K55" s="175"/>
      <c r="L55" s="175"/>
      <c r="M55" s="175"/>
      <c r="N55" s="175"/>
      <c r="O55" s="177"/>
      <c r="R55" s="150"/>
    </row>
    <row r="56" spans="2:23" s="140" customFormat="1" ht="14" customHeight="1">
      <c r="B56" s="178"/>
      <c r="C56" s="178"/>
      <c r="D56" s="178"/>
      <c r="E56" s="178"/>
      <c r="F56" s="178"/>
      <c r="G56" s="178"/>
      <c r="H56" s="178"/>
      <c r="I56" s="179"/>
      <c r="J56" s="178"/>
      <c r="K56" s="178"/>
      <c r="L56" s="178"/>
      <c r="M56" s="178"/>
      <c r="N56" s="178"/>
      <c r="O56" s="180"/>
      <c r="R56" s="150"/>
    </row>
    <row r="57" spans="2:23" s="182" customFormat="1" ht="18" customHeight="1">
      <c r="B57" s="181" t="s">
        <v>33</v>
      </c>
      <c r="R57" s="150"/>
    </row>
    <row r="58" spans="2:23" s="182" customFormat="1" ht="91" customHeight="1">
      <c r="B58" s="233" t="str">
        <f>Invulinstructie!B34</f>
        <v xml:space="preserve">Door de TarievenTool te gebruiken, verklaart Inschrijver kennis te hebben genomen van de inhoud en strekking van de TarievenTool disclaimer en stemt Inschrijver in met de onvoorwaardelijke toepasselijkheid van deze disclaimer. De TarievenTool is uitsluitend bedoeld als hulpmiddel en ter ondersteuning van de tariefbepaling in het kader van de Overeenkomst tussen Inschrijver en Opdrachtgever. Inschrijver kan geen rechten ontlenen aan enige informatie voortvloeiend uit het gebruik van de TarievenTool. De TarievenTool is zoveel als redelijkerwijs mogelijk geactualiseerd en/of aangevuld. Ondanks deze zorg en aandacht kan de TarievenTool onvolledigheden en/of onjuistheden bevatten. De TarievenTool wordt dan ook aangeboden zonder enige vorm van garantie of aanspraak op juistheid, volledigheid en/of actualiteit. De TarievenTool wordt aangeboden onder nadrukkelijk voorbehoud van mogelijke type- en programmeerfouten. Alle intellectuele eigendomsrechten betreffende de TarievenTool en de daaruit voortvloeiende informatie berusten bij de licentiegever van Opdrachtgever. Het kopiëren, verspreiden en ander gebruik buiten het toepassingsbereik van de Overeenkomst is niet toegestaan. Opdrachtgever accepteert geen aansprakelijkheid voor enige schade en/of kosten verband houdend met en/of voortvloeiend uit het gebruik van de TarievenTool. Inschrijver vrijwaart Opdrachtgever voor alle aanspraken van derden, verband houdend met en voortvloeiend uit het gebruik door Inschrijver van de TarievenTool. </v>
      </c>
      <c r="C58" s="234"/>
      <c r="D58" s="234"/>
      <c r="E58" s="234"/>
      <c r="F58" s="234"/>
      <c r="G58" s="234"/>
      <c r="H58" s="234"/>
      <c r="I58" s="234"/>
      <c r="J58" s="234"/>
      <c r="K58" s="234"/>
      <c r="L58" s="234"/>
      <c r="M58" s="234"/>
      <c r="N58" s="234"/>
      <c r="O58" s="235"/>
      <c r="P58" s="183"/>
      <c r="Q58" s="183"/>
      <c r="R58" s="150"/>
      <c r="S58" s="183"/>
      <c r="T58" s="183"/>
      <c r="U58" s="183"/>
      <c r="V58" s="183"/>
    </row>
    <row r="59" spans="2:23" s="182" customFormat="1" ht="14" thickBot="1">
      <c r="B59" s="184"/>
      <c r="C59" s="185"/>
      <c r="D59" s="69"/>
      <c r="E59" s="69"/>
      <c r="F59" s="69"/>
      <c r="G59" s="69"/>
      <c r="H59" s="69"/>
      <c r="I59" s="69"/>
      <c r="J59" s="69"/>
      <c r="K59" s="69"/>
      <c r="L59" s="69"/>
      <c r="M59" s="69"/>
      <c r="N59" s="69"/>
      <c r="O59" s="69"/>
      <c r="P59" s="70"/>
      <c r="Q59" s="70"/>
      <c r="S59" s="70"/>
      <c r="T59" s="70"/>
      <c r="U59" s="70"/>
      <c r="V59" s="70"/>
      <c r="W59" s="70"/>
    </row>
    <row r="60" spans="2:23" s="182" customFormat="1" ht="22" customHeight="1" thickTop="1">
      <c r="B60" s="186"/>
      <c r="C60" s="187"/>
      <c r="D60" s="71"/>
      <c r="E60" s="187"/>
      <c r="F60" s="187"/>
      <c r="G60" s="187"/>
      <c r="H60" s="187"/>
      <c r="I60" s="187"/>
      <c r="J60" s="187"/>
      <c r="K60" s="71"/>
      <c r="L60" s="71"/>
      <c r="M60" s="71"/>
      <c r="N60" s="71"/>
      <c r="O60" s="187"/>
      <c r="P60" s="187"/>
      <c r="Q60" s="187"/>
      <c r="R60" s="183"/>
      <c r="S60" s="187"/>
      <c r="T60" s="187"/>
      <c r="U60" s="187"/>
      <c r="V60" s="187"/>
      <c r="W60" s="187"/>
    </row>
    <row r="61" spans="2:23" ht="18">
      <c r="C61" s="188" t="s">
        <v>101</v>
      </c>
      <c r="D61" s="189"/>
      <c r="E61" s="189"/>
      <c r="Q61" s="191">
        <v>0.03</v>
      </c>
      <c r="R61" s="70"/>
    </row>
    <row r="62" spans="2:23" ht="18">
      <c r="C62" s="230"/>
      <c r="D62" s="231"/>
      <c r="E62" s="232"/>
      <c r="Q62" s="191">
        <v>0.04</v>
      </c>
      <c r="R62" s="187"/>
    </row>
    <row r="63" spans="2:23" ht="18">
      <c r="C63" s="189"/>
      <c r="D63" s="189"/>
      <c r="E63" s="189"/>
      <c r="Q63" s="191">
        <v>0.05</v>
      </c>
    </row>
    <row r="64" spans="2:23">
      <c r="Q64" s="191">
        <v>6.0000000000000005E-2</v>
      </c>
    </row>
    <row r="65" spans="3:17" ht="18">
      <c r="C65" s="188" t="s">
        <v>102</v>
      </c>
      <c r="D65" s="189"/>
      <c r="E65" s="189"/>
      <c r="Q65" s="191">
        <v>7.0000000000000007E-2</v>
      </c>
    </row>
    <row r="66" spans="3:17" ht="79" customHeight="1">
      <c r="C66" s="230"/>
      <c r="D66" s="231"/>
      <c r="E66" s="232"/>
      <c r="Q66" s="191">
        <v>0.08</v>
      </c>
    </row>
    <row r="67" spans="3:17">
      <c r="Q67" s="191">
        <v>0.09</v>
      </c>
    </row>
    <row r="68" spans="3:17">
      <c r="Q68" s="191">
        <v>9.9999999999999992E-2</v>
      </c>
    </row>
    <row r="69" spans="3:17">
      <c r="Q69" s="191">
        <v>0.10999999999999999</v>
      </c>
    </row>
    <row r="70" spans="3:17">
      <c r="Q70" s="191">
        <v>0.11999999999999998</v>
      </c>
    </row>
    <row r="71" spans="3:17">
      <c r="Q71" s="191">
        <v>0.12999999999999998</v>
      </c>
    </row>
    <row r="72" spans="3:17">
      <c r="Q72" s="191">
        <v>0.13999999999999999</v>
      </c>
    </row>
    <row r="73" spans="3:17">
      <c r="Q73" s="191">
        <v>0.15</v>
      </c>
    </row>
    <row r="74" spans="3:17">
      <c r="Q74" s="191">
        <v>0.16</v>
      </c>
    </row>
    <row r="75" spans="3:17">
      <c r="Q75" s="191">
        <v>0.17</v>
      </c>
    </row>
    <row r="76" spans="3:17">
      <c r="Q76" s="191">
        <v>0.18000000000000002</v>
      </c>
    </row>
    <row r="77" spans="3:17">
      <c r="Q77" s="191">
        <v>0.19000000000000003</v>
      </c>
    </row>
    <row r="78" spans="3:17">
      <c r="Q78" s="191">
        <v>0.20000000000000004</v>
      </c>
    </row>
    <row r="79" spans="3:17">
      <c r="Q79" s="191">
        <v>0.21000000000000005</v>
      </c>
    </row>
    <row r="80" spans="3:17">
      <c r="Q80" s="191">
        <v>0.22000000000000006</v>
      </c>
    </row>
    <row r="81" spans="17:17">
      <c r="Q81" s="191">
        <v>0.23000000000000007</v>
      </c>
    </row>
    <row r="82" spans="17:17">
      <c r="Q82" s="191">
        <v>0.24000000000000007</v>
      </c>
    </row>
    <row r="83" spans="17:17">
      <c r="Q83" s="191">
        <v>0.25000000000000006</v>
      </c>
    </row>
    <row r="84" spans="17:17">
      <c r="Q84" s="191">
        <v>0.26000000000000006</v>
      </c>
    </row>
    <row r="85" spans="17:17">
      <c r="Q85" s="191">
        <v>0.27000000000000007</v>
      </c>
    </row>
    <row r="86" spans="17:17">
      <c r="Q86" s="191">
        <v>0.28000000000000008</v>
      </c>
    </row>
    <row r="87" spans="17:17">
      <c r="Q87" s="191">
        <v>0.29000000000000009</v>
      </c>
    </row>
    <row r="88" spans="17:17">
      <c r="Q88" s="191">
        <v>0.3000000000000001</v>
      </c>
    </row>
    <row r="89" spans="17:17">
      <c r="Q89" s="191">
        <v>0.31000000000000011</v>
      </c>
    </row>
    <row r="90" spans="17:17">
      <c r="Q90" s="191">
        <v>0.32000000000000012</v>
      </c>
    </row>
    <row r="91" spans="17:17">
      <c r="Q91" s="191">
        <v>0.33000000000000013</v>
      </c>
    </row>
    <row r="92" spans="17:17">
      <c r="Q92" s="191">
        <v>0.34000000000000014</v>
      </c>
    </row>
    <row r="93" spans="17:17">
      <c r="Q93" s="191">
        <v>0.35000000000000014</v>
      </c>
    </row>
    <row r="94" spans="17:17">
      <c r="Q94" s="191">
        <v>0.36000000000000015</v>
      </c>
    </row>
    <row r="95" spans="17:17">
      <c r="Q95" s="191">
        <v>0.37000000000000016</v>
      </c>
    </row>
    <row r="96" spans="17:17">
      <c r="Q96" s="191">
        <v>0.38000000000000017</v>
      </c>
    </row>
    <row r="97" spans="17:17">
      <c r="Q97" s="191">
        <v>0.39000000000000018</v>
      </c>
    </row>
    <row r="98" spans="17:17">
      <c r="Q98" s="191">
        <v>0.40000000000000019</v>
      </c>
    </row>
    <row r="99" spans="17:17">
      <c r="Q99" s="191">
        <v>0.4100000000000002</v>
      </c>
    </row>
    <row r="100" spans="17:17">
      <c r="Q100" s="191">
        <v>0.42000000000000021</v>
      </c>
    </row>
    <row r="101" spans="17:17">
      <c r="Q101" s="191">
        <v>0.43000000000000022</v>
      </c>
    </row>
    <row r="102" spans="17:17">
      <c r="Q102" s="191">
        <v>0.44000000000000022</v>
      </c>
    </row>
    <row r="103" spans="17:17">
      <c r="Q103" s="191">
        <v>0.45000000000000023</v>
      </c>
    </row>
    <row r="104" spans="17:17">
      <c r="Q104" s="191">
        <v>0.46000000000000024</v>
      </c>
    </row>
    <row r="105" spans="17:17">
      <c r="Q105" s="191">
        <v>0.47000000000000025</v>
      </c>
    </row>
    <row r="106" spans="17:17">
      <c r="Q106" s="191">
        <v>0.48000000000000026</v>
      </c>
    </row>
    <row r="107" spans="17:17">
      <c r="Q107" s="191">
        <v>0.49000000000000027</v>
      </c>
    </row>
    <row r="108" spans="17:17">
      <c r="Q108" s="191">
        <v>0.50000000000000022</v>
      </c>
    </row>
    <row r="109" spans="17:17">
      <c r="Q109" s="191">
        <v>0.51000000000000023</v>
      </c>
    </row>
    <row r="110" spans="17:17">
      <c r="Q110" s="191">
        <v>0.52000000000000024</v>
      </c>
    </row>
    <row r="111" spans="17:17">
      <c r="Q111" s="191">
        <v>0.53000000000000025</v>
      </c>
    </row>
    <row r="112" spans="17:17">
      <c r="Q112" s="191">
        <v>0.54000000000000026</v>
      </c>
    </row>
    <row r="113" spans="17:17">
      <c r="Q113" s="191">
        <v>0.55000000000000027</v>
      </c>
    </row>
    <row r="114" spans="17:17">
      <c r="Q114" s="191">
        <v>0.56000000000000028</v>
      </c>
    </row>
    <row r="115" spans="17:17">
      <c r="Q115" s="191">
        <v>0.57000000000000028</v>
      </c>
    </row>
    <row r="116" spans="17:17">
      <c r="Q116" s="191">
        <v>0.58000000000000029</v>
      </c>
    </row>
    <row r="117" spans="17:17">
      <c r="Q117" s="191">
        <v>0.5900000000000003</v>
      </c>
    </row>
    <row r="118" spans="17:17">
      <c r="Q118" s="191">
        <v>0.60000000000000031</v>
      </c>
    </row>
    <row r="119" spans="17:17">
      <c r="Q119" s="191">
        <v>0.61000000000000032</v>
      </c>
    </row>
    <row r="120" spans="17:17">
      <c r="Q120" s="191">
        <v>0.62000000000000033</v>
      </c>
    </row>
    <row r="121" spans="17:17">
      <c r="Q121" s="191">
        <v>0.63000000000000034</v>
      </c>
    </row>
    <row r="122" spans="17:17">
      <c r="Q122" s="191">
        <v>0.64000000000000035</v>
      </c>
    </row>
    <row r="123" spans="17:17">
      <c r="Q123" s="191">
        <v>0.65000000000000036</v>
      </c>
    </row>
    <row r="124" spans="17:17">
      <c r="Q124" s="191">
        <v>0.66000000000000036</v>
      </c>
    </row>
    <row r="125" spans="17:17">
      <c r="Q125" s="191">
        <v>0.67000000000000037</v>
      </c>
    </row>
    <row r="126" spans="17:17">
      <c r="Q126" s="191">
        <v>0.68000000000000038</v>
      </c>
    </row>
    <row r="127" spans="17:17">
      <c r="Q127" s="191">
        <v>0.69000000000000039</v>
      </c>
    </row>
    <row r="128" spans="17:17">
      <c r="Q128" s="191">
        <v>0.7000000000000004</v>
      </c>
    </row>
    <row r="129" spans="17:17">
      <c r="Q129" s="191">
        <v>0.71000000000000041</v>
      </c>
    </row>
    <row r="130" spans="17:17">
      <c r="Q130" s="191">
        <v>0.72000000000000042</v>
      </c>
    </row>
    <row r="131" spans="17:17">
      <c r="Q131" s="191">
        <v>0.73000000000000043</v>
      </c>
    </row>
    <row r="132" spans="17:17">
      <c r="Q132" s="191">
        <v>0.74000000000000044</v>
      </c>
    </row>
    <row r="133" spans="17:17">
      <c r="Q133" s="191">
        <v>0.75000000000000044</v>
      </c>
    </row>
    <row r="134" spans="17:17">
      <c r="Q134" s="191">
        <v>0.76000000000000045</v>
      </c>
    </row>
    <row r="135" spans="17:17">
      <c r="Q135" s="191">
        <v>0.77000000000000046</v>
      </c>
    </row>
    <row r="136" spans="17:17">
      <c r="Q136" s="191">
        <v>0.78000000000000047</v>
      </c>
    </row>
    <row r="137" spans="17:17">
      <c r="Q137" s="191">
        <v>0.79000000000000048</v>
      </c>
    </row>
    <row r="138" spans="17:17">
      <c r="Q138" s="191">
        <v>0.8</v>
      </c>
    </row>
    <row r="139" spans="17:17">
      <c r="Q139" s="191">
        <v>0.81</v>
      </c>
    </row>
    <row r="140" spans="17:17">
      <c r="Q140" s="191">
        <v>0.82</v>
      </c>
    </row>
    <row r="141" spans="17:17">
      <c r="Q141" s="191">
        <v>0.83</v>
      </c>
    </row>
    <row r="142" spans="17:17">
      <c r="Q142" s="191">
        <v>0.84</v>
      </c>
    </row>
    <row r="143" spans="17:17">
      <c r="Q143" s="191">
        <v>0.85</v>
      </c>
    </row>
    <row r="144" spans="17:17">
      <c r="Q144" s="191">
        <v>0.86</v>
      </c>
    </row>
    <row r="145" spans="17:17">
      <c r="Q145" s="191">
        <v>0.87</v>
      </c>
    </row>
    <row r="146" spans="17:17">
      <c r="Q146" s="191">
        <v>0.88</v>
      </c>
    </row>
    <row r="147" spans="17:17">
      <c r="Q147" s="191">
        <v>0.89</v>
      </c>
    </row>
    <row r="148" spans="17:17">
      <c r="Q148" s="191">
        <v>0.9</v>
      </c>
    </row>
    <row r="149" spans="17:17">
      <c r="Q149" s="191">
        <v>0.91</v>
      </c>
    </row>
    <row r="150" spans="17:17">
      <c r="Q150" s="191">
        <v>0.92</v>
      </c>
    </row>
    <row r="151" spans="17:17">
      <c r="Q151" s="191">
        <v>0.93</v>
      </c>
    </row>
    <row r="152" spans="17:17">
      <c r="Q152" s="191">
        <v>0.94</v>
      </c>
    </row>
    <row r="153" spans="17:17">
      <c r="Q153" s="191">
        <v>0.95</v>
      </c>
    </row>
    <row r="154" spans="17:17">
      <c r="Q154" s="191">
        <v>0.96</v>
      </c>
    </row>
    <row r="155" spans="17:17">
      <c r="Q155" s="191">
        <v>0.97</v>
      </c>
    </row>
    <row r="156" spans="17:17">
      <c r="Q156" s="191">
        <v>0.98</v>
      </c>
    </row>
    <row r="157" spans="17:17">
      <c r="Q157" s="191">
        <v>0.99</v>
      </c>
    </row>
    <row r="158" spans="17:17">
      <c r="Q158" s="191">
        <v>1.0000000000000007</v>
      </c>
    </row>
  </sheetData>
  <sheetProtection algorithmName="SHA-512" hashValue="SQLzB5Ztm8npW6NRxefit3QIxSGsJK6vAJB90XTMk7qiwn49X4Y3YrXG71OKU+0NKJ2bW239wbOi5tP+O74s6Q==" saltValue="43TUrOqhT2e5kcEoXspKNg==" spinCount="100000" sheet="1" selectLockedCells="1"/>
  <mergeCells count="39">
    <mergeCell ref="C62:E62"/>
    <mergeCell ref="C66:E66"/>
    <mergeCell ref="B58:O58"/>
    <mergeCell ref="C54:O54"/>
    <mergeCell ref="B49:O49"/>
    <mergeCell ref="B50:C50"/>
    <mergeCell ref="C51:O51"/>
    <mergeCell ref="C52:O52"/>
    <mergeCell ref="C53:K53"/>
    <mergeCell ref="B33:C33"/>
    <mergeCell ref="G38:H38"/>
    <mergeCell ref="C39:E39"/>
    <mergeCell ref="B42:O42"/>
    <mergeCell ref="B43:C43"/>
    <mergeCell ref="B29:O29"/>
    <mergeCell ref="B31:O31"/>
    <mergeCell ref="B32:C32"/>
    <mergeCell ref="D32:E32"/>
    <mergeCell ref="G32:H32"/>
    <mergeCell ref="J32:K32"/>
    <mergeCell ref="M32:N32"/>
    <mergeCell ref="M19:N19"/>
    <mergeCell ref="B11:C11"/>
    <mergeCell ref="D11:K11"/>
    <mergeCell ref="B13:O13"/>
    <mergeCell ref="B14:O14"/>
    <mergeCell ref="B15:C15"/>
    <mergeCell ref="D15:E15"/>
    <mergeCell ref="C18:D18"/>
    <mergeCell ref="E18:H18"/>
    <mergeCell ref="D19:E19"/>
    <mergeCell ref="G19:H19"/>
    <mergeCell ref="J19:K19"/>
    <mergeCell ref="B1:O1"/>
    <mergeCell ref="B3:O3"/>
    <mergeCell ref="B4:N4"/>
    <mergeCell ref="B5:O6"/>
    <mergeCell ref="B10:C10"/>
    <mergeCell ref="D10:K10"/>
  </mergeCells>
  <dataValidations count="7">
    <dataValidation type="list" allowBlank="1" showInputMessage="1" showErrorMessage="1" sqref="E18" xr:uid="{B9A176ED-DA42-364B-82B3-B08FEDCA7470}">
      <formula1>$R$18:$R$21</formula1>
    </dataValidation>
    <dataValidation allowBlank="1" showInputMessage="1" showErrorMessage="1" errorTitle="Onjuist" error="De ingevoerde waarde komt niet overeen met de range zoals door de Inlener vastgesteld." promptTitle="Kort verzuim in dagen" prompt="Voer de voorziening voor kort verzuim in." sqref="J34:K34 M34:N34 G34:H34" xr:uid="{7361F653-5E2A-B742-816F-B999ADC391F3}"/>
    <dataValidation type="decimal" allowBlank="1" showInputMessage="1" showErrorMessage="1" sqref="G39" xr:uid="{EB382F58-CB59-A843-9EBC-CF6817EB10D2}">
      <formula1>0</formula1>
      <formula2>1</formula2>
    </dataValidation>
    <dataValidation allowBlank="1" showInputMessage="1" showErrorMessage="1" errorTitle="Vergoeding onjuist" error="De door u ingegeven bureauvergoeding ligt buiten de range zoals gesteld door Inlener vastgesteld voor dit onderdeel. Gelieve uw bureauvergoeding aan te passen." promptTitle="Voer het margebedrag in" prompt="Voer een bureauvergoeding in in €." sqref="D46:E46" xr:uid="{F5422066-8EAF-1248-BC85-B54A371B6C61}"/>
    <dataValidation allowBlank="1" showInputMessage="1" showErrorMessage="1" errorTitle="Onjuist" error="De ingevoerde waarde komt niet overeen met de range zoals door de Inlener vastgesteld." promptTitle="leegloop in dagen" prompt="Voer de voorziening voor leegloop in." sqref="D36:E36 M36:N36 J36:K36 G36:H36" xr:uid="{24A8FCDE-FA09-AF46-8F27-AA0C96BE7C3E}"/>
    <dataValidation allowBlank="1" showInputMessage="1" showErrorMessage="1" errorTitle="Onjuist" error="De ingevoerde waarde komt niet overeen met de range zoals door de Inlener vastgesteld." promptTitle="verzuim in dagen" prompt="Voer het werkelijke aantal dagen verzuim in." sqref="M35:N35 J35:K35" xr:uid="{A61632BB-DEE3-C947-9D81-25BE318DB0D2}"/>
    <dataValidation type="list" allowBlank="1" showInputMessage="1" showErrorMessage="1" sqref="E16:E17" xr:uid="{975E1E8A-841C-0A46-A7A2-6E16C3260569}">
      <formula1>$Q$15:$Q$17</formula1>
    </dataValidation>
  </dataValidations>
  <pageMargins left="0.70866141732283472" right="0.47244094488188981" top="0.9055118110236221" bottom="0.74803149606299213" header="0.31496062992125984" footer="0.31496062992125984"/>
  <pageSetup paperSize="9" scale="43" orientation="portrait" r:id="rId1"/>
  <headerFooter>
    <oddFooter>&amp;L&amp;"Open Sans,Standaard"&amp;9&amp;K000000&amp;F&amp;R&amp;"Open Sans,Standaard"&amp;9&amp;K000000pagina &amp;P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2E8555291C750458906C8633BB6DE78" ma:contentTypeVersion="13" ma:contentTypeDescription="Create a new document." ma:contentTypeScope="" ma:versionID="590ba6a22898909550f9da5b8c8b3e8b">
  <xsd:schema xmlns:xsd="http://www.w3.org/2001/XMLSchema" xmlns:xs="http://www.w3.org/2001/XMLSchema" xmlns:p="http://schemas.microsoft.com/office/2006/metadata/properties" xmlns:ns2="09fcc1a8-18a8-4586-90f3-e82660bdc2d9" xmlns:ns3="9912ad2e-4ae1-4d18-9bad-da4497fdb95c" targetNamespace="http://schemas.microsoft.com/office/2006/metadata/properties" ma:root="true" ma:fieldsID="4900c72921e53dea0dd4fa016b292dbd" ns2:_="" ns3:_="">
    <xsd:import namespace="09fcc1a8-18a8-4586-90f3-e82660bdc2d9"/>
    <xsd:import namespace="9912ad2e-4ae1-4d18-9bad-da4497fdb95c"/>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fcc1a8-18a8-4586-90f3-e82660bdc2d9"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ed5585c6-482a-46ae-b312-0d93d48872cc}" ma:internalName="TaxCatchAll" ma:showField="CatchAllData" ma:web="09fcc1a8-18a8-4586-90f3-e82660bdc2d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912ad2e-4ae1-4d18-9bad-da4497fdb95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9912ad2e-4ae1-4d18-9bad-da4497fdb95c">
      <Terms xmlns="http://schemas.microsoft.com/office/infopath/2007/PartnerControls"/>
    </lcf76f155ced4ddcb4097134ff3c332f>
    <TaxCatchAll xmlns="09fcc1a8-18a8-4586-90f3-e82660bdc2d9" xsi:nil="true"/>
    <_dlc_DocId xmlns="09fcc1a8-18a8-4586-90f3-e82660bdc2d9">TS01D21DDEB-224425549-299</_dlc_DocId>
    <_dlc_DocIdUrl xmlns="09fcc1a8-18a8-4586-90f3-e82660bdc2d9">
      <Url>https://prorailbv.sharepoint.com/teams/AanbestedingUitzendkavel/_layouts/15/DocIdRedir.aspx?ID=TS01D21DDEB-224425549-299</Url>
      <Description>TS01D21DDEB-224425549-299</Description>
    </_dlc_DocIdUrl>
  </documentManagement>
</p:properties>
</file>

<file path=customXml/itemProps1.xml><?xml version="1.0" encoding="utf-8"?>
<ds:datastoreItem xmlns:ds="http://schemas.openxmlformats.org/officeDocument/2006/customXml" ds:itemID="{7CC50F90-E46D-49D2-8E9A-0594E93C5110}"/>
</file>

<file path=customXml/itemProps2.xml><?xml version="1.0" encoding="utf-8"?>
<ds:datastoreItem xmlns:ds="http://schemas.openxmlformats.org/officeDocument/2006/customXml" ds:itemID="{867C4763-115C-47D2-A13E-79CA85268B39}">
  <ds:schemaRefs>
    <ds:schemaRef ds:uri="http://schemas.microsoft.com/sharepoint/events"/>
  </ds:schemaRefs>
</ds:datastoreItem>
</file>

<file path=customXml/itemProps3.xml><?xml version="1.0" encoding="utf-8"?>
<ds:datastoreItem xmlns:ds="http://schemas.openxmlformats.org/officeDocument/2006/customXml" ds:itemID="{800F02D6-08C4-484B-91E0-49F302B0C887}">
  <ds:schemaRefs>
    <ds:schemaRef ds:uri="http://schemas.microsoft.com/sharepoint/v3/contenttype/forms"/>
  </ds:schemaRefs>
</ds:datastoreItem>
</file>

<file path=customXml/itemProps4.xml><?xml version="1.0" encoding="utf-8"?>
<ds:datastoreItem xmlns:ds="http://schemas.openxmlformats.org/officeDocument/2006/customXml" ds:itemID="{FB02D232-D854-41DD-94CE-937567D5328C}">
  <ds:schemaRefs>
    <ds:schemaRef ds:uri="http://schemas.microsoft.com/office/2006/documentManagement/types"/>
    <ds:schemaRef ds:uri="http://purl.org/dc/elements/1.1/"/>
    <ds:schemaRef ds:uri="http://www.w3.org/XML/1998/namespace"/>
    <ds:schemaRef ds:uri="http://schemas.microsoft.com/office/infopath/2007/PartnerControls"/>
    <ds:schemaRef ds:uri="http://purl.org/dc/terms/"/>
    <ds:schemaRef ds:uri="http://schemas.microsoft.com/office/2006/metadata/properties"/>
    <ds:schemaRef ds:uri="http://schemas.openxmlformats.org/package/2006/metadata/core-properties"/>
    <ds:schemaRef ds:uri="9912ad2e-4ae1-4d18-9bad-da4497fdb95c"/>
    <ds:schemaRef ds:uri="09fcc1a8-18a8-4586-90f3-e82660bdc2d9"/>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Voorblad</vt:lpstr>
      <vt:lpstr>Invulinstructie</vt:lpstr>
      <vt:lpstr>Invulblad TarievenTool</vt:lpstr>
      <vt:lpstr>'Invulblad TarievenTool'!Afdrukbereik</vt:lpstr>
      <vt:lpstr>Invulinstructie!Afdrukbereik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Bertrand Prinsen</dc:creator>
  <cp:keywords/>
  <dc:description/>
  <cp:lastModifiedBy>Bertrand Prinsen</cp:lastModifiedBy>
  <cp:lastPrinted>2023-12-01T09:29:49Z</cp:lastPrinted>
  <dcterms:created xsi:type="dcterms:W3CDTF">2023-11-15T20:14:48Z</dcterms:created>
  <dcterms:modified xsi:type="dcterms:W3CDTF">2024-02-12T14:15:08Z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0x010100F2E8555291C750458906C8633BB6DE78</vt:lpwstr>
  </property>
  <property fmtid="{D5CDD505-2E9C-101B-9397-08002B2CF9AE}" pid="3" name="_dlc_DocIdItemGuid">
    <vt:lpwstr>73e5ca02-daab-4945-929e-9c89e5f947a1</vt:lpwstr>
  </property>
  <property fmtid="{D5CDD505-2E9C-101B-9397-08002B2CF9AE}" pid="4" name="MediaServiceImageTags">
    <vt:lpwstr/>
  </property>
</Properties>
</file>