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mc:AlternateContent xmlns:mc="http://schemas.openxmlformats.org/markup-compatibility/2006">
    <mc:Choice Requires="x15">
      <x15ac:absPath xmlns:x15ac="http://schemas.microsoft.com/office/spreadsheetml/2010/11/ac" url="I:\Organisatie\JZ\INKA\INKOOP\Inkoop &amp; Aanbesteding\12. Persoonlijke mappen\Lisa\1. Europese aanbesteding Bewakingsdiensten\NVI 2\"/>
    </mc:Choice>
  </mc:AlternateContent>
  <xr:revisionPtr revIDLastSave="0" documentId="8_{3FAFC483-29E6-4884-8B59-520AA4FE7D96}" xr6:coauthVersionLast="47" xr6:coauthVersionMax="47" xr10:uidLastSave="{00000000-0000-0000-0000-000000000000}"/>
  <bookViews>
    <workbookView xWindow="-108" yWindow="-108" windowWidth="22944" windowHeight="10872" xr2:uid="{00000000-000D-0000-FFFF-FFFF00000000}"/>
  </bookViews>
  <sheets>
    <sheet name="Invulinstructie" sheetId="9" r:id="rId1"/>
    <sheet name="1. Inschrijfstaat" sheetId="10" r:id="rId2"/>
    <sheet name="2.Inzet uren (FaZa)" sheetId="11" r:id="rId3"/>
    <sheet name="3.Meldkamer" sheetId="14" r:id="rId4"/>
    <sheet name="4. Ondersteuningsteam" sheetId="15" r:id="rId5"/>
    <sheet name="5. Uurtarieven" sheetId="13" r:id="rId6"/>
  </sheets>
  <definedNames>
    <definedName name="_xlnm.Print_Area" localSheetId="2">'2.Inzet uren (FaZa)'!$A$1:$N$42</definedName>
    <definedName name="_xlnm.Print_Area" localSheetId="5">'5. Uurtarieven'!$A$1:$M$28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5" l="1"/>
  <c r="D13" i="14"/>
  <c r="D6" i="14"/>
  <c r="B7" i="15"/>
  <c r="D7" i="15" s="1"/>
  <c r="C7" i="10" l="1"/>
  <c r="N37" i="11"/>
  <c r="N36" i="11"/>
  <c r="N39" i="11"/>
  <c r="N40" i="11"/>
  <c r="N38" i="11"/>
  <c r="N27" i="11"/>
  <c r="N28" i="11"/>
  <c r="N29" i="11"/>
  <c r="N30" i="11"/>
  <c r="N31" i="11"/>
  <c r="N32" i="11"/>
  <c r="N33" i="11"/>
  <c r="N34" i="11"/>
  <c r="N26" i="11"/>
  <c r="N18" i="11"/>
  <c r="N19" i="11"/>
  <c r="N20" i="11"/>
  <c r="N21" i="11"/>
  <c r="N22" i="11"/>
  <c r="N23" i="11"/>
  <c r="N24" i="11"/>
  <c r="N17" i="11"/>
  <c r="N15" i="11"/>
  <c r="N14" i="11"/>
  <c r="N6" i="11"/>
  <c r="N7" i="11"/>
  <c r="N8" i="11"/>
  <c r="N9" i="11"/>
  <c r="N10" i="11"/>
  <c r="N11" i="11"/>
  <c r="N12" i="11"/>
  <c r="N5" i="11"/>
  <c r="D8" i="15" l="1"/>
  <c r="C6" i="10"/>
  <c r="D10" i="14"/>
  <c r="D9" i="14"/>
  <c r="D11" i="14" s="1"/>
  <c r="B5" i="10" s="1"/>
  <c r="C5" i="10" s="1"/>
  <c r="C8" i="10" s="1"/>
  <c r="N35" i="11" l="1"/>
  <c r="N13" i="11"/>
  <c r="N25" i="11"/>
  <c r="N16" i="11"/>
  <c r="N42" i="11" l="1"/>
  <c r="B4" i="10" s="1"/>
  <c r="C4" i="10" l="1"/>
  <c r="B8" i="10"/>
</calcChain>
</file>

<file path=xl/sharedStrings.xml><?xml version="1.0" encoding="utf-8"?>
<sst xmlns="http://schemas.openxmlformats.org/spreadsheetml/2006/main" count="235" uniqueCount="124">
  <si>
    <t>Invulinstructie Prijzenblad</t>
  </si>
  <si>
    <t>Opdrachtnemer dient ten behoeve van deze aanbesteding het volledige Prijzenblad in te vullen (witte cellen).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</si>
  <si>
    <t>1. Inschrijfstaat</t>
  </si>
  <si>
    <t>Onderdeel</t>
  </si>
  <si>
    <t>Prijs exclusief BTW</t>
  </si>
  <si>
    <t>Prijs inclusief BTW</t>
  </si>
  <si>
    <t>Totaal prijs</t>
  </si>
  <si>
    <t>Datum:</t>
  </si>
  <si>
    <t>Handtekening rechtsgeldig vertegenwoordiger:</t>
  </si>
  <si>
    <t>Naam:</t>
  </si>
  <si>
    <t>Functie:</t>
  </si>
  <si>
    <t>Organisatie:</t>
  </si>
  <si>
    <t> </t>
  </si>
  <si>
    <t>Locatie</t>
  </si>
  <si>
    <t>Dag</t>
  </si>
  <si>
    <t>Aantal medewerkers</t>
  </si>
  <si>
    <t>Type medewerker</t>
  </si>
  <si>
    <t>Aanwezigheid</t>
  </si>
  <si>
    <t>Aantal uren per dag</t>
  </si>
  <si>
    <t>Werkbare dagen</t>
  </si>
  <si>
    <t>Totaal per jaar excl. btw</t>
  </si>
  <si>
    <t>Van</t>
  </si>
  <si>
    <t>Tot</t>
  </si>
  <si>
    <t>00:00 tot 07:00 uur</t>
  </si>
  <si>
    <t>18:00 tot 24:00 uur</t>
  </si>
  <si>
    <t>Raakspoort</t>
  </si>
  <si>
    <t>Maandag</t>
  </si>
  <si>
    <t>Beveiliger</t>
  </si>
  <si>
    <t>Dinsdag</t>
  </si>
  <si>
    <t>Woensdag</t>
  </si>
  <si>
    <t>Donderdag</t>
  </si>
  <si>
    <t>Vrijdag</t>
  </si>
  <si>
    <t>Sluitronde</t>
  </si>
  <si>
    <t>Sluitronde donderdag</t>
  </si>
  <si>
    <t>Subtotaal Raakspoort</t>
  </si>
  <si>
    <t>Zijlpoort</t>
  </si>
  <si>
    <t>Subtotaal Zijlpoort</t>
  </si>
  <si>
    <t>Stadhuis</t>
  </si>
  <si>
    <t>Subtotaal Stadhuis</t>
  </si>
  <si>
    <t>Zandvoort</t>
  </si>
  <si>
    <t>Sluitronde weekend</t>
  </si>
  <si>
    <t>Subtotaal Zandvoort</t>
  </si>
  <si>
    <t>Totaal</t>
  </si>
  <si>
    <t>Functie</t>
  </si>
  <si>
    <t>Salarisschaal</t>
  </si>
  <si>
    <t>&lt;invullen&gt;</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</si>
  <si>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</si>
  <si>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</si>
  <si>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</si>
  <si>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</si>
  <si>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</si>
  <si>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</si>
  <si>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</si>
  <si>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</si>
  <si>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</si>
  <si>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</si>
  <si>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</si>
  <si>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</si>
  <si>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</si>
  <si>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</si>
  <si>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</si>
  <si>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</si>
  <si>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</si>
  <si>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</si>
  <si>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 2025</t>
  </si>
  <si>
    <t>Totaal regulier uurtarief incl. toeslagen</t>
  </si>
  <si>
    <t>Maandag t/m vrijdag tussen 18:00 en 24:00 uur</t>
  </si>
  <si>
    <t>Maandag t/m vrijdag tussen 00:00 en 07:00 uur</t>
  </si>
  <si>
    <t>Tussen zaterdag 0:00 uur en zondag 24:00 uur</t>
  </si>
  <si>
    <t>Feestdagen</t>
  </si>
  <si>
    <t>Oudejaarsdag na 16:00 uur</t>
  </si>
  <si>
    <t>Gastheer/-vrouw</t>
  </si>
  <si>
    <t>Openingsronde</t>
  </si>
  <si>
    <t>06.15</t>
  </si>
  <si>
    <t>06.30</t>
  </si>
  <si>
    <t>Stadskweektuin</t>
  </si>
  <si>
    <t>Teamleider</t>
  </si>
  <si>
    <t>Brandwacht</t>
  </si>
  <si>
    <t>18.00 tot 24.00 uur</t>
  </si>
  <si>
    <t>00:00 tot 07.00 uur</t>
  </si>
  <si>
    <t>Meldkamer</t>
  </si>
  <si>
    <t>Totale kosten per jaar</t>
  </si>
  <si>
    <t>Werkzaamheden (responsetijd 30 minuten)</t>
  </si>
  <si>
    <t>Aantal keer per jaar (indicatief)</t>
  </si>
  <si>
    <t>Prijs per keer</t>
  </si>
  <si>
    <t>Totale kosten per jaar (indicatie)</t>
  </si>
  <si>
    <t>Alarmopvolging inclusief 30 minuten ter plaatse</t>
  </si>
  <si>
    <t>Vervolg alarmopvolging per 15 minuten ter plaatse</t>
  </si>
  <si>
    <t>Totaal alarmopvolging</t>
  </si>
  <si>
    <t>Totaal (meldkamer + alarmopvolging)</t>
  </si>
  <si>
    <t>Beveiliger op afroep</t>
  </si>
  <si>
    <t>07.00 tot 18.00 uur</t>
  </si>
  <si>
    <t>Controleronde</t>
  </si>
  <si>
    <r>
      <rPr>
        <b/>
        <sz val="10"/>
        <color rgb="FF586574"/>
        <rFont val="PT Sans"/>
        <family val="2"/>
      </rPr>
      <t xml:space="preserve">Onderdeel 1: Inschrijfstaat
</t>
    </r>
    <r>
      <rPr>
        <sz val="10"/>
        <color rgb="FF586574"/>
        <rFont val="PT Sans"/>
        <family val="2"/>
      </rPr>
      <t xml:space="preserve">In dit tabblad worden de totaalprijzen per jaar opgegeven voor de aanneemsom van beveiligingsdienstverlening. Dit overzicht wordt beoordeeld conform hetgeen beschreven is in de Aanbestedingsleidraad. De Inschrijfstaat dient rechtsgeldig ondertekend te worden door een daartoe bevoegd persoon en dient te worden bijgevoegd bij de Inschrijving. </t>
    </r>
  </si>
  <si>
    <t>Coordinator / voorman</t>
  </si>
  <si>
    <t>Subtotaal Stadkweektuin</t>
  </si>
  <si>
    <t>Operationele aansturing</t>
  </si>
  <si>
    <t>2. Inzet uren</t>
  </si>
  <si>
    <t>2. Aanneemsom beveiligingsdienstverlening (Facilitaire Zaken)</t>
  </si>
  <si>
    <r>
      <rPr>
        <b/>
        <sz val="10"/>
        <color rgb="FF586574"/>
        <rFont val="PT Sans"/>
        <family val="2"/>
      </rPr>
      <t xml:space="preserve">Onderdeel 2: Aanneemsom beveiligingsdienstverlening (FaZa)
</t>
    </r>
    <r>
      <rPr>
        <sz val="10"/>
        <color rgb="FF586574"/>
        <rFont val="PT Sans"/>
        <family val="2"/>
      </rPr>
      <t xml:space="preserve">In dit tabblad worden de kosten voor de bezetting van de beveiligingsdienstverlening ingevuld, rekening houdend met de eisen zoals opgegeven in de aanbestedingsdocumenten. Opdrachtnemer dient de inzet nader te specificeren. Opdrachtnemer dient van elke in te zetten medewerker het aantal uren per dag, werkbare dagen per jaar en uurtarief op te geven. Dit resulteert in de totale kosten per jaar voor de dienstverlening. </t>
    </r>
    <r>
      <rPr>
        <sz val="10"/>
        <color rgb="FFFF0000"/>
        <rFont val="Pt sans"/>
        <scheme val="minor"/>
      </rPr>
      <t>De koppelingen per regel en de koppeling naar onderdeel 1 Inschrijfstaat zijn door Aanbestedende dienst gemaakt.</t>
    </r>
    <r>
      <rPr>
        <sz val="10"/>
        <color rgb="FF586574"/>
        <rFont val="PT Sans"/>
        <family val="2"/>
      </rPr>
      <t xml:space="preserve"> </t>
    </r>
  </si>
  <si>
    <t>3. Aansluit- en abonnementskosten meldcentrale</t>
  </si>
  <si>
    <t xml:space="preserve">Maandag - vrijdag </t>
  </si>
  <si>
    <t>Uurtarief</t>
  </si>
  <si>
    <t>4. Ondersteuningsteam</t>
  </si>
  <si>
    <t>Werkzaamheden (responsetijd 15 minuten)</t>
  </si>
  <si>
    <t>4. Abonnementskosten en inzet ondersteuningsteam per jaar</t>
  </si>
  <si>
    <t>Abonnement ondersteuningsteam (6 locaties)</t>
  </si>
  <si>
    <t xml:space="preserve">Totaal inzet ondersteuningsteam </t>
  </si>
  <si>
    <t xml:space="preserve">Mobiele surveillance </t>
  </si>
  <si>
    <t>Ondersteuning ontruimingsplan</t>
  </si>
  <si>
    <t>5. Uurtarieven</t>
  </si>
  <si>
    <r>
      <rPr>
        <b/>
        <sz val="10"/>
        <color rgb="FFFF0000"/>
        <rFont val="PT Sans"/>
        <family val="2"/>
      </rPr>
      <t xml:space="preserve">Onderdeel 4: Ondersteuningsteam
</t>
    </r>
    <r>
      <rPr>
        <sz val="10"/>
        <color rgb="FFFF0000"/>
        <rFont val="Pt Sans"/>
        <family val="2"/>
      </rPr>
      <t xml:space="preserve">In dit tabblad worden de prijzen per jaar opgegeven voor het ondersteuningsteam. Tevens is een aantal opvolgingen toegevoegd. Dit aantal is gebaseerd op het huidig aantal meldingen. Het eindbedrag is fictief aangezien er op basis van werkelijke meldingen wordt afgerekend.  </t>
    </r>
  </si>
  <si>
    <r>
      <rPr>
        <b/>
        <sz val="10"/>
        <color rgb="FFFF0000"/>
        <rFont val="PT Sans"/>
        <family val="2"/>
      </rPr>
      <t xml:space="preserve">Onderdeel 3: Meldkamer
</t>
    </r>
    <r>
      <rPr>
        <sz val="10"/>
        <color rgb="FFFF0000"/>
        <rFont val="Pt Sans"/>
        <family val="2"/>
      </rPr>
      <t xml:space="preserve">In dit tabblad worden de prijzen per jaar opgegeven voor de aansluiting op de meldcentrale. Tevens is een aantal alarmopvolgingen toegevoegd. Dit aantal is gebaseerd op het huidig aantal meldingen. Het eindbedrag is fictief aangezien er op basis van werkelijke meldingen wordt afgerekend.  </t>
    </r>
  </si>
  <si>
    <t>Sluitronde feestdagen</t>
  </si>
  <si>
    <t>Opstartkosten</t>
  </si>
  <si>
    <t>Surveillance</t>
  </si>
  <si>
    <t>Abonnement surveillance</t>
  </si>
  <si>
    <t>3. Meldkamer, alarmopvolging en surveillance</t>
  </si>
  <si>
    <t>Opvolging binnen 15 minuten ter plaatse</t>
  </si>
  <si>
    <t xml:space="preserve">Abonnementen aansluiting op meldkamer (3 locaties) AT4 DP4 </t>
  </si>
  <si>
    <t xml:space="preserve">Abonnementen aansluiting op meldkamer (3 locaties) AT2 DP1 </t>
  </si>
  <si>
    <t>Totale kosten per jaar (excl. btw)</t>
  </si>
  <si>
    <t>Totaal (abonnement + inzet)</t>
  </si>
  <si>
    <r>
      <rPr>
        <b/>
        <sz val="10"/>
        <color rgb="FF586574"/>
        <rFont val="PT Sans"/>
        <family val="2"/>
      </rPr>
      <t>Onderdeel 5: Uurtarieven (deze worden niet beoordeeld)</t>
    </r>
    <r>
      <rPr>
        <sz val="10"/>
        <color rgb="FF586574"/>
        <rFont val="PT Sans"/>
        <family val="2"/>
      </rPr>
      <t xml:space="preserve">
Opdrachtnemer dient de opbouw van de uurtarieven inzichtelijk te maken in dit tabblad. Deze uurtarieven vormen de basis voor de berekening van de aanneemsom (tabblad 2). De uurtarieven worden niet als apart onderdeel meegenomen in de beoordeling, maar worden wel beoordeeld door de Opdrachtgever op marktconformiteit. De uurtarieven zijn bindend en van toepassing op extra werk en werkzaamheden op afroep op verzoek van Opdrachtgever. Daarnaast worden de uurtarieven gebruikt voor eventuele indexering gedurende de looptijd van de Overeenkomst. </t>
    </r>
    <r>
      <rPr>
        <sz val="10"/>
        <color rgb="FFFF0000"/>
        <rFont val="Pt Sans"/>
        <family val="2"/>
      </rPr>
      <t>De inschrijver is zelf verantwoordelijk voor de koppelingen in de opbouw van het uurtarief.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</si>
</sst>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 numFmtId="170" formatCode="&quot;€&quot;\ #,##0.00"/>
  </numFmts>
  <fonts count="40"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family val="2"/>
      <scheme val="minor"/>
    </font>
    <font>
      <b/>
      <sz val="10"/>
      <color rgb="FF586574"/>
      <name val="Pt sans"/>
      <family val="2"/>
      <scheme val="minor"/>
    </font>
    <font>
      <sz val="10"/>
      <color theme="0"/>
      <name val="Pt sans"/>
      <family val="2"/>
      <scheme val="major"/>
    </font>
    <font>
      <b/>
      <sz val="11"/>
      <color rgb="FF586574"/>
      <name val="Pt sans"/>
      <family val="2"/>
      <scheme val="major"/>
    </font>
    <font>
      <b/>
      <sz val="12"/>
      <color rgb="FF586574"/>
      <name val="Open Sans"/>
      <family val="2"/>
    </font>
    <font>
      <b/>
      <sz val="12"/>
      <color rgb="FFF28A05"/>
      <name val="Open Sans"/>
      <family val="2"/>
    </font>
    <font>
      <sz val="10"/>
      <color rgb="FFF28A05"/>
      <name val="Calibri"/>
      <family val="2"/>
    </font>
    <font>
      <sz val="10"/>
      <color theme="1"/>
      <name val="Pt sans"/>
      <family val="2"/>
      <scheme val="major"/>
    </font>
    <font>
      <b/>
      <sz val="10"/>
      <color rgb="FF586574"/>
      <name val="Pt sans"/>
      <family val="2"/>
      <scheme val="major"/>
    </font>
    <font>
      <b/>
      <sz val="10"/>
      <color rgb="FFFFFFFF"/>
      <name val="Pt sans"/>
      <family val="2"/>
      <scheme val="major"/>
    </font>
    <font>
      <sz val="10"/>
      <color rgb="FF586574"/>
      <name val="Pt sans"/>
      <family val="2"/>
      <scheme val="major"/>
    </font>
    <font>
      <b/>
      <sz val="10"/>
      <name val="Pt sans"/>
      <family val="2"/>
      <scheme val="major"/>
    </font>
    <font>
      <b/>
      <sz val="10"/>
      <color rgb="FFFFFFFF"/>
      <name val="Pt sans"/>
      <family val="2"/>
      <scheme val="major"/>
    </font>
    <font>
      <sz val="10"/>
      <color rgb="FF586574"/>
      <name val="Pt sans"/>
      <family val="2"/>
      <scheme val="major"/>
    </font>
    <font>
      <sz val="10"/>
      <color rgb="FF808080"/>
      <name val="Pt sans"/>
      <family val="2"/>
      <scheme val="major"/>
    </font>
    <font>
      <b/>
      <sz val="10"/>
      <color rgb="FF586574"/>
      <name val="PT Sans"/>
      <family val="2"/>
    </font>
    <font>
      <sz val="10"/>
      <color rgb="FF586574"/>
      <name val="PT Sans"/>
      <family val="2"/>
    </font>
    <font>
      <sz val="11"/>
      <color rgb="FF727D8C"/>
      <name val="Pt Sans"/>
      <family val="2"/>
    </font>
    <font>
      <sz val="10"/>
      <color rgb="FFFFFFFF"/>
      <name val="Pt Sans"/>
      <family val="2"/>
    </font>
    <font>
      <b/>
      <sz val="10"/>
      <color rgb="FF586574"/>
      <name val="Pt Sans"/>
      <family val="2"/>
    </font>
    <font>
      <sz val="10"/>
      <color rgb="FF586574"/>
      <name val="Pt Sans"/>
      <family val="2"/>
    </font>
    <font>
      <sz val="10"/>
      <color rgb="FF727D8C"/>
      <name val="Pt Sans"/>
      <family val="2"/>
    </font>
    <font>
      <b/>
      <sz val="10"/>
      <color theme="0"/>
      <name val="Pt Sans"/>
      <family val="2"/>
    </font>
    <font>
      <b/>
      <sz val="10"/>
      <color rgb="FFFF0000"/>
      <name val="Pt sans"/>
      <family val="2"/>
      <scheme val="major"/>
    </font>
    <font>
      <sz val="10"/>
      <color rgb="FFFF0000"/>
      <name val="Pt sans"/>
      <family val="2"/>
      <scheme val="major"/>
    </font>
    <font>
      <sz val="10"/>
      <color rgb="FFFF0000"/>
      <name val="Pt Sans"/>
      <family val="2"/>
    </font>
    <font>
      <b/>
      <sz val="10"/>
      <color theme="1"/>
      <name val="Pt sans"/>
      <family val="2"/>
      <scheme val="major"/>
    </font>
    <font>
      <sz val="10"/>
      <color rgb="FFFF0000"/>
      <name val="Pt sans"/>
      <scheme val="minor"/>
    </font>
    <font>
      <b/>
      <sz val="10"/>
      <color rgb="FFFF0000"/>
      <name val="PT Sans"/>
      <family val="2"/>
    </font>
    <font>
      <sz val="10"/>
      <color rgb="FFFF0000"/>
      <name val="Pt sans"/>
      <family val="2"/>
      <scheme val="minor"/>
    </font>
    <font>
      <b/>
      <sz val="10"/>
      <color rgb="FFFF0000"/>
      <name val="Pt sans"/>
      <family val="2"/>
      <scheme val="minor"/>
    </font>
    <font>
      <sz val="10"/>
      <color theme="1"/>
      <name val="PT Sans"/>
      <family val="2"/>
    </font>
  </fonts>
  <fills count="20">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F2F2F2"/>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rgb="FFF2F2F2"/>
        <bgColor indexed="64"/>
      </patternFill>
    </fill>
    <fill>
      <patternFill patternType="solid">
        <fgColor rgb="FFCFCFCF"/>
        <bgColor rgb="FF000000"/>
      </patternFill>
    </fill>
    <fill>
      <patternFill patternType="solid">
        <fgColor rgb="FF808080"/>
        <bgColor indexed="64"/>
      </patternFill>
    </fill>
    <fill>
      <patternFill patternType="solid">
        <fgColor theme="0"/>
        <bgColor rgb="FF000000"/>
      </patternFill>
    </fill>
    <fill>
      <patternFill patternType="solid">
        <fgColor theme="0" tint="-4.9989318521683403E-2"/>
        <bgColor rgb="FF000000"/>
      </patternFill>
    </fill>
    <fill>
      <patternFill patternType="solid">
        <fgColor rgb="FFFFFFFF"/>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style="medium">
        <color rgb="FF586574"/>
      </left>
      <right/>
      <top style="medium">
        <color rgb="FF586574"/>
      </top>
      <bottom/>
      <diagonal/>
    </border>
    <border>
      <left/>
      <right/>
      <top style="medium">
        <color rgb="FF586574"/>
      </top>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style="medium">
        <color rgb="FF586574"/>
      </right>
      <top/>
      <bottom/>
      <diagonal/>
    </border>
    <border>
      <left style="medium">
        <color rgb="FF586574"/>
      </left>
      <right/>
      <top/>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bottom/>
      <diagonal/>
    </border>
    <border>
      <left style="medium">
        <color rgb="FF586574"/>
      </left>
      <right style="thin">
        <color indexed="64"/>
      </right>
      <top style="double">
        <color indexed="64"/>
      </top>
      <bottom style="medium">
        <color rgb="FF58657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style="thin">
        <color rgb="FF586574"/>
      </left>
      <right style="medium">
        <color rgb="FF586574"/>
      </right>
      <top style="medium">
        <color rgb="FF586574"/>
      </top>
      <bottom/>
      <diagonal/>
    </border>
    <border>
      <left/>
      <right style="thin">
        <color rgb="FF586574"/>
      </right>
      <top/>
      <bottom/>
      <diagonal/>
    </border>
    <border>
      <left style="thin">
        <color rgb="FF586574"/>
      </left>
      <right/>
      <top style="medium">
        <color rgb="FF586574"/>
      </top>
      <bottom style="thin">
        <color rgb="FF586574"/>
      </bottom>
      <diagonal/>
    </border>
    <border>
      <left/>
      <right style="thin">
        <color rgb="FF586574"/>
      </right>
      <top style="medium">
        <color rgb="FF586574"/>
      </top>
      <bottom style="thin">
        <color rgb="FF586574"/>
      </bottom>
      <diagonal/>
    </border>
    <border>
      <left/>
      <right style="thin">
        <color rgb="FF586574"/>
      </right>
      <top/>
      <bottom style="medium">
        <color rgb="FF586574"/>
      </bottom>
      <diagonal/>
    </border>
    <border>
      <left style="thin">
        <color rgb="FF586574"/>
      </left>
      <right style="thin">
        <color rgb="FF586574"/>
      </right>
      <top/>
      <bottom style="thin">
        <color rgb="FF586574"/>
      </bottom>
      <diagonal/>
    </border>
    <border>
      <left/>
      <right/>
      <top/>
      <bottom style="medium">
        <color rgb="FF586574"/>
      </bottom>
      <diagonal/>
    </border>
    <border>
      <left/>
      <right style="medium">
        <color rgb="FF586574"/>
      </right>
      <top/>
      <bottom style="medium">
        <color rgb="FF586574"/>
      </bottom>
      <diagonal/>
    </border>
    <border>
      <left style="thin">
        <color rgb="FF000000"/>
      </left>
      <right/>
      <top/>
      <bottom/>
      <diagonal/>
    </border>
    <border>
      <left style="medium">
        <color rgb="FF586574"/>
      </left>
      <right/>
      <top/>
      <bottom style="medium">
        <color rgb="FF586574"/>
      </bottom>
      <diagonal/>
    </border>
    <border>
      <left/>
      <right style="medium">
        <color theme="1"/>
      </right>
      <top style="medium">
        <color rgb="FF586574"/>
      </top>
      <bottom/>
      <diagonal/>
    </border>
    <border>
      <left/>
      <right style="medium">
        <color theme="1"/>
      </right>
      <top/>
      <bottom/>
      <diagonal/>
    </border>
    <border>
      <left style="thin">
        <color indexed="64"/>
      </left>
      <right style="medium">
        <color theme="1"/>
      </right>
      <top style="hair">
        <color indexed="64"/>
      </top>
      <bottom/>
      <diagonal/>
    </border>
    <border>
      <left style="thin">
        <color indexed="64"/>
      </left>
      <right style="medium">
        <color theme="1"/>
      </right>
      <top/>
      <bottom/>
      <diagonal/>
    </border>
    <border>
      <left style="thin">
        <color indexed="64"/>
      </left>
      <right style="medium">
        <color theme="1"/>
      </right>
      <top style="hair">
        <color indexed="64"/>
      </top>
      <bottom style="hair">
        <color indexed="64"/>
      </bottom>
      <diagonal/>
    </border>
    <border>
      <left style="thin">
        <color indexed="64"/>
      </left>
      <right style="medium">
        <color theme="1"/>
      </right>
      <top/>
      <bottom style="hair">
        <color indexed="64"/>
      </bottom>
      <diagonal/>
    </border>
    <border>
      <left style="thin">
        <color indexed="64"/>
      </left>
      <right style="medium">
        <color theme="1"/>
      </right>
      <top style="double">
        <color indexed="64"/>
      </top>
      <bottom style="medium">
        <color rgb="FF586574"/>
      </bottom>
      <diagonal/>
    </border>
    <border>
      <left style="thin">
        <color indexed="64"/>
      </left>
      <right style="medium">
        <color theme="1"/>
      </right>
      <top style="medium">
        <color rgb="FF586574"/>
      </top>
      <bottom style="hair">
        <color indexed="64"/>
      </bottom>
      <diagonal/>
    </border>
    <border>
      <left style="thin">
        <color indexed="64"/>
      </left>
      <right style="medium">
        <color theme="1"/>
      </right>
      <top style="hair">
        <color indexed="64"/>
      </top>
      <bottom style="medium">
        <color rgb="FF586574"/>
      </bottom>
      <diagonal/>
    </border>
    <border>
      <left style="thin">
        <color rgb="FF000000"/>
      </left>
      <right/>
      <top/>
      <bottom style="medium">
        <color rgb="FF586574"/>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rgb="FF586574"/>
      </left>
      <right style="thin">
        <color rgb="FF586574"/>
      </right>
      <top style="thin">
        <color rgb="FF586574"/>
      </top>
      <bottom/>
      <diagonal/>
    </border>
    <border>
      <left style="thin">
        <color indexed="64"/>
      </left>
      <right style="thin">
        <color indexed="64"/>
      </right>
      <top style="medium">
        <color rgb="FF586574"/>
      </top>
      <bottom style="thin">
        <color indexed="64"/>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style="thin">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right style="thin">
        <color rgb="FF586574"/>
      </right>
      <top style="thin">
        <color rgb="FF586574"/>
      </top>
      <bottom style="medium">
        <color rgb="FF586574"/>
      </bottom>
      <diagonal/>
    </border>
    <border>
      <left style="medium">
        <color rgb="FF586574"/>
      </left>
      <right style="thin">
        <color rgb="FF586574"/>
      </right>
      <top style="medium">
        <color rgb="FF586574"/>
      </top>
      <bottom/>
      <diagonal/>
    </border>
    <border>
      <left style="medium">
        <color rgb="FF586574"/>
      </left>
      <right style="thin">
        <color rgb="FF586574"/>
      </right>
      <top/>
      <bottom/>
      <diagonal/>
    </border>
    <border>
      <left style="medium">
        <color rgb="FF586574"/>
      </left>
      <right style="thin">
        <color rgb="FF586574"/>
      </right>
      <top/>
      <bottom style="medium">
        <color rgb="FF586574"/>
      </bottom>
      <diagonal/>
    </border>
    <border>
      <left style="thin">
        <color rgb="FF586574"/>
      </left>
      <right style="medium">
        <color rgb="FF586574"/>
      </right>
      <top/>
      <bottom style="thin">
        <color rgb="FF586574"/>
      </bottom>
      <diagonal/>
    </border>
    <border>
      <left style="thin">
        <color rgb="FF586574"/>
      </left>
      <right/>
      <top style="medium">
        <color rgb="FF586574"/>
      </top>
      <bottom/>
      <diagonal/>
    </border>
    <border>
      <left style="thin">
        <color rgb="FF586574"/>
      </left>
      <right/>
      <top style="thin">
        <color rgb="FF586574"/>
      </top>
      <bottom style="medium">
        <color rgb="FF586574"/>
      </bottom>
      <diagonal/>
    </border>
    <border>
      <left/>
      <right/>
      <top style="thin">
        <color rgb="FF586574"/>
      </top>
      <bottom style="medium">
        <color rgb="FF586574"/>
      </bottom>
      <diagonal/>
    </border>
    <border>
      <left style="thin">
        <color indexed="64"/>
      </left>
      <right style="thin">
        <color indexed="64"/>
      </right>
      <top/>
      <bottom/>
      <diagonal/>
    </border>
    <border>
      <left style="thin">
        <color indexed="64"/>
      </left>
      <right style="medium">
        <color rgb="FF586574"/>
      </right>
      <top/>
      <bottom/>
      <diagonal/>
    </border>
    <border>
      <left style="medium">
        <color rgb="FF586574"/>
      </left>
      <right style="thin">
        <color rgb="FF586574"/>
      </right>
      <top style="thin">
        <color rgb="FF586574"/>
      </top>
      <bottom/>
      <diagonal/>
    </border>
    <border>
      <left style="thin">
        <color rgb="FF586574"/>
      </left>
      <right style="thin">
        <color rgb="FF586574"/>
      </right>
      <top/>
      <bottom/>
      <diagonal/>
    </border>
    <border>
      <left style="thin">
        <color rgb="FF586574"/>
      </left>
      <right style="medium">
        <color rgb="FF586574"/>
      </right>
      <top/>
      <bottom/>
      <diagonal/>
    </border>
    <border>
      <left style="thin">
        <color rgb="FF586574"/>
      </left>
      <right style="thin">
        <color rgb="FF586574"/>
      </right>
      <top style="thin">
        <color rgb="FF586574"/>
      </top>
      <bottom style="thin">
        <color indexed="64"/>
      </bottom>
      <diagonal/>
    </border>
    <border>
      <left style="thin">
        <color rgb="FF586574"/>
      </left>
      <right/>
      <top style="thin">
        <color rgb="FF586574"/>
      </top>
      <bottom style="thin">
        <color indexed="64"/>
      </bottom>
      <diagonal/>
    </border>
    <border>
      <left/>
      <right/>
      <top style="thin">
        <color rgb="FF586574"/>
      </top>
      <bottom style="thin">
        <color indexed="64"/>
      </bottom>
      <diagonal/>
    </border>
    <border>
      <left/>
      <right style="thin">
        <color rgb="FF586574"/>
      </right>
      <top style="thin">
        <color rgb="FF586574"/>
      </top>
      <bottom style="thin">
        <color indexed="64"/>
      </bottom>
      <diagonal/>
    </border>
    <border>
      <left/>
      <right style="thin">
        <color indexed="64"/>
      </right>
      <top style="thin">
        <color rgb="FF586574"/>
      </top>
      <bottom style="thin">
        <color rgb="FF586574"/>
      </bottom>
      <diagonal/>
    </border>
  </borders>
  <cellStyleXfs count="6">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cellStyleXfs>
  <cellXfs count="274">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3" fillId="3" borderId="0" xfId="0" applyFont="1" applyFill="1"/>
    <xf numFmtId="164" fontId="6" fillId="4" borderId="2" xfId="0" applyNumberFormat="1" applyFont="1" applyFill="1" applyBorder="1" applyAlignment="1">
      <alignment vertical="top"/>
    </xf>
    <xf numFmtId="0" fontId="9" fillId="4" borderId="3" xfId="0" applyFont="1" applyFill="1" applyBorder="1"/>
    <xf numFmtId="165" fontId="9" fillId="4" borderId="4" xfId="1" applyNumberFormat="1" applyFont="1" applyFill="1" applyBorder="1"/>
    <xf numFmtId="165" fontId="9" fillId="4" borderId="5" xfId="1" applyNumberFormat="1" applyFont="1" applyFill="1" applyBorder="1"/>
    <xf numFmtId="0" fontId="5" fillId="3" borderId="0" xfId="0" applyFont="1" applyFill="1"/>
    <xf numFmtId="0" fontId="3" fillId="4" borderId="0" xfId="0" applyFont="1" applyFill="1"/>
    <xf numFmtId="0" fontId="13" fillId="4" borderId="0" xfId="0" applyFont="1" applyFill="1" applyAlignment="1">
      <alignment horizontal="left" vertical="center"/>
    </xf>
    <xf numFmtId="0" fontId="15" fillId="4" borderId="0" xfId="0" applyFont="1" applyFill="1"/>
    <xf numFmtId="0" fontId="16" fillId="4" borderId="13" xfId="3" applyFont="1" applyFill="1" applyBorder="1" applyAlignment="1">
      <alignment horizontal="left" vertical="center"/>
    </xf>
    <xf numFmtId="0" fontId="19" fillId="8" borderId="14" xfId="3" applyFont="1" applyFill="1" applyBorder="1" applyAlignment="1">
      <alignment horizontal="left" vertical="center"/>
    </xf>
    <xf numFmtId="167" fontId="18" fillId="9" borderId="12" xfId="3" applyNumberFormat="1" applyFont="1" applyFill="1" applyBorder="1" applyAlignment="1">
      <alignment horizontal="center"/>
    </xf>
    <xf numFmtId="0" fontId="18" fillId="8" borderId="13" xfId="3" applyFont="1" applyFill="1" applyBorder="1"/>
    <xf numFmtId="10" fontId="18" fillId="0" borderId="17" xfId="3" applyNumberFormat="1" applyFont="1" applyBorder="1"/>
    <xf numFmtId="0" fontId="18" fillId="0" borderId="15" xfId="3" applyFont="1" applyBorder="1"/>
    <xf numFmtId="10" fontId="18" fillId="10" borderId="17" xfId="3" applyNumberFormat="1" applyFont="1" applyFill="1" applyBorder="1"/>
    <xf numFmtId="0" fontId="16" fillId="11" borderId="15" xfId="3" applyFont="1" applyFill="1" applyBorder="1"/>
    <xf numFmtId="0" fontId="16" fillId="11" borderId="12" xfId="3" applyFont="1" applyFill="1" applyBorder="1"/>
    <xf numFmtId="0" fontId="18" fillId="8" borderId="15" xfId="3" applyFont="1" applyFill="1" applyBorder="1"/>
    <xf numFmtId="0" fontId="16" fillId="11" borderId="15" xfId="3" applyFont="1" applyFill="1" applyBorder="1" applyAlignment="1">
      <alignment horizontal="left"/>
    </xf>
    <xf numFmtId="0" fontId="16" fillId="11" borderId="18" xfId="3" applyFont="1" applyFill="1" applyBorder="1"/>
    <xf numFmtId="0" fontId="18" fillId="0" borderId="15" xfId="3" applyFont="1" applyBorder="1" applyAlignment="1">
      <alignment horizontal="left"/>
    </xf>
    <xf numFmtId="0" fontId="16" fillId="12" borderId="15" xfId="3" applyFont="1" applyFill="1" applyBorder="1"/>
    <xf numFmtId="0" fontId="16" fillId="12" borderId="12" xfId="3" applyFont="1" applyFill="1" applyBorder="1"/>
    <xf numFmtId="0" fontId="16" fillId="13" borderId="16" xfId="3" applyFont="1" applyFill="1" applyBorder="1"/>
    <xf numFmtId="0" fontId="16" fillId="13" borderId="19" xfId="3" applyFont="1" applyFill="1" applyBorder="1"/>
    <xf numFmtId="0" fontId="16" fillId="13" borderId="7" xfId="3" applyFont="1" applyFill="1" applyBorder="1"/>
    <xf numFmtId="9" fontId="18" fillId="8" borderId="15" xfId="3" applyNumberFormat="1" applyFont="1" applyFill="1" applyBorder="1" applyAlignment="1">
      <alignment horizontal="left" vertical="top"/>
    </xf>
    <xf numFmtId="10" fontId="18" fillId="10" borderId="22" xfId="3" applyNumberFormat="1" applyFont="1" applyFill="1" applyBorder="1"/>
    <xf numFmtId="10" fontId="18" fillId="10" borderId="20" xfId="3" applyNumberFormat="1" applyFont="1" applyFill="1" applyBorder="1"/>
    <xf numFmtId="9" fontId="18" fillId="8" borderId="14" xfId="3" applyNumberFormat="1" applyFont="1" applyFill="1" applyBorder="1" applyAlignment="1">
      <alignment horizontal="left" vertical="top"/>
    </xf>
    <xf numFmtId="10" fontId="18" fillId="10" borderId="21" xfId="3" applyNumberFormat="1" applyFont="1" applyFill="1" applyBorder="1"/>
    <xf numFmtId="0" fontId="21" fillId="4" borderId="15" xfId="3" applyFont="1" applyFill="1" applyBorder="1" applyAlignment="1">
      <alignment horizontal="left" vertical="center"/>
    </xf>
    <xf numFmtId="0" fontId="6" fillId="14" borderId="2" xfId="0" applyFont="1" applyFill="1" applyBorder="1" applyAlignment="1">
      <alignment vertical="top"/>
    </xf>
    <xf numFmtId="0" fontId="6" fillId="14" borderId="1" xfId="3" applyFont="1" applyFill="1" applyBorder="1" applyAlignment="1">
      <alignment wrapText="1"/>
    </xf>
    <xf numFmtId="0" fontId="24" fillId="14" borderId="1" xfId="3" applyFont="1" applyFill="1" applyBorder="1" applyAlignment="1">
      <alignment wrapText="1"/>
    </xf>
    <xf numFmtId="0" fontId="25" fillId="8" borderId="0" xfId="0" applyFont="1" applyFill="1"/>
    <xf numFmtId="0" fontId="27" fillId="15" borderId="29" xfId="0" applyFont="1" applyFill="1" applyBorder="1"/>
    <xf numFmtId="0" fontId="0" fillId="4" borderId="31" xfId="0" applyFill="1" applyBorder="1"/>
    <xf numFmtId="168" fontId="18" fillId="9" borderId="34" xfId="5" applyFont="1" applyFill="1" applyBorder="1" applyAlignment="1">
      <alignment horizontal="center"/>
    </xf>
    <xf numFmtId="169" fontId="18" fillId="10" borderId="35" xfId="3" applyNumberFormat="1" applyFont="1" applyFill="1" applyBorder="1"/>
    <xf numFmtId="169" fontId="18" fillId="0" borderId="35" xfId="3" applyNumberFormat="1" applyFont="1" applyBorder="1"/>
    <xf numFmtId="169" fontId="16" fillId="11" borderId="36" xfId="3" applyNumberFormat="1" applyFont="1" applyFill="1" applyBorder="1"/>
    <xf numFmtId="169" fontId="18" fillId="8" borderId="35" xfId="3" applyNumberFormat="1" applyFont="1" applyFill="1" applyBorder="1"/>
    <xf numFmtId="169" fontId="18" fillId="8" borderId="37" xfId="3" applyNumberFormat="1" applyFont="1" applyFill="1" applyBorder="1"/>
    <xf numFmtId="169" fontId="18" fillId="8" borderId="38" xfId="3" applyNumberFormat="1" applyFont="1" applyFill="1" applyBorder="1"/>
    <xf numFmtId="169" fontId="16" fillId="12" borderId="36" xfId="3" applyNumberFormat="1" applyFont="1" applyFill="1" applyBorder="1"/>
    <xf numFmtId="169" fontId="16" fillId="13" borderId="39" xfId="3" applyNumberFormat="1" applyFont="1" applyFill="1" applyBorder="1"/>
    <xf numFmtId="0" fontId="16" fillId="12" borderId="33" xfId="3" applyFont="1" applyFill="1" applyBorder="1"/>
    <xf numFmtId="169" fontId="18" fillId="8" borderId="40" xfId="3" applyNumberFormat="1" applyFont="1" applyFill="1" applyBorder="1"/>
    <xf numFmtId="169" fontId="18" fillId="8" borderId="41" xfId="3" applyNumberFormat="1" applyFont="1" applyFill="1" applyBorder="1"/>
    <xf numFmtId="0" fontId="6" fillId="14" borderId="24" xfId="0" applyFont="1" applyFill="1" applyBorder="1" applyAlignment="1">
      <alignment vertical="top"/>
    </xf>
    <xf numFmtId="167" fontId="32" fillId="9" borderId="12" xfId="3" applyNumberFormat="1" applyFont="1" applyFill="1" applyBorder="1" applyAlignment="1">
      <alignment horizontal="center"/>
    </xf>
    <xf numFmtId="168" fontId="32" fillId="9" borderId="34" xfId="5" applyFont="1" applyFill="1" applyBorder="1" applyAlignment="1">
      <alignment horizontal="center"/>
    </xf>
    <xf numFmtId="10" fontId="32" fillId="0" borderId="17" xfId="3" applyNumberFormat="1" applyFont="1" applyBorder="1"/>
    <xf numFmtId="169" fontId="32" fillId="10" borderId="35" xfId="3" applyNumberFormat="1" applyFont="1" applyFill="1" applyBorder="1"/>
    <xf numFmtId="10" fontId="32" fillId="10" borderId="17" xfId="3" applyNumberFormat="1" applyFont="1" applyFill="1" applyBorder="1"/>
    <xf numFmtId="169" fontId="32" fillId="0" borderId="35" xfId="3" applyNumberFormat="1" applyFont="1" applyBorder="1"/>
    <xf numFmtId="0" fontId="31" fillId="11" borderId="12" xfId="3" applyFont="1" applyFill="1" applyBorder="1"/>
    <xf numFmtId="169" fontId="31" fillId="11" borderId="36" xfId="3" applyNumberFormat="1" applyFont="1" applyFill="1" applyBorder="1"/>
    <xf numFmtId="169" fontId="32" fillId="8" borderId="35" xfId="3" applyNumberFormat="1" applyFont="1" applyFill="1" applyBorder="1"/>
    <xf numFmtId="169" fontId="32" fillId="8" borderId="37" xfId="3" applyNumberFormat="1" applyFont="1" applyFill="1" applyBorder="1"/>
    <xf numFmtId="0" fontId="31" fillId="11" borderId="18" xfId="3" applyFont="1" applyFill="1" applyBorder="1"/>
    <xf numFmtId="169" fontId="32" fillId="8" borderId="38" xfId="3" applyNumberFormat="1" applyFont="1" applyFill="1" applyBorder="1"/>
    <xf numFmtId="0" fontId="31" fillId="12" borderId="12" xfId="3" applyFont="1" applyFill="1" applyBorder="1"/>
    <xf numFmtId="169" fontId="31" fillId="12" borderId="36" xfId="3" applyNumberFormat="1" applyFont="1" applyFill="1" applyBorder="1"/>
    <xf numFmtId="0" fontId="31" fillId="13" borderId="19" xfId="3" applyFont="1" applyFill="1" applyBorder="1"/>
    <xf numFmtId="169" fontId="31" fillId="13" borderId="39" xfId="3" applyNumberFormat="1" applyFont="1" applyFill="1" applyBorder="1"/>
    <xf numFmtId="0" fontId="31" fillId="13" borderId="7" xfId="3" applyFont="1" applyFill="1" applyBorder="1"/>
    <xf numFmtId="0" fontId="31" fillId="12" borderId="33" xfId="3" applyFont="1" applyFill="1" applyBorder="1"/>
    <xf numFmtId="10" fontId="32" fillId="10" borderId="22" xfId="3" applyNumberFormat="1" applyFont="1" applyFill="1" applyBorder="1"/>
    <xf numFmtId="169" fontId="32" fillId="8" borderId="40" xfId="3" applyNumberFormat="1" applyFont="1" applyFill="1" applyBorder="1"/>
    <xf numFmtId="10" fontId="32" fillId="10" borderId="20" xfId="3" applyNumberFormat="1" applyFont="1" applyFill="1" applyBorder="1"/>
    <xf numFmtId="10" fontId="32" fillId="10" borderId="21" xfId="3" applyNumberFormat="1" applyFont="1" applyFill="1" applyBorder="1"/>
    <xf numFmtId="169" fontId="32" fillId="8" borderId="41" xfId="3" applyNumberFormat="1" applyFont="1" applyFill="1" applyBorder="1"/>
    <xf numFmtId="0" fontId="27" fillId="15" borderId="42" xfId="0" applyFont="1" applyFill="1" applyBorder="1"/>
    <xf numFmtId="0" fontId="27" fillId="15" borderId="32" xfId="0" applyFont="1" applyFill="1" applyBorder="1"/>
    <xf numFmtId="0" fontId="26" fillId="7" borderId="8" xfId="0" applyFont="1" applyFill="1" applyBorder="1" applyAlignment="1">
      <alignment horizontal="center"/>
    </xf>
    <xf numFmtId="0" fontId="10" fillId="2" borderId="2" xfId="0" applyFont="1" applyFill="1" applyBorder="1"/>
    <xf numFmtId="44" fontId="15" fillId="4" borderId="49" xfId="1" applyFont="1" applyFill="1" applyBorder="1"/>
    <xf numFmtId="0" fontId="15" fillId="4" borderId="44" xfId="0" applyFont="1" applyFill="1" applyBorder="1"/>
    <xf numFmtId="0" fontId="10" fillId="2" borderId="2" xfId="0" applyFont="1" applyFill="1" applyBorder="1" applyAlignment="1">
      <alignment vertical="top"/>
    </xf>
    <xf numFmtId="0" fontId="10" fillId="2" borderId="2" xfId="0" applyFont="1" applyFill="1" applyBorder="1" applyAlignment="1">
      <alignment vertical="top" wrapText="1"/>
    </xf>
    <xf numFmtId="0" fontId="15" fillId="4" borderId="2" xfId="0" applyFont="1" applyFill="1" applyBorder="1"/>
    <xf numFmtId="44" fontId="15" fillId="4" borderId="2" xfId="1" applyFont="1" applyFill="1" applyBorder="1"/>
    <xf numFmtId="0" fontId="15" fillId="4" borderId="49" xfId="0" applyFont="1" applyFill="1" applyBorder="1"/>
    <xf numFmtId="0" fontId="34" fillId="4" borderId="0" xfId="0" applyFont="1" applyFill="1" applyAlignment="1">
      <alignment horizontal="left"/>
    </xf>
    <xf numFmtId="44" fontId="15" fillId="4" borderId="0" xfId="1" applyFont="1" applyFill="1" applyBorder="1"/>
    <xf numFmtId="44" fontId="34" fillId="4" borderId="5" xfId="1" applyFont="1" applyFill="1" applyBorder="1"/>
    <xf numFmtId="0" fontId="27" fillId="15" borderId="31" xfId="0" applyFont="1" applyFill="1" applyBorder="1"/>
    <xf numFmtId="0" fontId="10" fillId="2" borderId="2" xfId="0" applyFont="1" applyFill="1" applyBorder="1" applyAlignment="1">
      <alignment horizontal="center" vertical="top" wrapText="1"/>
    </xf>
    <xf numFmtId="0" fontId="32" fillId="4" borderId="0" xfId="0" applyFont="1" applyFill="1"/>
    <xf numFmtId="0" fontId="27" fillId="15" borderId="27" xfId="0" applyFont="1" applyFill="1" applyBorder="1"/>
    <xf numFmtId="170" fontId="27" fillId="15" borderId="30" xfId="0" applyNumberFormat="1" applyFont="1" applyFill="1" applyBorder="1"/>
    <xf numFmtId="0" fontId="33" fillId="14" borderId="1" xfId="3" applyFont="1" applyFill="1" applyBorder="1" applyAlignment="1">
      <alignment wrapText="1"/>
    </xf>
    <xf numFmtId="0" fontId="15" fillId="4" borderId="2" xfId="1" applyNumberFormat="1" applyFont="1" applyFill="1" applyBorder="1" applyAlignment="1">
      <alignment horizontal="center"/>
    </xf>
    <xf numFmtId="0" fontId="15" fillId="4" borderId="49" xfId="1" applyNumberFormat="1" applyFont="1" applyFill="1" applyBorder="1" applyAlignment="1">
      <alignment horizontal="center"/>
    </xf>
    <xf numFmtId="0" fontId="34" fillId="4" borderId="43" xfId="0" applyFont="1" applyFill="1" applyBorder="1"/>
    <xf numFmtId="0" fontId="34" fillId="4" borderId="44" xfId="0" applyFont="1" applyFill="1" applyBorder="1"/>
    <xf numFmtId="0" fontId="34" fillId="4" borderId="45" xfId="0" applyFont="1" applyFill="1" applyBorder="1"/>
    <xf numFmtId="0" fontId="30" fillId="16" borderId="32" xfId="0" applyFont="1" applyFill="1" applyBorder="1"/>
    <xf numFmtId="0" fontId="30" fillId="16" borderId="29" xfId="0" applyFont="1" applyFill="1" applyBorder="1"/>
    <xf numFmtId="0" fontId="30" fillId="16" borderId="42" xfId="0" applyFont="1" applyFill="1" applyBorder="1"/>
    <xf numFmtId="170" fontId="30" fillId="16" borderId="30" xfId="0" applyNumberFormat="1" applyFont="1" applyFill="1" applyBorder="1"/>
    <xf numFmtId="0" fontId="27" fillId="15" borderId="0" xfId="0" applyFont="1" applyFill="1"/>
    <xf numFmtId="20" fontId="29" fillId="10" borderId="50" xfId="0" applyNumberFormat="1" applyFont="1" applyFill="1" applyBorder="1" applyAlignment="1">
      <alignment horizontal="left"/>
    </xf>
    <xf numFmtId="0" fontId="27" fillId="15" borderId="12" xfId="0" applyFont="1" applyFill="1" applyBorder="1"/>
    <xf numFmtId="0" fontId="27" fillId="15" borderId="24" xfId="0" applyFont="1" applyFill="1" applyBorder="1"/>
    <xf numFmtId="170" fontId="27" fillId="15" borderId="11" xfId="0" applyNumberFormat="1" applyFont="1" applyFill="1" applyBorder="1"/>
    <xf numFmtId="0" fontId="28" fillId="10" borderId="2" xfId="0" applyFont="1" applyFill="1" applyBorder="1" applyAlignment="1">
      <alignment horizontal="center" vertical="center" wrapText="1"/>
    </xf>
    <xf numFmtId="20" fontId="29" fillId="10" borderId="2" xfId="0" applyNumberFormat="1" applyFont="1" applyFill="1" applyBorder="1" applyAlignment="1">
      <alignment horizontal="left"/>
    </xf>
    <xf numFmtId="0" fontId="29" fillId="10" borderId="2" xfId="0" applyFont="1" applyFill="1" applyBorder="1" applyAlignment="1">
      <alignment horizontal="center"/>
    </xf>
    <xf numFmtId="0" fontId="29" fillId="10" borderId="2" xfId="0" applyFont="1" applyFill="1" applyBorder="1"/>
    <xf numFmtId="170" fontId="29" fillId="8" borderId="2" xfId="0" applyNumberFormat="1" applyFont="1" applyFill="1" applyBorder="1"/>
    <xf numFmtId="0" fontId="29" fillId="14" borderId="2" xfId="0" applyFont="1" applyFill="1" applyBorder="1" applyAlignment="1">
      <alignment horizontal="center"/>
    </xf>
    <xf numFmtId="0" fontId="33" fillId="10" borderId="2" xfId="0" applyFont="1" applyFill="1" applyBorder="1" applyAlignment="1">
      <alignment horizontal="center" vertical="center" wrapText="1"/>
    </xf>
    <xf numFmtId="20" fontId="33" fillId="10" borderId="2" xfId="0" applyNumberFormat="1" applyFont="1" applyFill="1" applyBorder="1" applyAlignment="1">
      <alignment horizontal="left"/>
    </xf>
    <xf numFmtId="0" fontId="33" fillId="14" borderId="2" xfId="0" applyFont="1" applyFill="1" applyBorder="1" applyAlignment="1">
      <alignment horizontal="center"/>
    </xf>
    <xf numFmtId="0" fontId="33" fillId="10" borderId="2" xfId="0" applyFont="1" applyFill="1" applyBorder="1" applyAlignment="1">
      <alignment horizontal="center"/>
    </xf>
    <xf numFmtId="0" fontId="33" fillId="10" borderId="2" xfId="0" applyFont="1" applyFill="1" applyBorder="1"/>
    <xf numFmtId="170" fontId="33" fillId="8" borderId="2" xfId="0" applyNumberFormat="1" applyFont="1" applyFill="1" applyBorder="1"/>
    <xf numFmtId="20" fontId="29" fillId="14" borderId="2" xfId="0" applyNumberFormat="1" applyFont="1" applyFill="1" applyBorder="1" applyAlignment="1">
      <alignment horizontal="left"/>
    </xf>
    <xf numFmtId="0" fontId="29" fillId="14" borderId="2" xfId="0" applyFont="1" applyFill="1" applyBorder="1"/>
    <xf numFmtId="0" fontId="24" fillId="10" borderId="2" xfId="0" applyFont="1" applyFill="1" applyBorder="1" applyAlignment="1">
      <alignment horizontal="center" vertical="center" wrapText="1"/>
    </xf>
    <xf numFmtId="0" fontId="28" fillId="10" borderId="52" xfId="0" applyFont="1" applyFill="1" applyBorder="1" applyAlignment="1">
      <alignment horizontal="center" vertical="center" wrapText="1"/>
    </xf>
    <xf numFmtId="20" fontId="29" fillId="10" borderId="52" xfId="0" applyNumberFormat="1" applyFont="1" applyFill="1" applyBorder="1" applyAlignment="1">
      <alignment horizontal="left"/>
    </xf>
    <xf numFmtId="0" fontId="29" fillId="10" borderId="52" xfId="0" applyFont="1" applyFill="1" applyBorder="1" applyAlignment="1">
      <alignment horizontal="center"/>
    </xf>
    <xf numFmtId="0" fontId="29" fillId="10" borderId="52" xfId="0" applyFont="1" applyFill="1" applyBorder="1"/>
    <xf numFmtId="170" fontId="29" fillId="8" borderId="52" xfId="0" applyNumberFormat="1" applyFont="1" applyFill="1" applyBorder="1"/>
    <xf numFmtId="170" fontId="33" fillId="8" borderId="54" xfId="0" applyNumberFormat="1" applyFont="1" applyFill="1" applyBorder="1"/>
    <xf numFmtId="0" fontId="24" fillId="10" borderId="55" xfId="0" applyFont="1" applyFill="1" applyBorder="1" applyAlignment="1">
      <alignment horizontal="center" vertical="center" wrapText="1"/>
    </xf>
    <xf numFmtId="0" fontId="28" fillId="10" borderId="55" xfId="0" applyFont="1" applyFill="1" applyBorder="1" applyAlignment="1">
      <alignment horizontal="center" vertical="center" wrapText="1"/>
    </xf>
    <xf numFmtId="20" fontId="29" fillId="14" borderId="55" xfId="0" applyNumberFormat="1" applyFont="1" applyFill="1" applyBorder="1" applyAlignment="1">
      <alignment horizontal="left"/>
    </xf>
    <xf numFmtId="0" fontId="29" fillId="14" borderId="55" xfId="0" applyFont="1" applyFill="1" applyBorder="1" applyAlignment="1">
      <alignment horizontal="center"/>
    </xf>
    <xf numFmtId="0" fontId="33" fillId="14" borderId="55" xfId="0" applyFont="1" applyFill="1" applyBorder="1"/>
    <xf numFmtId="170" fontId="29" fillId="8" borderId="55" xfId="0" applyNumberFormat="1" applyFont="1" applyFill="1" applyBorder="1"/>
    <xf numFmtId="0" fontId="24" fillId="10" borderId="52" xfId="0" applyFont="1" applyFill="1" applyBorder="1" applyAlignment="1">
      <alignment horizontal="center" vertical="center" wrapText="1"/>
    </xf>
    <xf numFmtId="0" fontId="23" fillId="10" borderId="58" xfId="0" applyFont="1" applyFill="1" applyBorder="1" applyAlignment="1">
      <alignment vertical="top"/>
    </xf>
    <xf numFmtId="0" fontId="23" fillId="10" borderId="59" xfId="0" applyFont="1" applyFill="1" applyBorder="1" applyAlignment="1">
      <alignment vertical="top"/>
    </xf>
    <xf numFmtId="0" fontId="23" fillId="10" borderId="60" xfId="0" applyFont="1" applyFill="1" applyBorder="1" applyAlignment="1">
      <alignment vertical="top"/>
    </xf>
    <xf numFmtId="0" fontId="29" fillId="14" borderId="55" xfId="0" applyFont="1" applyFill="1" applyBorder="1"/>
    <xf numFmtId="0" fontId="23" fillId="15" borderId="12" xfId="0" applyFont="1" applyFill="1" applyBorder="1"/>
    <xf numFmtId="20" fontId="33" fillId="14" borderId="55" xfId="0" applyNumberFormat="1" applyFont="1" applyFill="1" applyBorder="1" applyAlignment="1">
      <alignment horizontal="left"/>
    </xf>
    <xf numFmtId="0" fontId="33" fillId="14" borderId="55" xfId="0" applyFont="1" applyFill="1" applyBorder="1" applyAlignment="1">
      <alignment horizontal="center"/>
    </xf>
    <xf numFmtId="0" fontId="24" fillId="10" borderId="28" xfId="0" applyFont="1" applyFill="1" applyBorder="1" applyAlignment="1">
      <alignment horizontal="center" vertical="center" wrapText="1"/>
    </xf>
    <xf numFmtId="0" fontId="28" fillId="10" borderId="28" xfId="0" applyFont="1" applyFill="1" applyBorder="1" applyAlignment="1">
      <alignment horizontal="center" vertical="center" wrapText="1"/>
    </xf>
    <xf numFmtId="20" fontId="29" fillId="10" borderId="28" xfId="0" applyNumberFormat="1" applyFont="1" applyFill="1" applyBorder="1" applyAlignment="1">
      <alignment horizontal="left"/>
    </xf>
    <xf numFmtId="0" fontId="29" fillId="10" borderId="28" xfId="0" applyFont="1" applyFill="1" applyBorder="1" applyAlignment="1">
      <alignment horizontal="center"/>
    </xf>
    <xf numFmtId="170" fontId="29" fillId="8" borderId="28" xfId="0" applyNumberFormat="1" applyFont="1" applyFill="1" applyBorder="1"/>
    <xf numFmtId="0" fontId="29" fillId="10" borderId="28" xfId="0" applyFont="1" applyFill="1" applyBorder="1"/>
    <xf numFmtId="0" fontId="26" fillId="7" borderId="62" xfId="0" applyFont="1" applyFill="1" applyBorder="1"/>
    <xf numFmtId="0" fontId="26" fillId="7" borderId="8" xfId="0" applyFont="1" applyFill="1" applyBorder="1"/>
    <xf numFmtId="0" fontId="26" fillId="7" borderId="26" xfId="0" applyFont="1" applyFill="1" applyBorder="1"/>
    <xf numFmtId="0" fontId="26" fillId="7" borderId="55" xfId="0" applyFont="1" applyFill="1" applyBorder="1"/>
    <xf numFmtId="0" fontId="26" fillId="7" borderId="63" xfId="0" applyFont="1" applyFill="1" applyBorder="1"/>
    <xf numFmtId="0" fontId="26" fillId="7" borderId="55" xfId="0" applyFont="1" applyFill="1" applyBorder="1" applyAlignment="1">
      <alignment horizontal="center"/>
    </xf>
    <xf numFmtId="0" fontId="26" fillId="7" borderId="57" xfId="0" applyFont="1" applyFill="1" applyBorder="1" applyAlignment="1">
      <alignment horizontal="center"/>
    </xf>
    <xf numFmtId="0" fontId="26" fillId="7" borderId="29" xfId="0" applyFont="1" applyFill="1" applyBorder="1" applyAlignment="1">
      <alignment horizontal="center"/>
    </xf>
    <xf numFmtId="0" fontId="26" fillId="7" borderId="63" xfId="0" applyFont="1" applyFill="1" applyBorder="1" applyAlignment="1">
      <alignment horizontal="center"/>
    </xf>
    <xf numFmtId="0" fontId="26" fillId="7" borderId="64" xfId="0" applyFont="1" applyFill="1" applyBorder="1" applyAlignment="1">
      <alignment horizontal="center"/>
    </xf>
    <xf numFmtId="44" fontId="15" fillId="4" borderId="0" xfId="1" applyFont="1" applyFill="1"/>
    <xf numFmtId="0" fontId="27" fillId="15" borderId="65" xfId="0" applyFont="1" applyFill="1" applyBorder="1"/>
    <xf numFmtId="170" fontId="27" fillId="15" borderId="66" xfId="0" applyNumberFormat="1" applyFont="1" applyFill="1" applyBorder="1"/>
    <xf numFmtId="0" fontId="33" fillId="18" borderId="2" xfId="0" applyFont="1" applyFill="1" applyBorder="1" applyAlignment="1">
      <alignment horizontal="center"/>
    </xf>
    <xf numFmtId="0" fontId="23" fillId="10" borderId="3" xfId="0" applyFont="1" applyFill="1" applyBorder="1" applyAlignment="1">
      <alignment horizontal="left" vertical="top"/>
    </xf>
    <xf numFmtId="0" fontId="33" fillId="18" borderId="4" xfId="0" applyFont="1" applyFill="1" applyBorder="1" applyAlignment="1">
      <alignment horizontal="center"/>
    </xf>
    <xf numFmtId="170" fontId="33" fillId="17" borderId="4" xfId="0" applyNumberFormat="1" applyFont="1" applyFill="1" applyBorder="1"/>
    <xf numFmtId="0" fontId="33" fillId="4" borderId="4" xfId="0" applyFont="1" applyFill="1" applyBorder="1"/>
    <xf numFmtId="20" fontId="33" fillId="4" borderId="4" xfId="0" applyNumberFormat="1" applyFont="1" applyFill="1" applyBorder="1" applyAlignment="1">
      <alignment horizontal="left"/>
    </xf>
    <xf numFmtId="0" fontId="33" fillId="4" borderId="4" xfId="0" applyFont="1" applyFill="1" applyBorder="1" applyAlignment="1">
      <alignment horizontal="center"/>
    </xf>
    <xf numFmtId="170" fontId="33" fillId="8" borderId="61" xfId="0" applyNumberFormat="1" applyFont="1" applyFill="1" applyBorder="1"/>
    <xf numFmtId="170" fontId="33" fillId="8" borderId="56" xfId="0" applyNumberFormat="1" applyFont="1" applyFill="1" applyBorder="1"/>
    <xf numFmtId="170" fontId="33" fillId="8" borderId="53" xfId="0" applyNumberFormat="1" applyFont="1" applyFill="1" applyBorder="1"/>
    <xf numFmtId="170" fontId="33" fillId="8" borderId="5" xfId="0" applyNumberFormat="1" applyFont="1" applyFill="1" applyBorder="1"/>
    <xf numFmtId="0" fontId="37" fillId="14" borderId="2" xfId="0" applyFont="1" applyFill="1" applyBorder="1" applyAlignment="1">
      <alignment vertical="top"/>
    </xf>
    <xf numFmtId="0" fontId="23" fillId="10" borderId="67" xfId="0" applyFont="1" applyFill="1" applyBorder="1" applyAlignment="1">
      <alignment vertical="top"/>
    </xf>
    <xf numFmtId="0" fontId="33" fillId="10" borderId="52" xfId="0" applyFont="1" applyFill="1" applyBorder="1" applyAlignment="1">
      <alignment horizontal="center" vertical="center" wrapText="1"/>
    </xf>
    <xf numFmtId="20" fontId="33" fillId="10" borderId="52" xfId="0" applyNumberFormat="1" applyFont="1" applyFill="1" applyBorder="1" applyAlignment="1">
      <alignment horizontal="left"/>
    </xf>
    <xf numFmtId="0" fontId="33" fillId="10" borderId="52" xfId="0" applyFont="1" applyFill="1" applyBorder="1" applyAlignment="1">
      <alignment horizontal="center"/>
    </xf>
    <xf numFmtId="0" fontId="33" fillId="10" borderId="52" xfId="0" applyFont="1" applyFill="1" applyBorder="1"/>
    <xf numFmtId="0" fontId="24" fillId="17" borderId="4" xfId="0" applyFont="1" applyFill="1" applyBorder="1" applyAlignment="1">
      <alignment horizontal="center"/>
    </xf>
    <xf numFmtId="0" fontId="28" fillId="18" borderId="2" xfId="0" applyFont="1" applyFill="1" applyBorder="1" applyAlignment="1">
      <alignment horizontal="center" vertical="center" wrapText="1"/>
    </xf>
    <xf numFmtId="0" fontId="33" fillId="18" borderId="2" xfId="0" applyFont="1" applyFill="1" applyBorder="1" applyAlignment="1">
      <alignment horizontal="center" vertical="center" wrapText="1"/>
    </xf>
    <xf numFmtId="0" fontId="28" fillId="18" borderId="55" xfId="0" applyFont="1" applyFill="1" applyBorder="1" applyAlignment="1">
      <alignment horizontal="center" vertical="center" wrapText="1"/>
    </xf>
    <xf numFmtId="0" fontId="29" fillId="18" borderId="2" xfId="0" applyFont="1" applyFill="1" applyBorder="1" applyAlignment="1">
      <alignment horizontal="center"/>
    </xf>
    <xf numFmtId="0" fontId="29" fillId="5" borderId="55" xfId="0" applyFont="1" applyFill="1" applyBorder="1" applyAlignment="1">
      <alignment horizontal="center"/>
    </xf>
    <xf numFmtId="20" fontId="29" fillId="18" borderId="2" xfId="0" applyNumberFormat="1" applyFont="1" applyFill="1" applyBorder="1" applyAlignment="1">
      <alignment horizontal="left"/>
    </xf>
    <xf numFmtId="20" fontId="33" fillId="18" borderId="2" xfId="0" applyNumberFormat="1" applyFont="1" applyFill="1" applyBorder="1" applyAlignment="1">
      <alignment horizontal="left"/>
    </xf>
    <xf numFmtId="20" fontId="33" fillId="5" borderId="55" xfId="0" applyNumberFormat="1" applyFont="1" applyFill="1" applyBorder="1" applyAlignment="1">
      <alignment horizontal="left"/>
    </xf>
    <xf numFmtId="167" fontId="37" fillId="9" borderId="12" xfId="3" applyNumberFormat="1" applyFont="1" applyFill="1" applyBorder="1" applyAlignment="1">
      <alignment horizontal="center"/>
    </xf>
    <xf numFmtId="168" fontId="37" fillId="9" borderId="34" xfId="5" applyFont="1" applyFill="1" applyBorder="1" applyAlignment="1">
      <alignment horizontal="center"/>
    </xf>
    <xf numFmtId="10" fontId="37" fillId="0" borderId="17" xfId="3" applyNumberFormat="1" applyFont="1" applyBorder="1"/>
    <xf numFmtId="169" fontId="37" fillId="10" borderId="35" xfId="3" applyNumberFormat="1" applyFont="1" applyFill="1" applyBorder="1"/>
    <xf numFmtId="10" fontId="37" fillId="10" borderId="17" xfId="3" applyNumberFormat="1" applyFont="1" applyFill="1" applyBorder="1"/>
    <xf numFmtId="169" fontId="37" fillId="0" borderId="35" xfId="3" applyNumberFormat="1" applyFont="1" applyBorder="1"/>
    <xf numFmtId="0" fontId="38" fillId="11" borderId="12" xfId="3" applyFont="1" applyFill="1" applyBorder="1"/>
    <xf numFmtId="169" fontId="38" fillId="11" borderId="36" xfId="3" applyNumberFormat="1" applyFont="1" applyFill="1" applyBorder="1"/>
    <xf numFmtId="169" fontId="37" fillId="8" borderId="35" xfId="3" applyNumberFormat="1" applyFont="1" applyFill="1" applyBorder="1"/>
    <xf numFmtId="169" fontId="37" fillId="8" borderId="37" xfId="3" applyNumberFormat="1" applyFont="1" applyFill="1" applyBorder="1"/>
    <xf numFmtId="0" fontId="38" fillId="11" borderId="18" xfId="3" applyFont="1" applyFill="1" applyBorder="1"/>
    <xf numFmtId="169" fontId="37" fillId="8" borderId="38" xfId="3" applyNumberFormat="1" applyFont="1" applyFill="1" applyBorder="1"/>
    <xf numFmtId="0" fontId="38" fillId="12" borderId="12" xfId="3" applyFont="1" applyFill="1" applyBorder="1"/>
    <xf numFmtId="169" fontId="38" fillId="12" borderId="36" xfId="3" applyNumberFormat="1" applyFont="1" applyFill="1" applyBorder="1"/>
    <xf numFmtId="0" fontId="38" fillId="13" borderId="19" xfId="3" applyFont="1" applyFill="1" applyBorder="1"/>
    <xf numFmtId="169" fontId="38" fillId="13" borderId="39" xfId="3" applyNumberFormat="1" applyFont="1" applyFill="1" applyBorder="1"/>
    <xf numFmtId="0" fontId="38" fillId="13" borderId="7" xfId="3" applyFont="1" applyFill="1" applyBorder="1"/>
    <xf numFmtId="0" fontId="38" fillId="12" borderId="33" xfId="3" applyFont="1" applyFill="1" applyBorder="1"/>
    <xf numFmtId="10" fontId="37" fillId="10" borderId="22" xfId="3" applyNumberFormat="1" applyFont="1" applyFill="1" applyBorder="1"/>
    <xf numFmtId="169" fontId="37" fillId="8" borderId="40" xfId="3" applyNumberFormat="1" applyFont="1" applyFill="1" applyBorder="1"/>
    <xf numFmtId="10" fontId="37" fillId="10" borderId="20" xfId="3" applyNumberFormat="1" applyFont="1" applyFill="1" applyBorder="1"/>
    <xf numFmtId="10" fontId="37" fillId="10" borderId="21" xfId="3" applyNumberFormat="1" applyFont="1" applyFill="1" applyBorder="1"/>
    <xf numFmtId="169" fontId="37" fillId="8" borderId="41" xfId="3" applyNumberFormat="1" applyFont="1" applyFill="1" applyBorder="1"/>
    <xf numFmtId="0" fontId="15" fillId="4" borderId="47" xfId="0" applyFont="1" applyFill="1" applyBorder="1"/>
    <xf numFmtId="0" fontId="33" fillId="10" borderId="68" xfId="0" applyFont="1" applyFill="1" applyBorder="1" applyAlignment="1">
      <alignment horizontal="center" vertical="center" wrapText="1"/>
    </xf>
    <xf numFmtId="20" fontId="33" fillId="10" borderId="68" xfId="0" applyNumberFormat="1" applyFont="1" applyFill="1" applyBorder="1" applyAlignment="1">
      <alignment horizontal="left"/>
    </xf>
    <xf numFmtId="0" fontId="33" fillId="10" borderId="68" xfId="0" applyFont="1" applyFill="1" applyBorder="1" applyAlignment="1">
      <alignment horizontal="center"/>
    </xf>
    <xf numFmtId="0" fontId="33" fillId="10" borderId="68" xfId="0" applyFont="1" applyFill="1" applyBorder="1"/>
    <xf numFmtId="170" fontId="29" fillId="8" borderId="68" xfId="0" applyNumberFormat="1" applyFont="1" applyFill="1" applyBorder="1"/>
    <xf numFmtId="170" fontId="33" fillId="8" borderId="69" xfId="0" applyNumberFormat="1" applyFont="1" applyFill="1" applyBorder="1"/>
    <xf numFmtId="0" fontId="37" fillId="14" borderId="24" xfId="0" applyFont="1" applyFill="1" applyBorder="1" applyAlignment="1">
      <alignment vertical="top"/>
    </xf>
    <xf numFmtId="164" fontId="6" fillId="4" borderId="68" xfId="0" applyNumberFormat="1" applyFont="1" applyFill="1" applyBorder="1" applyAlignment="1">
      <alignment vertical="top"/>
    </xf>
    <xf numFmtId="44" fontId="15" fillId="4" borderId="70" xfId="1" applyFont="1" applyFill="1" applyBorder="1"/>
    <xf numFmtId="0" fontId="15" fillId="19" borderId="2" xfId="1" applyNumberFormat="1" applyFont="1" applyFill="1" applyBorder="1" applyAlignment="1">
      <alignment horizontal="center"/>
    </xf>
    <xf numFmtId="0" fontId="34" fillId="4" borderId="47" xfId="0" applyFont="1" applyFill="1" applyBorder="1"/>
    <xf numFmtId="0" fontId="10" fillId="2" borderId="2" xfId="0" applyFont="1" applyFill="1" applyBorder="1" applyAlignment="1">
      <alignment horizontal="center" vertical="center" wrapText="1"/>
    </xf>
    <xf numFmtId="44" fontId="15" fillId="4" borderId="74" xfId="1" applyFont="1" applyFill="1" applyBorder="1"/>
    <xf numFmtId="0" fontId="10" fillId="2" borderId="2" xfId="0" applyFont="1" applyFill="1" applyBorder="1" applyAlignment="1">
      <alignment horizontal="center"/>
    </xf>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0" fontId="13" fillId="4" borderId="0" xfId="0" applyFont="1" applyFill="1" applyAlignment="1">
      <alignment horizontal="left" vertical="center"/>
    </xf>
    <xf numFmtId="0" fontId="26" fillId="7" borderId="51" xfId="0" applyFont="1" applyFill="1" applyBorder="1"/>
    <xf numFmtId="0" fontId="26" fillId="7" borderId="52" xfId="0" applyFont="1" applyFill="1" applyBorder="1"/>
    <xf numFmtId="0" fontId="27" fillId="10" borderId="51" xfId="0" applyFont="1" applyFill="1" applyBorder="1" applyAlignment="1">
      <alignment horizontal="left" vertical="top"/>
    </xf>
    <xf numFmtId="0" fontId="26" fillId="7" borderId="23" xfId="0" applyFont="1" applyFill="1" applyBorder="1" applyAlignment="1">
      <alignment wrapText="1"/>
    </xf>
    <xf numFmtId="0" fontId="26" fillId="7" borderId="25" xfId="0" applyFont="1" applyFill="1" applyBorder="1"/>
    <xf numFmtId="0" fontId="26" fillId="7" borderId="52" xfId="0" applyFont="1" applyFill="1" applyBorder="1" applyAlignment="1">
      <alignment horizontal="center"/>
    </xf>
    <xf numFmtId="0" fontId="26" fillId="7" borderId="52" xfId="0" applyFont="1" applyFill="1" applyBorder="1" applyAlignment="1">
      <alignment horizontal="center" wrapText="1"/>
    </xf>
    <xf numFmtId="0" fontId="23" fillId="10" borderId="59" xfId="0" applyFont="1" applyFill="1" applyBorder="1" applyAlignment="1">
      <alignment horizontal="left" vertical="top"/>
    </xf>
    <xf numFmtId="0" fontId="10" fillId="2" borderId="43" xfId="0" applyFont="1" applyFill="1" applyBorder="1" applyAlignment="1">
      <alignment horizontal="left"/>
    </xf>
    <xf numFmtId="0" fontId="10" fillId="2" borderId="44" xfId="0" applyFont="1" applyFill="1" applyBorder="1" applyAlignment="1">
      <alignment horizontal="left"/>
    </xf>
    <xf numFmtId="0" fontId="10" fillId="2" borderId="45" xfId="0" applyFont="1" applyFill="1" applyBorder="1" applyAlignment="1">
      <alignment horizontal="left"/>
    </xf>
    <xf numFmtId="0" fontId="15" fillId="5" borderId="71" xfId="0" applyFont="1" applyFill="1" applyBorder="1"/>
    <xf numFmtId="0" fontId="15" fillId="5" borderId="72" xfId="0" applyFont="1" applyFill="1" applyBorder="1"/>
    <xf numFmtId="0" fontId="15" fillId="5" borderId="73" xfId="0" applyFont="1" applyFill="1" applyBorder="1"/>
    <xf numFmtId="0" fontId="15" fillId="4" borderId="46" xfId="0" applyFont="1" applyFill="1" applyBorder="1"/>
    <xf numFmtId="0" fontId="15" fillId="4" borderId="47" xfId="0" applyFont="1" applyFill="1" applyBorder="1"/>
    <xf numFmtId="0" fontId="15" fillId="4" borderId="48" xfId="0" applyFont="1" applyFill="1" applyBorder="1"/>
    <xf numFmtId="0" fontId="34" fillId="4" borderId="6" xfId="0" applyFont="1" applyFill="1" applyBorder="1" applyAlignment="1">
      <alignment horizontal="left"/>
    </xf>
    <xf numFmtId="0" fontId="34" fillId="4" borderId="9" xfId="0" applyFont="1" applyFill="1" applyBorder="1" applyAlignment="1">
      <alignment horizontal="left"/>
    </xf>
    <xf numFmtId="0" fontId="34" fillId="4" borderId="10" xfId="0" applyFont="1" applyFill="1" applyBorder="1" applyAlignment="1">
      <alignment horizontal="left"/>
    </xf>
    <xf numFmtId="0" fontId="15" fillId="5" borderId="46" xfId="0" applyFont="1" applyFill="1" applyBorder="1"/>
    <xf numFmtId="0" fontId="15" fillId="5" borderId="47" xfId="0" applyFont="1" applyFill="1" applyBorder="1"/>
    <xf numFmtId="0" fontId="15" fillId="5" borderId="48" xfId="0" applyFont="1" applyFill="1" applyBorder="1"/>
    <xf numFmtId="0" fontId="17" fillId="7" borderId="7" xfId="0" applyFont="1" applyFill="1" applyBorder="1" applyAlignment="1">
      <alignment horizontal="center" vertical="center"/>
    </xf>
    <xf numFmtId="0" fontId="17" fillId="7" borderId="33" xfId="0" applyFont="1" applyFill="1" applyBorder="1" applyAlignment="1">
      <alignment horizontal="center" vertical="center"/>
    </xf>
    <xf numFmtId="0" fontId="22" fillId="4" borderId="12" xfId="0" applyFont="1" applyFill="1" applyBorder="1" applyAlignment="1">
      <alignment horizontal="center" vertical="center"/>
    </xf>
    <xf numFmtId="0" fontId="22" fillId="4" borderId="34" xfId="0" applyFont="1" applyFill="1" applyBorder="1" applyAlignment="1">
      <alignment horizontal="center" vertical="center"/>
    </xf>
    <xf numFmtId="0" fontId="31" fillId="7" borderId="7" xfId="0" applyFont="1" applyFill="1" applyBorder="1" applyAlignment="1">
      <alignment horizontal="center" vertical="center"/>
    </xf>
    <xf numFmtId="0" fontId="31" fillId="7" borderId="33" xfId="0" applyFont="1" applyFill="1" applyBorder="1" applyAlignment="1">
      <alignment horizontal="center" vertical="center"/>
    </xf>
    <xf numFmtId="0" fontId="32" fillId="4" borderId="12" xfId="0" applyFont="1" applyFill="1" applyBorder="1" applyAlignment="1">
      <alignment horizontal="center" vertical="center"/>
    </xf>
    <xf numFmtId="0" fontId="32" fillId="4" borderId="34" xfId="0" applyFont="1" applyFill="1" applyBorder="1" applyAlignment="1">
      <alignment horizontal="center" vertical="center"/>
    </xf>
    <xf numFmtId="0" fontId="20" fillId="7" borderId="7" xfId="0" applyFont="1" applyFill="1" applyBorder="1" applyAlignment="1">
      <alignment horizontal="center" vertical="center"/>
    </xf>
    <xf numFmtId="0" fontId="39" fillId="0" borderId="0" xfId="0" applyFont="1" applyAlignment="1">
      <alignment wrapText="1"/>
    </xf>
  </cellXfs>
  <cellStyles count="6">
    <cellStyle name="Euro 2" xfId="2" xr:uid="{43A1E0C9-43A6-41B1-A05D-34064ECCDB8E}"/>
    <cellStyle name="Komma 4" xfId="5" xr:uid="{A9591563-AEE7-4EB7-8DF3-E036308A2ACC}"/>
    <cellStyle name="Standaard" xfId="0" builtinId="0"/>
    <cellStyle name="Standaard 2" xfId="3" xr:uid="{BB151C3A-4116-42A3-A33A-DE07D99524B7}"/>
    <cellStyle name="Standaard 3" xfId="4" xr:uid="{984A404D-9CFE-45CB-A4D2-60EB12A10CC8}"/>
    <cellStyle name="Valuta" xfId="1" builtinId="4"/>
  </cellStyles>
  <dxfs count="0"/>
  <tableStyles count="0" defaultTableStyle="TableStyleMedium2" defaultPivotStyle="PivotStyleLight16"/>
  <colors>
    <mruColors>
      <color rgb="FFFFFFFF"/>
      <color rgb="FF586574"/>
      <color rgb="FFF2F2F2"/>
      <color rgb="FF808080"/>
      <color rgb="FFD9D9D9"/>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7"/>
  <sheetViews>
    <sheetView tabSelected="1" view="pageBreakPreview" zoomScaleNormal="100" zoomScaleSheetLayoutView="100" workbookViewId="0">
      <selection activeCell="A10" sqref="A10"/>
    </sheetView>
  </sheetViews>
  <sheetFormatPr defaultRowHeight="14.4" x14ac:dyDescent="0.3"/>
  <cols>
    <col min="1" max="1" width="88.296875" customWidth="1"/>
  </cols>
  <sheetData>
    <row r="1" spans="1:1" x14ac:dyDescent="0.3">
      <c r="A1" s="8" t="s">
        <v>0</v>
      </c>
    </row>
    <row r="2" spans="1:1" ht="51.9" customHeight="1" x14ac:dyDescent="0.3">
      <c r="A2" s="43" t="s">
        <v>1</v>
      </c>
    </row>
    <row r="3" spans="1:1" ht="55.2" customHeight="1" x14ac:dyDescent="0.3">
      <c r="A3" s="44" t="s">
        <v>93</v>
      </c>
    </row>
    <row r="4" spans="1:1" ht="87.75" customHeight="1" x14ac:dyDescent="0.3">
      <c r="A4" s="44" t="s">
        <v>99</v>
      </c>
    </row>
    <row r="5" spans="1:1" ht="60" customHeight="1" x14ac:dyDescent="0.3">
      <c r="A5" s="103" t="s">
        <v>112</v>
      </c>
    </row>
    <row r="6" spans="1:1" ht="60" customHeight="1" x14ac:dyDescent="0.3">
      <c r="A6" s="103" t="s">
        <v>111</v>
      </c>
    </row>
    <row r="7" spans="1:1" ht="94.5" customHeight="1" x14ac:dyDescent="0.3">
      <c r="A7" s="273" t="s">
        <v>123</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E16"/>
  <sheetViews>
    <sheetView view="pageBreakPreview" zoomScaleNormal="100" zoomScaleSheetLayoutView="100" workbookViewId="0">
      <selection activeCell="B22" sqref="B22"/>
    </sheetView>
  </sheetViews>
  <sheetFormatPr defaultColWidth="8.8984375" defaultRowHeight="14.4" x14ac:dyDescent="0.3"/>
  <cols>
    <col min="1" max="1" width="51" style="2" bestFit="1" customWidth="1"/>
    <col min="2" max="2" width="21" style="2" customWidth="1"/>
    <col min="3" max="3" width="17.69921875" style="2" customWidth="1"/>
    <col min="4" max="16384" width="8.8984375" style="2"/>
  </cols>
  <sheetData>
    <row r="1" spans="1:5" ht="15.6" x14ac:dyDescent="0.3">
      <c r="A1" s="237" t="s">
        <v>2</v>
      </c>
      <c r="B1" s="238"/>
      <c r="C1" s="238"/>
      <c r="D1" s="3"/>
      <c r="E1" s="3"/>
    </row>
    <row r="2" spans="1:5" x14ac:dyDescent="0.3">
      <c r="A2" s="5"/>
      <c r="B2" s="1"/>
      <c r="C2" s="1"/>
      <c r="D2" s="3"/>
      <c r="E2" s="3"/>
    </row>
    <row r="3" spans="1:5" x14ac:dyDescent="0.3">
      <c r="A3" s="6" t="s">
        <v>3</v>
      </c>
      <c r="B3" s="7" t="s">
        <v>4</v>
      </c>
      <c r="C3" s="7" t="s">
        <v>5</v>
      </c>
      <c r="D3" s="9"/>
      <c r="E3" s="9"/>
    </row>
    <row r="4" spans="1:5" x14ac:dyDescent="0.3">
      <c r="A4" s="42" t="s">
        <v>97</v>
      </c>
      <c r="B4" s="10">
        <f>+'2.Inzet uren (FaZa)'!N42</f>
        <v>0</v>
      </c>
      <c r="C4" s="10">
        <f>+B4*1.21</f>
        <v>0</v>
      </c>
      <c r="D4" s="9"/>
      <c r="E4" s="9"/>
    </row>
    <row r="5" spans="1:5" x14ac:dyDescent="0.3">
      <c r="A5" s="60" t="s">
        <v>100</v>
      </c>
      <c r="B5" s="10">
        <f>+'3.Meldkamer'!D13</f>
        <v>0</v>
      </c>
      <c r="C5" s="10">
        <f t="shared" ref="C5:C7" si="0">+B5*1.21</f>
        <v>0</v>
      </c>
      <c r="D5" s="9"/>
      <c r="E5" s="9"/>
    </row>
    <row r="6" spans="1:5" x14ac:dyDescent="0.3">
      <c r="A6" s="183" t="s">
        <v>105</v>
      </c>
      <c r="B6" s="10">
        <v>0</v>
      </c>
      <c r="C6" s="10">
        <f t="shared" si="0"/>
        <v>0</v>
      </c>
      <c r="D6" s="9"/>
      <c r="E6" s="9"/>
    </row>
    <row r="7" spans="1:5" ht="15" thickBot="1" x14ac:dyDescent="0.35">
      <c r="A7" s="228" t="s">
        <v>114</v>
      </c>
      <c r="B7" s="229">
        <v>5000</v>
      </c>
      <c r="C7" s="10">
        <f t="shared" si="0"/>
        <v>6050</v>
      </c>
      <c r="D7" s="9"/>
      <c r="E7" s="9"/>
    </row>
    <row r="8" spans="1:5" ht="15" thickBot="1" x14ac:dyDescent="0.35">
      <c r="A8" s="11" t="s">
        <v>6</v>
      </c>
      <c r="B8" s="12">
        <f>SUM(B4:B6)</f>
        <v>0</v>
      </c>
      <c r="C8" s="13">
        <f>SUM(C4:C7)</f>
        <v>6050</v>
      </c>
      <c r="D8" s="14"/>
      <c r="E8" s="14"/>
    </row>
    <row r="9" spans="1:5" x14ac:dyDescent="0.3">
      <c r="A9" s="15"/>
      <c r="B9" s="15"/>
      <c r="C9" s="15"/>
      <c r="D9" s="9"/>
      <c r="E9" s="9"/>
    </row>
    <row r="10" spans="1:5" x14ac:dyDescent="0.3">
      <c r="A10" s="4" t="s">
        <v>7</v>
      </c>
      <c r="B10" s="236"/>
      <c r="C10" s="236"/>
      <c r="D10" s="236"/>
      <c r="E10" s="236"/>
    </row>
    <row r="11" spans="1:5" x14ac:dyDescent="0.3">
      <c r="A11" s="239" t="s">
        <v>8</v>
      </c>
      <c r="B11" s="236"/>
      <c r="C11" s="236"/>
      <c r="D11" s="236"/>
      <c r="E11" s="236"/>
    </row>
    <row r="12" spans="1:5" x14ac:dyDescent="0.3">
      <c r="A12" s="239"/>
      <c r="B12" s="236"/>
      <c r="C12" s="236"/>
      <c r="D12" s="236"/>
      <c r="E12" s="236"/>
    </row>
    <row r="13" spans="1:5" x14ac:dyDescent="0.3">
      <c r="A13" s="239"/>
      <c r="B13" s="236"/>
      <c r="C13" s="236"/>
      <c r="D13" s="236"/>
      <c r="E13" s="236"/>
    </row>
    <row r="14" spans="1:5" x14ac:dyDescent="0.3">
      <c r="A14" s="4" t="s">
        <v>9</v>
      </c>
      <c r="B14" s="236"/>
      <c r="C14" s="236"/>
      <c r="D14" s="236"/>
      <c r="E14" s="236"/>
    </row>
    <row r="15" spans="1:5" x14ac:dyDescent="0.3">
      <c r="A15" s="4" t="s">
        <v>10</v>
      </c>
      <c r="B15" s="236"/>
      <c r="C15" s="236"/>
      <c r="D15" s="236"/>
      <c r="E15" s="236"/>
    </row>
    <row r="16" spans="1:5" x14ac:dyDescent="0.3">
      <c r="A16" s="4" t="s">
        <v>11</v>
      </c>
      <c r="B16" s="236"/>
      <c r="C16" s="236"/>
      <c r="D16" s="236"/>
      <c r="E16" s="236"/>
    </row>
  </sheetData>
  <mergeCells count="7">
    <mergeCell ref="B16:E16"/>
    <mergeCell ref="A1:C1"/>
    <mergeCell ref="B10:E10"/>
    <mergeCell ref="A11:A13"/>
    <mergeCell ref="B11:E13"/>
    <mergeCell ref="B14:E14"/>
    <mergeCell ref="B15:E15"/>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N42"/>
  <sheetViews>
    <sheetView view="pageBreakPreview" topLeftCell="A19" zoomScaleNormal="100" zoomScaleSheetLayoutView="100" workbookViewId="0">
      <selection activeCell="A40" sqref="A40:N40"/>
    </sheetView>
  </sheetViews>
  <sheetFormatPr defaultColWidth="8.8984375" defaultRowHeight="14.4" x14ac:dyDescent="0.3"/>
  <cols>
    <col min="1" max="1" width="34.296875" style="2" customWidth="1"/>
    <col min="2" max="2" width="18.8984375" style="2" customWidth="1"/>
    <col min="3" max="3" width="15.3984375" style="2" bestFit="1" customWidth="1"/>
    <col min="4" max="4" width="18.796875" style="47" customWidth="1"/>
    <col min="5" max="5" width="11.19921875" style="2" customWidth="1"/>
    <col min="6" max="6" width="11.09765625" style="2" customWidth="1"/>
    <col min="7" max="7" width="16.19921875" style="2" customWidth="1"/>
    <col min="8" max="9" width="15.09765625" style="2" customWidth="1"/>
    <col min="10" max="10" width="13.69921875" style="2" customWidth="1"/>
    <col min="11" max="11" width="14.59765625" style="2" customWidth="1"/>
    <col min="12" max="12" width="16.3984375" style="2" bestFit="1" customWidth="1"/>
    <col min="13" max="13" width="16.3984375" style="2" customWidth="1"/>
    <col min="14" max="14" width="17.796875" style="2" customWidth="1"/>
    <col min="15" max="16384" width="8.8984375" style="2"/>
  </cols>
  <sheetData>
    <row r="1" spans="1:14" ht="15.6" x14ac:dyDescent="0.3">
      <c r="A1" s="240" t="s">
        <v>98</v>
      </c>
      <c r="B1" s="240"/>
      <c r="C1" s="240"/>
      <c r="D1" s="2"/>
    </row>
    <row r="2" spans="1:14" ht="15" thickBot="1" x14ac:dyDescent="0.35">
      <c r="A2" s="45" t="s">
        <v>12</v>
      </c>
      <c r="B2" s="45" t="s">
        <v>12</v>
      </c>
      <c r="C2" s="45"/>
      <c r="D2" s="45" t="s">
        <v>12</v>
      </c>
      <c r="E2" s="45" t="s">
        <v>12</v>
      </c>
      <c r="F2" s="45" t="s">
        <v>12</v>
      </c>
      <c r="G2" s="45"/>
      <c r="H2" s="45"/>
      <c r="I2" s="45"/>
      <c r="J2" s="45" t="s">
        <v>12</v>
      </c>
      <c r="K2" s="45" t="s">
        <v>12</v>
      </c>
      <c r="L2" s="45" t="s">
        <v>12</v>
      </c>
      <c r="M2" s="45"/>
      <c r="N2" s="45" t="s">
        <v>12</v>
      </c>
    </row>
    <row r="3" spans="1:14" x14ac:dyDescent="0.3">
      <c r="A3" s="241" t="s">
        <v>13</v>
      </c>
      <c r="B3" s="242" t="s">
        <v>14</v>
      </c>
      <c r="C3" s="247" t="s">
        <v>15</v>
      </c>
      <c r="D3" s="245" t="s">
        <v>16</v>
      </c>
      <c r="E3" s="246" t="s">
        <v>17</v>
      </c>
      <c r="F3" s="246"/>
      <c r="G3" s="159"/>
      <c r="H3" s="160" t="s">
        <v>18</v>
      </c>
      <c r="I3" s="161"/>
      <c r="J3" s="86" t="s">
        <v>19</v>
      </c>
      <c r="K3" s="159"/>
      <c r="L3" s="86" t="s">
        <v>102</v>
      </c>
      <c r="M3" s="86"/>
      <c r="N3" s="244" t="s">
        <v>20</v>
      </c>
    </row>
    <row r="4" spans="1:14" ht="15" thickBot="1" x14ac:dyDescent="0.35">
      <c r="A4" s="241"/>
      <c r="B4" s="242"/>
      <c r="C4" s="247"/>
      <c r="D4" s="245"/>
      <c r="E4" s="162" t="s">
        <v>21</v>
      </c>
      <c r="F4" s="163" t="s">
        <v>22</v>
      </c>
      <c r="G4" s="164" t="s">
        <v>91</v>
      </c>
      <c r="H4" s="164" t="s">
        <v>78</v>
      </c>
      <c r="I4" s="165" t="s">
        <v>79</v>
      </c>
      <c r="J4" s="166"/>
      <c r="K4" s="167" t="s">
        <v>91</v>
      </c>
      <c r="L4" s="168" t="s">
        <v>24</v>
      </c>
      <c r="M4" s="168" t="s">
        <v>23</v>
      </c>
      <c r="N4" s="244"/>
    </row>
    <row r="5" spans="1:14" x14ac:dyDescent="0.3">
      <c r="A5" s="248" t="s">
        <v>25</v>
      </c>
      <c r="B5" s="153" t="s">
        <v>26</v>
      </c>
      <c r="C5" s="154">
        <v>3</v>
      </c>
      <c r="D5" s="154" t="s">
        <v>27</v>
      </c>
      <c r="E5" s="155">
        <v>0.35416666666666669</v>
      </c>
      <c r="F5" s="155">
        <v>0.6875</v>
      </c>
      <c r="G5" s="156">
        <v>22.5</v>
      </c>
      <c r="H5" s="156">
        <v>0</v>
      </c>
      <c r="I5" s="156">
        <v>0</v>
      </c>
      <c r="J5" s="158">
        <v>51</v>
      </c>
      <c r="K5" s="157">
        <v>0</v>
      </c>
      <c r="L5" s="157">
        <v>0</v>
      </c>
      <c r="M5" s="157">
        <v>0</v>
      </c>
      <c r="N5" s="179">
        <f t="shared" ref="N5:N12" si="0">((G5*K5)+(H5*L5)+(I5*M5))*J5</f>
        <v>0</v>
      </c>
    </row>
    <row r="6" spans="1:14" x14ac:dyDescent="0.3">
      <c r="A6" s="248"/>
      <c r="B6" s="118" t="s">
        <v>28</v>
      </c>
      <c r="C6" s="118">
        <v>3</v>
      </c>
      <c r="D6" s="118" t="s">
        <v>27</v>
      </c>
      <c r="E6" s="119">
        <v>0.35416666666666669</v>
      </c>
      <c r="F6" s="119">
        <v>0.6875</v>
      </c>
      <c r="G6" s="120">
        <v>22.5</v>
      </c>
      <c r="H6" s="120">
        <v>0</v>
      </c>
      <c r="I6" s="120">
        <v>0</v>
      </c>
      <c r="J6" s="121">
        <v>51</v>
      </c>
      <c r="K6" s="122">
        <v>0</v>
      </c>
      <c r="L6" s="122">
        <v>0</v>
      </c>
      <c r="M6" s="122">
        <v>0</v>
      </c>
      <c r="N6" s="138">
        <f t="shared" si="0"/>
        <v>0</v>
      </c>
    </row>
    <row r="7" spans="1:14" x14ac:dyDescent="0.3">
      <c r="A7" s="248"/>
      <c r="B7" s="118" t="s">
        <v>29</v>
      </c>
      <c r="C7" s="118">
        <v>3</v>
      </c>
      <c r="D7" s="118" t="s">
        <v>27</v>
      </c>
      <c r="E7" s="119">
        <v>0.35416666666666669</v>
      </c>
      <c r="F7" s="119">
        <v>0.6875</v>
      </c>
      <c r="G7" s="190">
        <v>22.5</v>
      </c>
      <c r="H7" s="190">
        <v>0</v>
      </c>
      <c r="I7" s="118">
        <v>0</v>
      </c>
      <c r="J7" s="121">
        <v>51</v>
      </c>
      <c r="K7" s="122">
        <v>0</v>
      </c>
      <c r="L7" s="122">
        <v>0</v>
      </c>
      <c r="M7" s="122">
        <v>0</v>
      </c>
      <c r="N7" s="138">
        <f t="shared" si="0"/>
        <v>0</v>
      </c>
    </row>
    <row r="8" spans="1:14" x14ac:dyDescent="0.3">
      <c r="A8" s="248"/>
      <c r="B8" s="118" t="s">
        <v>30</v>
      </c>
      <c r="C8" s="118">
        <v>3</v>
      </c>
      <c r="D8" s="118" t="s">
        <v>27</v>
      </c>
      <c r="E8" s="119">
        <v>0.35416666666666669</v>
      </c>
      <c r="F8" s="119">
        <v>0.85416666666666663</v>
      </c>
      <c r="G8" s="191">
        <v>27</v>
      </c>
      <c r="H8" s="191">
        <v>7.5</v>
      </c>
      <c r="I8" s="118">
        <v>0</v>
      </c>
      <c r="J8" s="121">
        <v>51</v>
      </c>
      <c r="K8" s="122">
        <v>0</v>
      </c>
      <c r="L8" s="122">
        <v>0</v>
      </c>
      <c r="M8" s="122">
        <v>0</v>
      </c>
      <c r="N8" s="138">
        <f t="shared" si="0"/>
        <v>0</v>
      </c>
    </row>
    <row r="9" spans="1:14" x14ac:dyDescent="0.3">
      <c r="A9" s="248"/>
      <c r="B9" s="118" t="s">
        <v>31</v>
      </c>
      <c r="C9" s="118">
        <v>3</v>
      </c>
      <c r="D9" s="118" t="s">
        <v>27</v>
      </c>
      <c r="E9" s="119">
        <v>0.35416666666666669</v>
      </c>
      <c r="F9" s="119">
        <v>0.6875</v>
      </c>
      <c r="G9" s="190">
        <v>22.5</v>
      </c>
      <c r="H9" s="190">
        <v>0</v>
      </c>
      <c r="I9" s="118">
        <v>0</v>
      </c>
      <c r="J9" s="121">
        <v>51</v>
      </c>
      <c r="K9" s="122">
        <v>0</v>
      </c>
      <c r="L9" s="122">
        <v>0</v>
      </c>
      <c r="M9" s="122">
        <v>0</v>
      </c>
      <c r="N9" s="138">
        <f t="shared" si="0"/>
        <v>0</v>
      </c>
    </row>
    <row r="10" spans="1:14" x14ac:dyDescent="0.3">
      <c r="A10" s="248"/>
      <c r="B10" s="118" t="s">
        <v>72</v>
      </c>
      <c r="C10" s="118">
        <v>1</v>
      </c>
      <c r="D10" s="118" t="s">
        <v>27</v>
      </c>
      <c r="E10" s="121" t="s">
        <v>73</v>
      </c>
      <c r="F10" s="121" t="s">
        <v>74</v>
      </c>
      <c r="G10" s="190">
        <v>0</v>
      </c>
      <c r="H10" s="190">
        <v>0</v>
      </c>
      <c r="I10" s="118">
        <v>0.25</v>
      </c>
      <c r="J10" s="121">
        <v>255</v>
      </c>
      <c r="K10" s="122">
        <v>0</v>
      </c>
      <c r="L10" s="122">
        <v>0</v>
      </c>
      <c r="M10" s="122">
        <v>0</v>
      </c>
      <c r="N10" s="138">
        <f t="shared" si="0"/>
        <v>0</v>
      </c>
    </row>
    <row r="11" spans="1:14" x14ac:dyDescent="0.3">
      <c r="A11" s="248"/>
      <c r="B11" s="118" t="s">
        <v>32</v>
      </c>
      <c r="C11" s="118">
        <v>1</v>
      </c>
      <c r="D11" s="118" t="s">
        <v>27</v>
      </c>
      <c r="E11" s="130">
        <v>0.79166666666666663</v>
      </c>
      <c r="F11" s="130">
        <v>0.8125</v>
      </c>
      <c r="G11" s="190">
        <v>0</v>
      </c>
      <c r="H11" s="190">
        <v>0.5</v>
      </c>
      <c r="I11" s="118">
        <v>0</v>
      </c>
      <c r="J11" s="131">
        <v>204</v>
      </c>
      <c r="K11" s="122">
        <v>0</v>
      </c>
      <c r="L11" s="122">
        <v>0</v>
      </c>
      <c r="M11" s="122">
        <v>0</v>
      </c>
      <c r="N11" s="138">
        <f t="shared" si="0"/>
        <v>0</v>
      </c>
    </row>
    <row r="12" spans="1:14" ht="21" customHeight="1" thickBot="1" x14ac:dyDescent="0.35">
      <c r="A12" s="248"/>
      <c r="B12" s="140" t="s">
        <v>33</v>
      </c>
      <c r="C12" s="140">
        <v>1</v>
      </c>
      <c r="D12" s="140" t="s">
        <v>27</v>
      </c>
      <c r="E12" s="141">
        <v>0.875</v>
      </c>
      <c r="F12" s="141">
        <v>0.89583333333333337</v>
      </c>
      <c r="G12" s="192">
        <v>0</v>
      </c>
      <c r="H12" s="192">
        <v>0.5</v>
      </c>
      <c r="I12" s="140">
        <v>0</v>
      </c>
      <c r="J12" s="149">
        <v>51</v>
      </c>
      <c r="K12" s="144">
        <v>0</v>
      </c>
      <c r="L12" s="144">
        <v>0</v>
      </c>
      <c r="M12" s="144">
        <v>0</v>
      </c>
      <c r="N12" s="180">
        <f t="shared" si="0"/>
        <v>0</v>
      </c>
    </row>
    <row r="13" spans="1:14" ht="15" thickBot="1" x14ac:dyDescent="0.35">
      <c r="A13" s="115" t="s">
        <v>34</v>
      </c>
      <c r="B13" s="113" t="s">
        <v>12</v>
      </c>
      <c r="C13" s="113"/>
      <c r="D13" s="98" t="s">
        <v>12</v>
      </c>
      <c r="E13" s="113" t="s">
        <v>12</v>
      </c>
      <c r="F13" s="113" t="s">
        <v>12</v>
      </c>
      <c r="G13" s="113"/>
      <c r="H13" s="113"/>
      <c r="I13" s="113"/>
      <c r="J13" s="113" t="s">
        <v>12</v>
      </c>
      <c r="K13" s="113" t="s">
        <v>12</v>
      </c>
      <c r="L13" s="116" t="s">
        <v>12</v>
      </c>
      <c r="M13" s="113"/>
      <c r="N13" s="117">
        <f>SUM(N5:N12)</f>
        <v>0</v>
      </c>
    </row>
    <row r="14" spans="1:14" x14ac:dyDescent="0.3">
      <c r="A14" s="146" t="s">
        <v>35</v>
      </c>
      <c r="B14" s="133" t="s">
        <v>72</v>
      </c>
      <c r="C14" s="133">
        <v>1</v>
      </c>
      <c r="D14" s="133" t="s">
        <v>27</v>
      </c>
      <c r="E14" s="114">
        <v>0.27083333333333331</v>
      </c>
      <c r="F14" s="134">
        <v>0.28125</v>
      </c>
      <c r="G14" s="135">
        <v>0</v>
      </c>
      <c r="H14" s="133">
        <v>0</v>
      </c>
      <c r="I14" s="133">
        <v>0.25</v>
      </c>
      <c r="J14" s="136">
        <v>255</v>
      </c>
      <c r="K14" s="137">
        <v>0</v>
      </c>
      <c r="L14" s="137">
        <v>0</v>
      </c>
      <c r="M14" s="137">
        <v>0</v>
      </c>
      <c r="N14" s="181">
        <f>((G14*K14)+(H14*L14)+(I14*M14))*J14</f>
        <v>0</v>
      </c>
    </row>
    <row r="15" spans="1:14" ht="15" thickBot="1" x14ac:dyDescent="0.35">
      <c r="A15" s="148"/>
      <c r="B15" s="140" t="s">
        <v>32</v>
      </c>
      <c r="C15" s="140">
        <v>1</v>
      </c>
      <c r="D15" s="140" t="s">
        <v>27</v>
      </c>
      <c r="E15" s="141">
        <v>0.8125</v>
      </c>
      <c r="F15" s="141">
        <v>0.83333333333333337</v>
      </c>
      <c r="G15" s="142">
        <v>0</v>
      </c>
      <c r="H15" s="140">
        <v>0.5</v>
      </c>
      <c r="I15" s="140">
        <v>0</v>
      </c>
      <c r="J15" s="149">
        <v>204</v>
      </c>
      <c r="K15" s="144">
        <v>0</v>
      </c>
      <c r="L15" s="144">
        <v>0</v>
      </c>
      <c r="M15" s="144">
        <v>0</v>
      </c>
      <c r="N15" s="180">
        <f>((G15*K15)+(H15*L15)+(I15*M15))*J15</f>
        <v>0</v>
      </c>
    </row>
    <row r="16" spans="1:14" ht="15" thickBot="1" x14ac:dyDescent="0.35">
      <c r="A16" s="115" t="s">
        <v>36</v>
      </c>
      <c r="B16" s="113" t="s">
        <v>12</v>
      </c>
      <c r="C16" s="113"/>
      <c r="D16" s="98" t="s">
        <v>12</v>
      </c>
      <c r="E16" s="113" t="s">
        <v>12</v>
      </c>
      <c r="F16" s="113" t="s">
        <v>12</v>
      </c>
      <c r="G16" s="113"/>
      <c r="H16" s="113"/>
      <c r="I16" s="113"/>
      <c r="J16" s="113" t="s">
        <v>12</v>
      </c>
      <c r="K16" s="113" t="s">
        <v>12</v>
      </c>
      <c r="L16" s="116" t="s">
        <v>12</v>
      </c>
      <c r="M16" s="113"/>
      <c r="N16" s="117">
        <f>SUM(N14:N15)</f>
        <v>0</v>
      </c>
    </row>
    <row r="17" spans="1:14" x14ac:dyDescent="0.3">
      <c r="A17" s="243" t="s">
        <v>37</v>
      </c>
      <c r="B17" s="133" t="s">
        <v>26</v>
      </c>
      <c r="C17" s="133">
        <v>1</v>
      </c>
      <c r="D17" s="133" t="s">
        <v>27</v>
      </c>
      <c r="E17" s="134">
        <v>0.33333333333333331</v>
      </c>
      <c r="F17" s="134">
        <v>0.72916666666666663</v>
      </c>
      <c r="G17" s="135">
        <v>9</v>
      </c>
      <c r="H17" s="135">
        <v>0</v>
      </c>
      <c r="I17" s="135">
        <v>0</v>
      </c>
      <c r="J17" s="136">
        <v>51</v>
      </c>
      <c r="K17" s="137">
        <v>0</v>
      </c>
      <c r="L17" s="137">
        <v>0</v>
      </c>
      <c r="M17" s="137">
        <v>0</v>
      </c>
      <c r="N17" s="181">
        <f t="shared" ref="N17:N24" si="1">((G17*K17)+(H17*L17)+(I17*M17))*J17</f>
        <v>0</v>
      </c>
    </row>
    <row r="18" spans="1:14" x14ac:dyDescent="0.3">
      <c r="A18" s="243"/>
      <c r="B18" s="118" t="s">
        <v>28</v>
      </c>
      <c r="C18" s="118">
        <v>1</v>
      </c>
      <c r="D18" s="118" t="s">
        <v>27</v>
      </c>
      <c r="E18" s="119">
        <v>0.33333333333333331</v>
      </c>
      <c r="F18" s="119">
        <v>0.72916666666666663</v>
      </c>
      <c r="G18" s="193">
        <v>9</v>
      </c>
      <c r="H18" s="193">
        <v>0</v>
      </c>
      <c r="I18" s="120">
        <v>0</v>
      </c>
      <c r="J18" s="121">
        <v>51</v>
      </c>
      <c r="K18" s="122">
        <v>0</v>
      </c>
      <c r="L18" s="122">
        <v>0</v>
      </c>
      <c r="M18" s="122">
        <v>0</v>
      </c>
      <c r="N18" s="138">
        <f t="shared" si="1"/>
        <v>0</v>
      </c>
    </row>
    <row r="19" spans="1:14" x14ac:dyDescent="0.3">
      <c r="A19" s="243"/>
      <c r="B19" s="118" t="s">
        <v>29</v>
      </c>
      <c r="C19" s="118">
        <v>1</v>
      </c>
      <c r="D19" s="118" t="s">
        <v>27</v>
      </c>
      <c r="E19" s="119">
        <v>0.33333333333333331</v>
      </c>
      <c r="F19" s="119">
        <v>0.72916666666666663</v>
      </c>
      <c r="G19" s="193">
        <v>9</v>
      </c>
      <c r="H19" s="193">
        <v>0</v>
      </c>
      <c r="I19" s="120">
        <v>0</v>
      </c>
      <c r="J19" s="121">
        <v>51</v>
      </c>
      <c r="K19" s="122">
        <v>0</v>
      </c>
      <c r="L19" s="122">
        <v>0</v>
      </c>
      <c r="M19" s="122">
        <v>0</v>
      </c>
      <c r="N19" s="138">
        <f t="shared" si="1"/>
        <v>0</v>
      </c>
    </row>
    <row r="20" spans="1:14" x14ac:dyDescent="0.3">
      <c r="A20" s="243"/>
      <c r="B20" s="118" t="s">
        <v>30</v>
      </c>
      <c r="C20" s="118">
        <v>1</v>
      </c>
      <c r="D20" s="118" t="s">
        <v>27</v>
      </c>
      <c r="E20" s="195">
        <v>0.33333333333333331</v>
      </c>
      <c r="F20" s="195">
        <v>0.85416666666666663</v>
      </c>
      <c r="G20" s="172">
        <v>9.5</v>
      </c>
      <c r="H20" s="172">
        <v>2.5</v>
      </c>
      <c r="I20" s="120">
        <v>0</v>
      </c>
      <c r="J20" s="121">
        <v>51</v>
      </c>
      <c r="K20" s="122">
        <v>0</v>
      </c>
      <c r="L20" s="122">
        <v>0</v>
      </c>
      <c r="M20" s="122">
        <v>0</v>
      </c>
      <c r="N20" s="138">
        <f t="shared" si="1"/>
        <v>0</v>
      </c>
    </row>
    <row r="21" spans="1:14" x14ac:dyDescent="0.3">
      <c r="A21" s="243"/>
      <c r="B21" s="118" t="s">
        <v>31</v>
      </c>
      <c r="C21" s="118">
        <v>1</v>
      </c>
      <c r="D21" s="118" t="s">
        <v>27</v>
      </c>
      <c r="E21" s="195">
        <v>0.33333333333333331</v>
      </c>
      <c r="F21" s="195">
        <v>0.72916666666666663</v>
      </c>
      <c r="G21" s="193">
        <v>9</v>
      </c>
      <c r="H21" s="193">
        <v>0</v>
      </c>
      <c r="I21" s="120">
        <v>0</v>
      </c>
      <c r="J21" s="121">
        <v>51</v>
      </c>
      <c r="K21" s="122">
        <v>0</v>
      </c>
      <c r="L21" s="122">
        <v>0</v>
      </c>
      <c r="M21" s="122">
        <v>0</v>
      </c>
      <c r="N21" s="138">
        <f t="shared" si="1"/>
        <v>0</v>
      </c>
    </row>
    <row r="22" spans="1:14" x14ac:dyDescent="0.3">
      <c r="A22" s="243"/>
      <c r="B22" s="118" t="s">
        <v>72</v>
      </c>
      <c r="C22" s="118">
        <v>1</v>
      </c>
      <c r="D22" s="118" t="s">
        <v>27</v>
      </c>
      <c r="E22" s="196">
        <v>0.27083333333333331</v>
      </c>
      <c r="F22" s="196">
        <v>0.28125</v>
      </c>
      <c r="G22" s="172">
        <v>0.25</v>
      </c>
      <c r="H22" s="193">
        <v>0</v>
      </c>
      <c r="I22" s="120">
        <v>0</v>
      </c>
      <c r="J22" s="121">
        <v>255</v>
      </c>
      <c r="K22" s="122">
        <v>0</v>
      </c>
      <c r="L22" s="122">
        <v>0</v>
      </c>
      <c r="M22" s="122">
        <v>0</v>
      </c>
      <c r="N22" s="138">
        <f t="shared" si="1"/>
        <v>0</v>
      </c>
    </row>
    <row r="23" spans="1:14" x14ac:dyDescent="0.3">
      <c r="A23" s="243"/>
      <c r="B23" s="124" t="s">
        <v>92</v>
      </c>
      <c r="C23" s="124">
        <v>1</v>
      </c>
      <c r="D23" s="124" t="s">
        <v>27</v>
      </c>
      <c r="E23" s="196">
        <v>0.79166666666666663</v>
      </c>
      <c r="F23" s="196">
        <v>0.80208333333333337</v>
      </c>
      <c r="G23" s="172">
        <v>0</v>
      </c>
      <c r="H23" s="172">
        <v>0.25</v>
      </c>
      <c r="I23" s="127">
        <v>0</v>
      </c>
      <c r="J23" s="128">
        <v>255</v>
      </c>
      <c r="K23" s="129">
        <v>0</v>
      </c>
      <c r="L23" s="129">
        <v>0</v>
      </c>
      <c r="M23" s="129">
        <v>0</v>
      </c>
      <c r="N23" s="138">
        <f t="shared" si="1"/>
        <v>0</v>
      </c>
    </row>
    <row r="24" spans="1:14" ht="15" thickBot="1" x14ac:dyDescent="0.35">
      <c r="A24" s="243"/>
      <c r="B24" s="140" t="s">
        <v>32</v>
      </c>
      <c r="C24" s="140">
        <v>1</v>
      </c>
      <c r="D24" s="140" t="s">
        <v>27</v>
      </c>
      <c r="E24" s="197">
        <v>0.83333333333333337</v>
      </c>
      <c r="F24" s="197">
        <v>0.85416666666666663</v>
      </c>
      <c r="G24" s="194">
        <v>0</v>
      </c>
      <c r="H24" s="194">
        <v>0.5</v>
      </c>
      <c r="I24" s="142">
        <v>0</v>
      </c>
      <c r="J24" s="149">
        <v>204</v>
      </c>
      <c r="K24" s="144">
        <v>0</v>
      </c>
      <c r="L24" s="144">
        <v>0</v>
      </c>
      <c r="M24" s="144">
        <v>0</v>
      </c>
      <c r="N24" s="180">
        <f t="shared" si="1"/>
        <v>0</v>
      </c>
    </row>
    <row r="25" spans="1:14" ht="15" thickBot="1" x14ac:dyDescent="0.35">
      <c r="A25" s="115" t="s">
        <v>38</v>
      </c>
      <c r="B25" s="113" t="s">
        <v>12</v>
      </c>
      <c r="C25" s="113"/>
      <c r="D25" s="98" t="s">
        <v>12</v>
      </c>
      <c r="E25" s="113" t="s">
        <v>12</v>
      </c>
      <c r="F25" s="113" t="s">
        <v>12</v>
      </c>
      <c r="G25" s="113"/>
      <c r="H25" s="113"/>
      <c r="I25" s="113"/>
      <c r="J25" s="113" t="s">
        <v>12</v>
      </c>
      <c r="K25" s="113" t="s">
        <v>12</v>
      </c>
      <c r="L25" s="116" t="s">
        <v>12</v>
      </c>
      <c r="M25" s="113"/>
      <c r="N25" s="117">
        <f>SUM(N17:N24)</f>
        <v>0</v>
      </c>
    </row>
    <row r="26" spans="1:14" x14ac:dyDescent="0.3">
      <c r="A26" s="146" t="s">
        <v>39</v>
      </c>
      <c r="B26" s="145" t="s">
        <v>26</v>
      </c>
      <c r="C26" s="133">
        <v>1</v>
      </c>
      <c r="D26" s="133" t="s">
        <v>27</v>
      </c>
      <c r="E26" s="134">
        <v>0.35416666666666669</v>
      </c>
      <c r="F26" s="134">
        <v>0.6875</v>
      </c>
      <c r="G26" s="135">
        <v>7.5</v>
      </c>
      <c r="H26" s="135">
        <v>0</v>
      </c>
      <c r="I26" s="135">
        <v>0</v>
      </c>
      <c r="J26" s="136">
        <v>51</v>
      </c>
      <c r="K26" s="137">
        <v>0</v>
      </c>
      <c r="L26" s="137">
        <v>0</v>
      </c>
      <c r="M26" s="137">
        <v>0</v>
      </c>
      <c r="N26" s="181">
        <f t="shared" ref="N26:N34" si="2">((G26*K26)+(H26*L26)+(I26*M26))*J26</f>
        <v>0</v>
      </c>
    </row>
    <row r="27" spans="1:14" x14ac:dyDescent="0.3">
      <c r="A27" s="147"/>
      <c r="B27" s="132" t="s">
        <v>28</v>
      </c>
      <c r="C27" s="118">
        <v>1</v>
      </c>
      <c r="D27" s="118" t="s">
        <v>27</v>
      </c>
      <c r="E27" s="119">
        <v>0.35416666666666669</v>
      </c>
      <c r="F27" s="119">
        <v>0.6875</v>
      </c>
      <c r="G27" s="193">
        <v>7.5</v>
      </c>
      <c r="H27" s="193">
        <v>0</v>
      </c>
      <c r="I27" s="120">
        <v>0</v>
      </c>
      <c r="J27" s="121">
        <v>51</v>
      </c>
      <c r="K27" s="122">
        <v>0</v>
      </c>
      <c r="L27" s="122">
        <v>0</v>
      </c>
      <c r="M27" s="122">
        <v>0</v>
      </c>
      <c r="N27" s="138">
        <f t="shared" si="2"/>
        <v>0</v>
      </c>
    </row>
    <row r="28" spans="1:14" x14ac:dyDescent="0.3">
      <c r="A28" s="147"/>
      <c r="B28" s="132" t="s">
        <v>29</v>
      </c>
      <c r="C28" s="118">
        <v>1</v>
      </c>
      <c r="D28" s="118" t="s">
        <v>27</v>
      </c>
      <c r="E28" s="119">
        <v>0.35416666666666669</v>
      </c>
      <c r="F28" s="119">
        <v>0.6875</v>
      </c>
      <c r="G28" s="193">
        <v>7.5</v>
      </c>
      <c r="H28" s="193">
        <v>0</v>
      </c>
      <c r="I28" s="120">
        <v>0</v>
      </c>
      <c r="J28" s="121">
        <v>51</v>
      </c>
      <c r="K28" s="122">
        <v>0</v>
      </c>
      <c r="L28" s="122">
        <v>0</v>
      </c>
      <c r="M28" s="122">
        <v>0</v>
      </c>
      <c r="N28" s="138">
        <f t="shared" si="2"/>
        <v>0</v>
      </c>
    </row>
    <row r="29" spans="1:14" x14ac:dyDescent="0.3">
      <c r="A29" s="147"/>
      <c r="B29" s="132" t="s">
        <v>30</v>
      </c>
      <c r="C29" s="118">
        <v>1</v>
      </c>
      <c r="D29" s="118" t="s">
        <v>27</v>
      </c>
      <c r="E29" s="119">
        <v>0.35416666666666669</v>
      </c>
      <c r="F29" s="119">
        <v>0.85416666666666663</v>
      </c>
      <c r="G29" s="172">
        <v>9</v>
      </c>
      <c r="H29" s="172">
        <v>2.5</v>
      </c>
      <c r="I29" s="120">
        <v>0</v>
      </c>
      <c r="J29" s="121">
        <v>51</v>
      </c>
      <c r="K29" s="122">
        <v>0</v>
      </c>
      <c r="L29" s="122">
        <v>0</v>
      </c>
      <c r="M29" s="122">
        <v>0</v>
      </c>
      <c r="N29" s="138">
        <f t="shared" si="2"/>
        <v>0</v>
      </c>
    </row>
    <row r="30" spans="1:14" x14ac:dyDescent="0.3">
      <c r="A30" s="147"/>
      <c r="B30" s="132" t="s">
        <v>31</v>
      </c>
      <c r="C30" s="118">
        <v>1</v>
      </c>
      <c r="D30" s="118" t="s">
        <v>27</v>
      </c>
      <c r="E30" s="119">
        <v>0.35416666666666669</v>
      </c>
      <c r="F30" s="119">
        <v>0.6875</v>
      </c>
      <c r="G30" s="193">
        <v>7.5</v>
      </c>
      <c r="H30" s="193">
        <v>0</v>
      </c>
      <c r="I30" s="120">
        <v>0</v>
      </c>
      <c r="J30" s="121">
        <v>51</v>
      </c>
      <c r="K30" s="122">
        <v>0</v>
      </c>
      <c r="L30" s="122">
        <v>0</v>
      </c>
      <c r="M30" s="122">
        <v>0</v>
      </c>
      <c r="N30" s="138">
        <f t="shared" si="2"/>
        <v>0</v>
      </c>
    </row>
    <row r="31" spans="1:14" x14ac:dyDescent="0.3">
      <c r="A31" s="147"/>
      <c r="B31" s="132" t="s">
        <v>72</v>
      </c>
      <c r="C31" s="118">
        <v>1</v>
      </c>
      <c r="D31" s="118" t="s">
        <v>27</v>
      </c>
      <c r="E31" s="119">
        <v>0.29166666666666669</v>
      </c>
      <c r="F31" s="119">
        <v>0.30208333333333331</v>
      </c>
      <c r="G31" s="123">
        <v>0.25</v>
      </c>
      <c r="H31" s="120">
        <v>0</v>
      </c>
      <c r="I31" s="120">
        <v>0</v>
      </c>
      <c r="J31" s="121">
        <v>255</v>
      </c>
      <c r="K31" s="122">
        <v>0</v>
      </c>
      <c r="L31" s="122">
        <v>0</v>
      </c>
      <c r="M31" s="122">
        <v>0</v>
      </c>
      <c r="N31" s="138">
        <f t="shared" si="2"/>
        <v>0</v>
      </c>
    </row>
    <row r="32" spans="1:14" x14ac:dyDescent="0.3">
      <c r="A32" s="147"/>
      <c r="B32" s="124" t="s">
        <v>92</v>
      </c>
      <c r="C32" s="124">
        <v>1</v>
      </c>
      <c r="D32" s="124" t="s">
        <v>27</v>
      </c>
      <c r="E32" s="125">
        <v>0.80208333333333337</v>
      </c>
      <c r="F32" s="125">
        <v>0.8125</v>
      </c>
      <c r="G32" s="126">
        <v>0</v>
      </c>
      <c r="H32" s="127">
        <v>0.25</v>
      </c>
      <c r="I32" s="127">
        <v>0</v>
      </c>
      <c r="J32" s="128">
        <v>255</v>
      </c>
      <c r="K32" s="129">
        <v>0</v>
      </c>
      <c r="L32" s="129">
        <v>0</v>
      </c>
      <c r="M32" s="129">
        <v>0</v>
      </c>
      <c r="N32" s="138">
        <f t="shared" si="2"/>
        <v>0</v>
      </c>
    </row>
    <row r="33" spans="1:14" x14ac:dyDescent="0.3">
      <c r="A33" s="147"/>
      <c r="B33" s="132" t="s">
        <v>32</v>
      </c>
      <c r="C33" s="118">
        <v>1</v>
      </c>
      <c r="D33" s="118" t="s">
        <v>27</v>
      </c>
      <c r="E33" s="130">
        <v>0.98958333333333337</v>
      </c>
      <c r="F33" s="130">
        <v>1.0416666666666666E-2</v>
      </c>
      <c r="G33" s="123">
        <v>0</v>
      </c>
      <c r="H33" s="123">
        <v>0.25</v>
      </c>
      <c r="I33" s="123">
        <v>0.25</v>
      </c>
      <c r="J33" s="131">
        <v>204</v>
      </c>
      <c r="K33" s="122">
        <v>0</v>
      </c>
      <c r="L33" s="122">
        <v>0</v>
      </c>
      <c r="M33" s="122">
        <v>0</v>
      </c>
      <c r="N33" s="138">
        <f t="shared" si="2"/>
        <v>0</v>
      </c>
    </row>
    <row r="34" spans="1:14" ht="15" thickBot="1" x14ac:dyDescent="0.35">
      <c r="A34" s="148"/>
      <c r="B34" s="139" t="s">
        <v>40</v>
      </c>
      <c r="C34" s="140">
        <v>1</v>
      </c>
      <c r="D34" s="140" t="s">
        <v>27</v>
      </c>
      <c r="E34" s="141">
        <v>0.91666666666666663</v>
      </c>
      <c r="F34" s="141">
        <v>0.9375</v>
      </c>
      <c r="G34" s="142">
        <v>0</v>
      </c>
      <c r="H34" s="142">
        <v>0.5</v>
      </c>
      <c r="I34" s="142">
        <v>0</v>
      </c>
      <c r="J34" s="143">
        <v>156</v>
      </c>
      <c r="K34" s="144">
        <v>0</v>
      </c>
      <c r="L34" s="144">
        <v>0</v>
      </c>
      <c r="M34" s="144">
        <v>0</v>
      </c>
      <c r="N34" s="180">
        <f t="shared" si="2"/>
        <v>0</v>
      </c>
    </row>
    <row r="35" spans="1:14" ht="15" thickBot="1" x14ac:dyDescent="0.35">
      <c r="A35" s="115" t="s">
        <v>41</v>
      </c>
      <c r="B35" s="113" t="s">
        <v>12</v>
      </c>
      <c r="C35" s="113"/>
      <c r="D35" s="98" t="s">
        <v>12</v>
      </c>
      <c r="E35" s="113" t="s">
        <v>12</v>
      </c>
      <c r="F35" s="113" t="s">
        <v>12</v>
      </c>
      <c r="G35" s="113"/>
      <c r="H35" s="113"/>
      <c r="I35" s="113"/>
      <c r="J35" s="113" t="s">
        <v>12</v>
      </c>
      <c r="K35" s="113" t="s">
        <v>12</v>
      </c>
      <c r="L35" s="116" t="s">
        <v>12</v>
      </c>
      <c r="M35" s="113"/>
      <c r="N35" s="117">
        <f>SUM(N26:N34)</f>
        <v>0</v>
      </c>
    </row>
    <row r="36" spans="1:14" ht="21.75" customHeight="1" x14ac:dyDescent="0.3">
      <c r="A36" s="184" t="s">
        <v>75</v>
      </c>
      <c r="B36" s="185" t="s">
        <v>108</v>
      </c>
      <c r="C36" s="185">
        <v>1</v>
      </c>
      <c r="D36" s="185" t="s">
        <v>27</v>
      </c>
      <c r="E36" s="186">
        <v>0.5</v>
      </c>
      <c r="F36" s="186">
        <v>0.52083333333333337</v>
      </c>
      <c r="G36" s="187">
        <v>0.5</v>
      </c>
      <c r="H36" s="187">
        <v>0</v>
      </c>
      <c r="I36" s="187">
        <v>0</v>
      </c>
      <c r="J36" s="188">
        <v>102</v>
      </c>
      <c r="K36" s="137">
        <v>0</v>
      </c>
      <c r="L36" s="137">
        <v>0</v>
      </c>
      <c r="M36" s="137">
        <v>0</v>
      </c>
      <c r="N36" s="181">
        <f>((G36*K36)+(H36*L36)+(I36*M36))*J36</f>
        <v>0</v>
      </c>
    </row>
    <row r="37" spans="1:14" ht="19.5" customHeight="1" x14ac:dyDescent="0.3">
      <c r="A37" s="147"/>
      <c r="B37" s="222" t="s">
        <v>113</v>
      </c>
      <c r="C37" s="222">
        <v>1</v>
      </c>
      <c r="D37" s="222" t="s">
        <v>27</v>
      </c>
      <c r="E37" s="223">
        <v>0.75</v>
      </c>
      <c r="F37" s="223">
        <v>0.77083333333333337</v>
      </c>
      <c r="G37" s="224">
        <v>0</v>
      </c>
      <c r="H37" s="224">
        <v>0.5</v>
      </c>
      <c r="I37" s="224">
        <v>0</v>
      </c>
      <c r="J37" s="225">
        <v>7</v>
      </c>
      <c r="K37" s="226">
        <v>0</v>
      </c>
      <c r="L37" s="226">
        <v>0</v>
      </c>
      <c r="M37" s="226">
        <v>0</v>
      </c>
      <c r="N37" s="227">
        <f>((G37*K37)+(H37*L37)+(I37*M37))*J37</f>
        <v>0</v>
      </c>
    </row>
    <row r="38" spans="1:14" ht="15" thickBot="1" x14ac:dyDescent="0.35">
      <c r="A38" s="148"/>
      <c r="B38" s="139" t="s">
        <v>40</v>
      </c>
      <c r="C38" s="139">
        <v>1</v>
      </c>
      <c r="D38" s="139" t="s">
        <v>27</v>
      </c>
      <c r="E38" s="141">
        <v>0.75</v>
      </c>
      <c r="F38" s="151">
        <v>0.77083333333333337</v>
      </c>
      <c r="G38" s="142">
        <v>0</v>
      </c>
      <c r="H38" s="152">
        <v>0.5</v>
      </c>
      <c r="I38" s="142">
        <v>0</v>
      </c>
      <c r="J38" s="149">
        <v>102</v>
      </c>
      <c r="K38" s="144">
        <v>0</v>
      </c>
      <c r="L38" s="144">
        <v>0</v>
      </c>
      <c r="M38" s="144">
        <v>0</v>
      </c>
      <c r="N38" s="180">
        <f>((G38*K38)+(H38*L38)+(I38*M38))*J38</f>
        <v>0</v>
      </c>
    </row>
    <row r="39" spans="1:14" ht="15" thickBot="1" x14ac:dyDescent="0.35">
      <c r="A39" s="150" t="s">
        <v>95</v>
      </c>
      <c r="B39" s="170"/>
      <c r="C39" s="170"/>
      <c r="D39" s="170"/>
      <c r="E39" s="170"/>
      <c r="F39" s="170"/>
      <c r="G39" s="170"/>
      <c r="H39" s="170"/>
      <c r="I39" s="170"/>
      <c r="J39" s="170"/>
      <c r="K39" s="170"/>
      <c r="L39" s="170"/>
      <c r="M39" s="170"/>
      <c r="N39" s="171">
        <f>SUM(N38:N38)</f>
        <v>0</v>
      </c>
    </row>
    <row r="40" spans="1:14" ht="15" thickBot="1" x14ac:dyDescent="0.35">
      <c r="A40" s="173" t="s">
        <v>96</v>
      </c>
      <c r="B40" s="189" t="s">
        <v>101</v>
      </c>
      <c r="C40" s="174">
        <v>1</v>
      </c>
      <c r="D40" s="174" t="s">
        <v>94</v>
      </c>
      <c r="E40" s="177">
        <v>0</v>
      </c>
      <c r="F40" s="177">
        <v>0</v>
      </c>
      <c r="G40" s="178">
        <v>0</v>
      </c>
      <c r="H40" s="178">
        <v>0</v>
      </c>
      <c r="I40" s="178">
        <v>0</v>
      </c>
      <c r="J40" s="176">
        <v>255</v>
      </c>
      <c r="K40" s="175">
        <v>0</v>
      </c>
      <c r="L40" s="175">
        <v>0</v>
      </c>
      <c r="M40" s="175">
        <v>0</v>
      </c>
      <c r="N40" s="182">
        <f>((G40*K40)+(H40*L40)+(I40*M40))*J40</f>
        <v>0</v>
      </c>
    </row>
    <row r="41" spans="1:14" ht="15" thickBot="1" x14ac:dyDescent="0.35">
      <c r="A41" s="85"/>
      <c r="B41" s="46"/>
      <c r="C41" s="46"/>
      <c r="D41" s="84"/>
      <c r="E41" s="46"/>
      <c r="F41" s="46"/>
      <c r="G41" s="46"/>
      <c r="H41" s="46"/>
      <c r="I41" s="46"/>
      <c r="J41" s="46"/>
      <c r="K41" s="46"/>
      <c r="L41" s="101"/>
      <c r="M41" s="46"/>
      <c r="N41" s="102"/>
    </row>
    <row r="42" spans="1:14" ht="15" thickBot="1" x14ac:dyDescent="0.35">
      <c r="A42" s="109" t="s">
        <v>42</v>
      </c>
      <c r="B42" s="110" t="s">
        <v>12</v>
      </c>
      <c r="C42" s="110"/>
      <c r="D42" s="111" t="s">
        <v>12</v>
      </c>
      <c r="E42" s="110" t="s">
        <v>12</v>
      </c>
      <c r="F42" s="110" t="s">
        <v>12</v>
      </c>
      <c r="G42" s="110"/>
      <c r="H42" s="110"/>
      <c r="I42" s="110"/>
      <c r="J42" s="110" t="s">
        <v>12</v>
      </c>
      <c r="K42" s="110" t="s">
        <v>12</v>
      </c>
      <c r="L42" s="110" t="s">
        <v>12</v>
      </c>
      <c r="M42" s="110"/>
      <c r="N42" s="112">
        <f>+N40+N39+N35+N25+N16+N13</f>
        <v>0</v>
      </c>
    </row>
  </sheetData>
  <mergeCells count="9">
    <mergeCell ref="A1:C1"/>
    <mergeCell ref="A3:A4"/>
    <mergeCell ref="B3:B4"/>
    <mergeCell ref="A17:A24"/>
    <mergeCell ref="N3:N4"/>
    <mergeCell ref="D3:D4"/>
    <mergeCell ref="E3:F3"/>
    <mergeCell ref="C3:C4"/>
    <mergeCell ref="A5:A12"/>
  </mergeCells>
  <pageMargins left="0.7" right="0.7"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A9DE1-6642-4C4E-ACFB-C9B6ACABC179}">
  <sheetPr>
    <tabColor rgb="FFFF0000"/>
  </sheetPr>
  <dimension ref="A1:D18"/>
  <sheetViews>
    <sheetView workbookViewId="0">
      <selection activeCell="D17" sqref="D17"/>
    </sheetView>
  </sheetViews>
  <sheetFormatPr defaultColWidth="8.796875" defaultRowHeight="13.8" x14ac:dyDescent="0.3"/>
  <cols>
    <col min="1" max="1" width="41.19921875" style="17" customWidth="1"/>
    <col min="2" max="3" width="15.296875" style="17" customWidth="1"/>
    <col min="4" max="4" width="22.296875" style="17" customWidth="1"/>
    <col min="5" max="16384" width="8.796875" style="17"/>
  </cols>
  <sheetData>
    <row r="1" spans="1:4" ht="15.6" x14ac:dyDescent="0.3">
      <c r="A1" s="16" t="s">
        <v>117</v>
      </c>
    </row>
    <row r="3" spans="1:4" ht="27.6" x14ac:dyDescent="0.3">
      <c r="A3" s="249" t="s">
        <v>80</v>
      </c>
      <c r="B3" s="250"/>
      <c r="C3" s="251"/>
      <c r="D3" s="233" t="s">
        <v>121</v>
      </c>
    </row>
    <row r="4" spans="1:4" x14ac:dyDescent="0.3">
      <c r="A4" s="255" t="s">
        <v>119</v>
      </c>
      <c r="B4" s="256"/>
      <c r="C4" s="257"/>
      <c r="D4" s="88">
        <v>0</v>
      </c>
    </row>
    <row r="5" spans="1:4" x14ac:dyDescent="0.3">
      <c r="A5" s="255" t="s">
        <v>120</v>
      </c>
      <c r="B5" s="256"/>
      <c r="C5" s="257"/>
      <c r="D5" s="88">
        <v>0</v>
      </c>
    </row>
    <row r="6" spans="1:4" x14ac:dyDescent="0.3">
      <c r="A6" s="232" t="s">
        <v>42</v>
      </c>
      <c r="B6" s="221"/>
      <c r="C6" s="221"/>
      <c r="D6" s="234">
        <f>SUM(D4:D5)</f>
        <v>0</v>
      </c>
    </row>
    <row r="7" spans="1:4" x14ac:dyDescent="0.3">
      <c r="A7" s="89"/>
      <c r="B7" s="89"/>
      <c r="C7" s="89"/>
      <c r="D7" s="89"/>
    </row>
    <row r="8" spans="1:4" ht="27.6" x14ac:dyDescent="0.3">
      <c r="A8" s="90" t="s">
        <v>82</v>
      </c>
      <c r="B8" s="99" t="s">
        <v>83</v>
      </c>
      <c r="C8" s="99" t="s">
        <v>84</v>
      </c>
      <c r="D8" s="233" t="s">
        <v>85</v>
      </c>
    </row>
    <row r="9" spans="1:4" x14ac:dyDescent="0.3">
      <c r="A9" s="92" t="s">
        <v>86</v>
      </c>
      <c r="B9" s="104">
        <v>265</v>
      </c>
      <c r="C9" s="93">
        <v>0</v>
      </c>
      <c r="D9" s="93">
        <f>+C9*B9</f>
        <v>0</v>
      </c>
    </row>
    <row r="10" spans="1:4" x14ac:dyDescent="0.3">
      <c r="A10" s="94" t="s">
        <v>87</v>
      </c>
      <c r="B10" s="105">
        <v>100</v>
      </c>
      <c r="C10" s="88">
        <v>0</v>
      </c>
      <c r="D10" s="88">
        <f>+C10*B10</f>
        <v>0</v>
      </c>
    </row>
    <row r="11" spans="1:4" ht="13.2" customHeight="1" x14ac:dyDescent="0.3">
      <c r="A11" s="106" t="s">
        <v>88</v>
      </c>
      <c r="B11" s="107"/>
      <c r="C11" s="108"/>
      <c r="D11" s="93">
        <f>SUM(D9:D10)</f>
        <v>0</v>
      </c>
    </row>
    <row r="12" spans="1:4" ht="14.4" thickBot="1" x14ac:dyDescent="0.35">
      <c r="A12" s="95"/>
      <c r="B12" s="95"/>
      <c r="C12" s="95"/>
      <c r="D12" s="96"/>
    </row>
    <row r="13" spans="1:4" ht="14.4" thickBot="1" x14ac:dyDescent="0.35">
      <c r="A13" s="258" t="s">
        <v>89</v>
      </c>
      <c r="B13" s="259"/>
      <c r="C13" s="260"/>
      <c r="D13" s="97">
        <f>+D6+D11</f>
        <v>0</v>
      </c>
    </row>
    <row r="15" spans="1:4" x14ac:dyDescent="0.3">
      <c r="D15" s="100"/>
    </row>
    <row r="17" spans="1:4" x14ac:dyDescent="0.3">
      <c r="A17" s="249" t="s">
        <v>115</v>
      </c>
      <c r="B17" s="250"/>
      <c r="C17" s="251"/>
      <c r="D17" s="235" t="s">
        <v>81</v>
      </c>
    </row>
    <row r="18" spans="1:4" x14ac:dyDescent="0.3">
      <c r="A18" s="252" t="s">
        <v>116</v>
      </c>
      <c r="B18" s="253"/>
      <c r="C18" s="254"/>
      <c r="D18" s="230">
        <v>0</v>
      </c>
    </row>
  </sheetData>
  <mergeCells count="6">
    <mergeCell ref="A17:C17"/>
    <mergeCell ref="A18:C18"/>
    <mergeCell ref="A3:C3"/>
    <mergeCell ref="A5:C5"/>
    <mergeCell ref="A13:C13"/>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30F53-DC19-424A-AC8B-85CA14ABC106}">
  <sheetPr>
    <tabColor rgb="FFFF0000"/>
  </sheetPr>
  <dimension ref="A1:D12"/>
  <sheetViews>
    <sheetView workbookViewId="0">
      <selection activeCell="D11" sqref="D11"/>
    </sheetView>
  </sheetViews>
  <sheetFormatPr defaultColWidth="9" defaultRowHeight="13.8" x14ac:dyDescent="0.3"/>
  <cols>
    <col min="1" max="1" width="41.19921875" style="17" customWidth="1"/>
    <col min="2" max="3" width="15.296875" style="17" customWidth="1"/>
    <col min="4" max="4" width="22.296875" style="17" customWidth="1"/>
    <col min="5" max="16384" width="9" style="17"/>
  </cols>
  <sheetData>
    <row r="1" spans="1:4" ht="15.6" x14ac:dyDescent="0.3">
      <c r="A1" s="16" t="s">
        <v>103</v>
      </c>
    </row>
    <row r="3" spans="1:4" x14ac:dyDescent="0.3">
      <c r="A3" s="249" t="s">
        <v>80</v>
      </c>
      <c r="B3" s="250"/>
      <c r="C3" s="251"/>
      <c r="D3" s="87" t="s">
        <v>81</v>
      </c>
    </row>
    <row r="4" spans="1:4" x14ac:dyDescent="0.3">
      <c r="A4" s="261" t="s">
        <v>106</v>
      </c>
      <c r="B4" s="262"/>
      <c r="C4" s="263"/>
      <c r="D4" s="88">
        <v>0</v>
      </c>
    </row>
    <row r="5" spans="1:4" x14ac:dyDescent="0.3">
      <c r="A5" s="89"/>
      <c r="B5" s="89"/>
      <c r="C5" s="89"/>
      <c r="D5" s="89"/>
    </row>
    <row r="6" spans="1:4" ht="27.6" x14ac:dyDescent="0.3">
      <c r="A6" s="99" t="s">
        <v>104</v>
      </c>
      <c r="B6" s="99" t="s">
        <v>83</v>
      </c>
      <c r="C6" s="99" t="s">
        <v>84</v>
      </c>
      <c r="D6" s="91" t="s">
        <v>85</v>
      </c>
    </row>
    <row r="7" spans="1:4" x14ac:dyDescent="0.3">
      <c r="A7" s="92" t="s">
        <v>118</v>
      </c>
      <c r="B7" s="231">
        <f>5*52</f>
        <v>260</v>
      </c>
      <c r="C7" s="93">
        <v>0</v>
      </c>
      <c r="D7" s="93">
        <f>+C7*B7</f>
        <v>0</v>
      </c>
    </row>
    <row r="8" spans="1:4" x14ac:dyDescent="0.3">
      <c r="A8" s="106" t="s">
        <v>107</v>
      </c>
      <c r="B8" s="107"/>
      <c r="C8" s="108"/>
      <c r="D8" s="93">
        <f>SUM(D7:D7)</f>
        <v>0</v>
      </c>
    </row>
    <row r="9" spans="1:4" ht="14.4" thickBot="1" x14ac:dyDescent="0.35">
      <c r="A9" s="95"/>
      <c r="B9" s="95"/>
      <c r="C9" s="95"/>
      <c r="D9" s="169"/>
    </row>
    <row r="10" spans="1:4" ht="14.4" thickBot="1" x14ac:dyDescent="0.35">
      <c r="A10" s="258" t="s">
        <v>122</v>
      </c>
      <c r="B10" s="259"/>
      <c r="C10" s="260"/>
      <c r="D10" s="97">
        <f>+D4+D8</f>
        <v>0</v>
      </c>
    </row>
    <row r="12" spans="1:4" x14ac:dyDescent="0.3">
      <c r="D12" s="100"/>
    </row>
  </sheetData>
  <mergeCells count="3">
    <mergeCell ref="A3:C3"/>
    <mergeCell ref="A4:C4"/>
    <mergeCell ref="A10:C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dimension ref="A1:M28"/>
  <sheetViews>
    <sheetView view="pageBreakPreview" topLeftCell="A12" zoomScaleNormal="100" zoomScaleSheetLayoutView="100" workbookViewId="0">
      <selection activeCell="A31" sqref="A31"/>
    </sheetView>
  </sheetViews>
  <sheetFormatPr defaultColWidth="8.8984375" defaultRowHeight="13.5" customHeight="1" x14ac:dyDescent="0.3"/>
  <cols>
    <col min="1" max="1" width="44.3984375" style="17" customWidth="1"/>
    <col min="2" max="13" width="15.09765625" style="17" customWidth="1"/>
    <col min="14" max="16384" width="8.8984375" style="17"/>
  </cols>
  <sheetData>
    <row r="1" spans="1:13" ht="15.6" x14ac:dyDescent="0.3">
      <c r="A1" s="16" t="s">
        <v>110</v>
      </c>
    </row>
    <row r="2" spans="1:13" ht="14.4" thickBot="1" x14ac:dyDescent="0.35"/>
    <row r="3" spans="1:13" ht="13.2" customHeight="1" x14ac:dyDescent="0.3">
      <c r="A3" s="18" t="s">
        <v>43</v>
      </c>
      <c r="B3" s="264" t="s">
        <v>27</v>
      </c>
      <c r="C3" s="265"/>
      <c r="D3" s="268" t="s">
        <v>77</v>
      </c>
      <c r="E3" s="269"/>
      <c r="F3" s="272" t="s">
        <v>71</v>
      </c>
      <c r="G3" s="265"/>
      <c r="H3" s="268" t="s">
        <v>76</v>
      </c>
      <c r="I3" s="269"/>
      <c r="J3" s="268" t="s">
        <v>90</v>
      </c>
      <c r="K3" s="269"/>
      <c r="L3" s="268" t="s">
        <v>109</v>
      </c>
      <c r="M3" s="269"/>
    </row>
    <row r="4" spans="1:13" ht="12.6" customHeight="1" x14ac:dyDescent="0.3">
      <c r="A4" s="41" t="s">
        <v>44</v>
      </c>
      <c r="B4" s="266" t="s">
        <v>45</v>
      </c>
      <c r="C4" s="267"/>
      <c r="D4" s="270" t="s">
        <v>45</v>
      </c>
      <c r="E4" s="271"/>
      <c r="F4" s="266" t="s">
        <v>45</v>
      </c>
      <c r="G4" s="267"/>
      <c r="H4" s="270" t="s">
        <v>45</v>
      </c>
      <c r="I4" s="271"/>
      <c r="J4" s="270" t="s">
        <v>45</v>
      </c>
      <c r="K4" s="271"/>
      <c r="L4" s="270" t="s">
        <v>45</v>
      </c>
      <c r="M4" s="271"/>
    </row>
    <row r="5" spans="1:13" ht="14.4" thickBot="1" x14ac:dyDescent="0.35">
      <c r="A5" s="19"/>
      <c r="B5" s="20" t="s">
        <v>46</v>
      </c>
      <c r="C5" s="48" t="s">
        <v>47</v>
      </c>
      <c r="D5" s="61" t="s">
        <v>46</v>
      </c>
      <c r="E5" s="62" t="s">
        <v>47</v>
      </c>
      <c r="F5" s="20"/>
      <c r="G5" s="48"/>
      <c r="H5" s="61"/>
      <c r="I5" s="62"/>
      <c r="J5" s="61"/>
      <c r="K5" s="62"/>
      <c r="L5" s="198"/>
      <c r="M5" s="199"/>
    </row>
    <row r="6" spans="1:13" ht="13.8" x14ac:dyDescent="0.3">
      <c r="A6" s="21" t="s">
        <v>48</v>
      </c>
      <c r="B6" s="22"/>
      <c r="C6" s="49">
        <v>0</v>
      </c>
      <c r="D6" s="63"/>
      <c r="E6" s="64">
        <v>0</v>
      </c>
      <c r="F6" s="22"/>
      <c r="G6" s="49">
        <v>0</v>
      </c>
      <c r="H6" s="63"/>
      <c r="I6" s="64">
        <v>0</v>
      </c>
      <c r="J6" s="63"/>
      <c r="K6" s="64">
        <v>0</v>
      </c>
      <c r="L6" s="200"/>
      <c r="M6" s="201">
        <v>0</v>
      </c>
    </row>
    <row r="7" spans="1:13" ht="13.8" x14ac:dyDescent="0.3">
      <c r="A7" s="23" t="s">
        <v>49</v>
      </c>
      <c r="B7" s="24">
        <v>0</v>
      </c>
      <c r="C7" s="50">
        <v>0</v>
      </c>
      <c r="D7" s="65">
        <v>0</v>
      </c>
      <c r="E7" s="66">
        <v>0</v>
      </c>
      <c r="F7" s="24">
        <v>0</v>
      </c>
      <c r="G7" s="50">
        <v>0</v>
      </c>
      <c r="H7" s="65">
        <v>0</v>
      </c>
      <c r="I7" s="66">
        <v>0</v>
      </c>
      <c r="J7" s="65">
        <v>0</v>
      </c>
      <c r="K7" s="66">
        <v>0</v>
      </c>
      <c r="L7" s="202">
        <v>0</v>
      </c>
      <c r="M7" s="203">
        <v>0</v>
      </c>
    </row>
    <row r="8" spans="1:13" ht="13.8" x14ac:dyDescent="0.3">
      <c r="A8" s="25" t="s">
        <v>50</v>
      </c>
      <c r="B8" s="26"/>
      <c r="C8" s="51">
        <v>0</v>
      </c>
      <c r="D8" s="67"/>
      <c r="E8" s="68">
        <v>0</v>
      </c>
      <c r="F8" s="26"/>
      <c r="G8" s="51">
        <v>0</v>
      </c>
      <c r="H8" s="67"/>
      <c r="I8" s="68">
        <v>0</v>
      </c>
      <c r="J8" s="67"/>
      <c r="K8" s="68">
        <v>0</v>
      </c>
      <c r="L8" s="204"/>
      <c r="M8" s="205">
        <v>0</v>
      </c>
    </row>
    <row r="9" spans="1:13" ht="13.8" x14ac:dyDescent="0.3">
      <c r="A9" s="27" t="s">
        <v>51</v>
      </c>
      <c r="B9" s="24">
        <v>0</v>
      </c>
      <c r="C9" s="52">
        <v>0</v>
      </c>
      <c r="D9" s="65">
        <v>0</v>
      </c>
      <c r="E9" s="69">
        <v>0</v>
      </c>
      <c r="F9" s="24">
        <v>0</v>
      </c>
      <c r="G9" s="52">
        <v>0</v>
      </c>
      <c r="H9" s="65">
        <v>0</v>
      </c>
      <c r="I9" s="69">
        <v>0</v>
      </c>
      <c r="J9" s="65">
        <v>0</v>
      </c>
      <c r="K9" s="69">
        <v>0</v>
      </c>
      <c r="L9" s="202">
        <v>0</v>
      </c>
      <c r="M9" s="206">
        <v>0</v>
      </c>
    </row>
    <row r="10" spans="1:13" ht="13.8" x14ac:dyDescent="0.3">
      <c r="A10" s="27" t="s">
        <v>52</v>
      </c>
      <c r="B10" s="24">
        <v>0</v>
      </c>
      <c r="C10" s="52">
        <v>0</v>
      </c>
      <c r="D10" s="65">
        <v>0</v>
      </c>
      <c r="E10" s="69">
        <v>0</v>
      </c>
      <c r="F10" s="24">
        <v>0</v>
      </c>
      <c r="G10" s="52">
        <v>0</v>
      </c>
      <c r="H10" s="65">
        <v>0</v>
      </c>
      <c r="I10" s="69">
        <v>0</v>
      </c>
      <c r="J10" s="65">
        <v>0</v>
      </c>
      <c r="K10" s="69">
        <v>0</v>
      </c>
      <c r="L10" s="202">
        <v>0</v>
      </c>
      <c r="M10" s="206">
        <v>0</v>
      </c>
    </row>
    <row r="11" spans="1:13" ht="13.8" x14ac:dyDescent="0.3">
      <c r="A11" s="27" t="s">
        <v>53</v>
      </c>
      <c r="B11" s="24">
        <v>0</v>
      </c>
      <c r="C11" s="52">
        <v>0</v>
      </c>
      <c r="D11" s="65">
        <v>0</v>
      </c>
      <c r="E11" s="69">
        <v>0</v>
      </c>
      <c r="F11" s="24">
        <v>0</v>
      </c>
      <c r="G11" s="52">
        <v>0</v>
      </c>
      <c r="H11" s="65">
        <v>0</v>
      </c>
      <c r="I11" s="69">
        <v>0</v>
      </c>
      <c r="J11" s="65">
        <v>0</v>
      </c>
      <c r="K11" s="69">
        <v>0</v>
      </c>
      <c r="L11" s="202">
        <v>0</v>
      </c>
      <c r="M11" s="206">
        <v>0</v>
      </c>
    </row>
    <row r="12" spans="1:13" ht="13.8" x14ac:dyDescent="0.3">
      <c r="A12" s="25" t="s">
        <v>54</v>
      </c>
      <c r="B12" s="26"/>
      <c r="C12" s="51">
        <v>0</v>
      </c>
      <c r="D12" s="67"/>
      <c r="E12" s="68">
        <v>0</v>
      </c>
      <c r="F12" s="26"/>
      <c r="G12" s="51">
        <v>0</v>
      </c>
      <c r="H12" s="67"/>
      <c r="I12" s="68">
        <v>0</v>
      </c>
      <c r="J12" s="67"/>
      <c r="K12" s="68">
        <v>0</v>
      </c>
      <c r="L12" s="204"/>
      <c r="M12" s="205">
        <v>0</v>
      </c>
    </row>
    <row r="13" spans="1:13" ht="13.8" x14ac:dyDescent="0.3">
      <c r="A13" s="27" t="s">
        <v>55</v>
      </c>
      <c r="B13" s="24">
        <v>0</v>
      </c>
      <c r="C13" s="53">
        <v>0</v>
      </c>
      <c r="D13" s="65">
        <v>0</v>
      </c>
      <c r="E13" s="70">
        <v>0</v>
      </c>
      <c r="F13" s="24">
        <v>0</v>
      </c>
      <c r="G13" s="53">
        <v>0</v>
      </c>
      <c r="H13" s="65">
        <v>0</v>
      </c>
      <c r="I13" s="70">
        <v>0</v>
      </c>
      <c r="J13" s="65">
        <v>0</v>
      </c>
      <c r="K13" s="70">
        <v>0</v>
      </c>
      <c r="L13" s="202">
        <v>0</v>
      </c>
      <c r="M13" s="207">
        <v>0</v>
      </c>
    </row>
    <row r="14" spans="1:13" ht="13.8" x14ac:dyDescent="0.3">
      <c r="A14" s="27" t="s">
        <v>56</v>
      </c>
      <c r="B14" s="24">
        <v>0</v>
      </c>
      <c r="C14" s="53">
        <v>0</v>
      </c>
      <c r="D14" s="65">
        <v>0</v>
      </c>
      <c r="E14" s="70">
        <v>0</v>
      </c>
      <c r="F14" s="24">
        <v>0</v>
      </c>
      <c r="G14" s="53">
        <v>0</v>
      </c>
      <c r="H14" s="65">
        <v>0</v>
      </c>
      <c r="I14" s="70">
        <v>0</v>
      </c>
      <c r="J14" s="65">
        <v>0</v>
      </c>
      <c r="K14" s="70">
        <v>0</v>
      </c>
      <c r="L14" s="202">
        <v>0</v>
      </c>
      <c r="M14" s="207">
        <v>0</v>
      </c>
    </row>
    <row r="15" spans="1:13" ht="13.8" x14ac:dyDescent="0.3">
      <c r="A15" s="27" t="s">
        <v>57</v>
      </c>
      <c r="B15" s="24">
        <v>0</v>
      </c>
      <c r="C15" s="53">
        <v>0</v>
      </c>
      <c r="D15" s="65">
        <v>0</v>
      </c>
      <c r="E15" s="70">
        <v>0</v>
      </c>
      <c r="F15" s="24">
        <v>0</v>
      </c>
      <c r="G15" s="53">
        <v>0</v>
      </c>
      <c r="H15" s="65">
        <v>0</v>
      </c>
      <c r="I15" s="70">
        <v>0</v>
      </c>
      <c r="J15" s="65">
        <v>0</v>
      </c>
      <c r="K15" s="70">
        <v>0</v>
      </c>
      <c r="L15" s="202">
        <v>0</v>
      </c>
      <c r="M15" s="207">
        <v>0</v>
      </c>
    </row>
    <row r="16" spans="1:13" ht="13.8" x14ac:dyDescent="0.3">
      <c r="A16" s="28" t="s">
        <v>58</v>
      </c>
      <c r="B16" s="29"/>
      <c r="C16" s="51">
        <v>0</v>
      </c>
      <c r="D16" s="71"/>
      <c r="E16" s="68">
        <v>0</v>
      </c>
      <c r="F16" s="29"/>
      <c r="G16" s="51">
        <v>0</v>
      </c>
      <c r="H16" s="71"/>
      <c r="I16" s="68">
        <v>0</v>
      </c>
      <c r="J16" s="71"/>
      <c r="K16" s="68">
        <v>0</v>
      </c>
      <c r="L16" s="208"/>
      <c r="M16" s="205">
        <v>0</v>
      </c>
    </row>
    <row r="17" spans="1:13" ht="13.8" x14ac:dyDescent="0.3">
      <c r="A17" s="30" t="s">
        <v>59</v>
      </c>
      <c r="B17" s="24">
        <v>0</v>
      </c>
      <c r="C17" s="54">
        <v>0</v>
      </c>
      <c r="D17" s="65">
        <v>0</v>
      </c>
      <c r="E17" s="72">
        <v>0</v>
      </c>
      <c r="F17" s="24">
        <v>0</v>
      </c>
      <c r="G17" s="54">
        <v>0</v>
      </c>
      <c r="H17" s="65">
        <v>0</v>
      </c>
      <c r="I17" s="72">
        <v>0</v>
      </c>
      <c r="J17" s="65">
        <v>0</v>
      </c>
      <c r="K17" s="72">
        <v>0</v>
      </c>
      <c r="L17" s="202">
        <v>0</v>
      </c>
      <c r="M17" s="209">
        <v>0</v>
      </c>
    </row>
    <row r="18" spans="1:13" ht="13.8" x14ac:dyDescent="0.3">
      <c r="A18" s="27" t="s">
        <v>60</v>
      </c>
      <c r="B18" s="24">
        <v>0</v>
      </c>
      <c r="C18" s="54">
        <v>0</v>
      </c>
      <c r="D18" s="65">
        <v>0</v>
      </c>
      <c r="E18" s="72">
        <v>0</v>
      </c>
      <c r="F18" s="24">
        <v>0</v>
      </c>
      <c r="G18" s="54">
        <v>0</v>
      </c>
      <c r="H18" s="65">
        <v>0</v>
      </c>
      <c r="I18" s="72">
        <v>0</v>
      </c>
      <c r="J18" s="65">
        <v>0</v>
      </c>
      <c r="K18" s="72">
        <v>0</v>
      </c>
      <c r="L18" s="202">
        <v>0</v>
      </c>
      <c r="M18" s="209">
        <v>0</v>
      </c>
    </row>
    <row r="19" spans="1:13" ht="13.8" x14ac:dyDescent="0.3">
      <c r="A19" s="31" t="s">
        <v>61</v>
      </c>
      <c r="B19" s="32"/>
      <c r="C19" s="55">
        <v>0</v>
      </c>
      <c r="D19" s="73"/>
      <c r="E19" s="74">
        <v>0</v>
      </c>
      <c r="F19" s="32"/>
      <c r="G19" s="55">
        <v>0</v>
      </c>
      <c r="H19" s="73"/>
      <c r="I19" s="74">
        <v>0</v>
      </c>
      <c r="J19" s="73"/>
      <c r="K19" s="74">
        <v>0</v>
      </c>
      <c r="L19" s="210"/>
      <c r="M19" s="211">
        <v>0</v>
      </c>
    </row>
    <row r="20" spans="1:13" ht="13.8" x14ac:dyDescent="0.3">
      <c r="A20" s="27" t="s">
        <v>62</v>
      </c>
      <c r="B20" s="24">
        <v>0</v>
      </c>
      <c r="C20" s="53">
        <v>0</v>
      </c>
      <c r="D20" s="65">
        <v>0</v>
      </c>
      <c r="E20" s="70">
        <v>0</v>
      </c>
      <c r="F20" s="24">
        <v>0</v>
      </c>
      <c r="G20" s="53">
        <v>0</v>
      </c>
      <c r="H20" s="65">
        <v>0</v>
      </c>
      <c r="I20" s="70">
        <v>0</v>
      </c>
      <c r="J20" s="65">
        <v>0</v>
      </c>
      <c r="K20" s="70">
        <v>0</v>
      </c>
      <c r="L20" s="202">
        <v>0</v>
      </c>
      <c r="M20" s="207">
        <v>0</v>
      </c>
    </row>
    <row r="21" spans="1:13" ht="14.4" thickBot="1" x14ac:dyDescent="0.35">
      <c r="A21" s="27" t="s">
        <v>63</v>
      </c>
      <c r="B21" s="24">
        <v>0</v>
      </c>
      <c r="C21" s="53">
        <v>0</v>
      </c>
      <c r="D21" s="65">
        <v>0</v>
      </c>
      <c r="E21" s="70">
        <v>0</v>
      </c>
      <c r="F21" s="24">
        <v>0</v>
      </c>
      <c r="G21" s="53">
        <v>0</v>
      </c>
      <c r="H21" s="65">
        <v>0</v>
      </c>
      <c r="I21" s="70">
        <v>0</v>
      </c>
      <c r="J21" s="65">
        <v>0</v>
      </c>
      <c r="K21" s="70">
        <v>0</v>
      </c>
      <c r="L21" s="202">
        <v>0</v>
      </c>
      <c r="M21" s="207">
        <v>0</v>
      </c>
    </row>
    <row r="22" spans="1:13" ht="15" thickTop="1" thickBot="1" x14ac:dyDescent="0.35">
      <c r="A22" s="33" t="s">
        <v>64</v>
      </c>
      <c r="B22" s="34"/>
      <c r="C22" s="56">
        <v>0</v>
      </c>
      <c r="D22" s="75"/>
      <c r="E22" s="76">
        <v>0</v>
      </c>
      <c r="F22" s="34"/>
      <c r="G22" s="56">
        <v>0</v>
      </c>
      <c r="H22" s="75"/>
      <c r="I22" s="76">
        <v>0</v>
      </c>
      <c r="J22" s="75"/>
      <c r="K22" s="76">
        <v>0</v>
      </c>
      <c r="L22" s="212"/>
      <c r="M22" s="213">
        <v>0</v>
      </c>
    </row>
    <row r="23" spans="1:13" ht="15" thickTop="1" thickBot="1" x14ac:dyDescent="0.35">
      <c r="A23" s="31" t="s">
        <v>65</v>
      </c>
      <c r="B23" s="35" t="s">
        <v>49</v>
      </c>
      <c r="C23" s="57"/>
      <c r="D23" s="77" t="s">
        <v>49</v>
      </c>
      <c r="E23" s="78"/>
      <c r="F23" s="35" t="s">
        <v>49</v>
      </c>
      <c r="G23" s="57"/>
      <c r="H23" s="77" t="s">
        <v>49</v>
      </c>
      <c r="I23" s="78"/>
      <c r="J23" s="77" t="s">
        <v>49</v>
      </c>
      <c r="K23" s="78"/>
      <c r="L23" s="214" t="s">
        <v>49</v>
      </c>
      <c r="M23" s="215"/>
    </row>
    <row r="24" spans="1:13" ht="13.8" x14ac:dyDescent="0.3">
      <c r="A24" s="36" t="s">
        <v>66</v>
      </c>
      <c r="B24" s="37">
        <v>0</v>
      </c>
      <c r="C24" s="58">
        <v>0</v>
      </c>
      <c r="D24" s="79">
        <v>0</v>
      </c>
      <c r="E24" s="80">
        <v>0</v>
      </c>
      <c r="F24" s="37">
        <v>0</v>
      </c>
      <c r="G24" s="58">
        <v>0</v>
      </c>
      <c r="H24" s="79">
        <v>0</v>
      </c>
      <c r="I24" s="80">
        <v>0</v>
      </c>
      <c r="J24" s="79">
        <v>0</v>
      </c>
      <c r="K24" s="80">
        <v>0</v>
      </c>
      <c r="L24" s="216">
        <v>0</v>
      </c>
      <c r="M24" s="217">
        <v>0</v>
      </c>
    </row>
    <row r="25" spans="1:13" ht="13.8" x14ac:dyDescent="0.3">
      <c r="A25" s="36" t="s">
        <v>67</v>
      </c>
      <c r="B25" s="38">
        <v>0</v>
      </c>
      <c r="C25" s="53">
        <v>0</v>
      </c>
      <c r="D25" s="81">
        <v>0</v>
      </c>
      <c r="E25" s="70">
        <v>0</v>
      </c>
      <c r="F25" s="38">
        <v>0</v>
      </c>
      <c r="G25" s="53">
        <v>0</v>
      </c>
      <c r="H25" s="81">
        <v>0</v>
      </c>
      <c r="I25" s="70">
        <v>0</v>
      </c>
      <c r="J25" s="81">
        <v>0</v>
      </c>
      <c r="K25" s="70">
        <v>0</v>
      </c>
      <c r="L25" s="218">
        <v>0</v>
      </c>
      <c r="M25" s="207">
        <v>0</v>
      </c>
    </row>
    <row r="26" spans="1:13" ht="13.8" x14ac:dyDescent="0.3">
      <c r="A26" s="36" t="s">
        <v>68</v>
      </c>
      <c r="B26" s="38">
        <v>0</v>
      </c>
      <c r="C26" s="53">
        <v>0</v>
      </c>
      <c r="D26" s="81">
        <v>0</v>
      </c>
      <c r="E26" s="70">
        <v>0</v>
      </c>
      <c r="F26" s="38">
        <v>0</v>
      </c>
      <c r="G26" s="53">
        <v>0</v>
      </c>
      <c r="H26" s="81">
        <v>0</v>
      </c>
      <c r="I26" s="70">
        <v>0</v>
      </c>
      <c r="J26" s="81">
        <v>0</v>
      </c>
      <c r="K26" s="70">
        <v>0</v>
      </c>
      <c r="L26" s="218">
        <v>0</v>
      </c>
      <c r="M26" s="207">
        <v>0</v>
      </c>
    </row>
    <row r="27" spans="1:13" ht="13.8" x14ac:dyDescent="0.3">
      <c r="A27" s="36" t="s">
        <v>69</v>
      </c>
      <c r="B27" s="38">
        <v>0</v>
      </c>
      <c r="C27" s="53">
        <v>0</v>
      </c>
      <c r="D27" s="81">
        <v>0</v>
      </c>
      <c r="E27" s="70">
        <v>0</v>
      </c>
      <c r="F27" s="38">
        <v>0</v>
      </c>
      <c r="G27" s="53">
        <v>0</v>
      </c>
      <c r="H27" s="81">
        <v>0</v>
      </c>
      <c r="I27" s="70">
        <v>0</v>
      </c>
      <c r="J27" s="81">
        <v>0</v>
      </c>
      <c r="K27" s="70">
        <v>0</v>
      </c>
      <c r="L27" s="218">
        <v>0</v>
      </c>
      <c r="M27" s="207">
        <v>0</v>
      </c>
    </row>
    <row r="28" spans="1:13" ht="14.4" thickBot="1" x14ac:dyDescent="0.35">
      <c r="A28" s="39" t="s">
        <v>70</v>
      </c>
      <c r="B28" s="40">
        <v>0</v>
      </c>
      <c r="C28" s="59">
        <v>0</v>
      </c>
      <c r="D28" s="82">
        <v>0</v>
      </c>
      <c r="E28" s="83">
        <v>0</v>
      </c>
      <c r="F28" s="40">
        <v>0</v>
      </c>
      <c r="G28" s="59">
        <v>0</v>
      </c>
      <c r="H28" s="82">
        <v>0</v>
      </c>
      <c r="I28" s="83">
        <v>0</v>
      </c>
      <c r="J28" s="82">
        <v>0</v>
      </c>
      <c r="K28" s="83">
        <v>0</v>
      </c>
      <c r="L28" s="219">
        <v>0</v>
      </c>
      <c r="M28" s="220">
        <v>0</v>
      </c>
    </row>
  </sheetData>
  <protectedRanges>
    <protectedRange password="CB64" sqref="C7:C18 C24:C28 E7:E18 E24:E28 G7:G18 G24:G28 I7:I18 I24:I28 K7:K18 K24:K28 M7:M18 M24:M28" name="Bereik1"/>
  </protectedRanges>
  <mergeCells count="12">
    <mergeCell ref="L3:M3"/>
    <mergeCell ref="L4:M4"/>
    <mergeCell ref="J3:K3"/>
    <mergeCell ref="J4:K4"/>
    <mergeCell ref="H3:I3"/>
    <mergeCell ref="H4:I4"/>
    <mergeCell ref="B3:C3"/>
    <mergeCell ref="B4:C4"/>
    <mergeCell ref="D3:E3"/>
    <mergeCell ref="D4:E4"/>
    <mergeCell ref="F3:G3"/>
    <mergeCell ref="F4:G4"/>
  </mergeCells>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8" ma:contentTypeDescription="Een nieuw document maken." ma:contentTypeScope="" ma:versionID="0947ce9af46e24553e9d17a994b44c0e">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d87f55f074d129f34a454d143797a6e7"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0058F8-08CA-4CB3-9CEE-BE5FB1078254}">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2.xml><?xml version="1.0" encoding="utf-8"?>
<ds:datastoreItem xmlns:ds="http://schemas.openxmlformats.org/officeDocument/2006/customXml" ds:itemID="{CF89FD81-3406-4A34-BF34-6AD7E75835FC}">
  <ds:schemaRefs>
    <ds:schemaRef ds:uri="http://schemas.microsoft.com/sharepoint/v3/contenttype/forms"/>
  </ds:schemaRefs>
</ds:datastoreItem>
</file>

<file path=customXml/itemProps3.xml><?xml version="1.0" encoding="utf-8"?>
<ds:datastoreItem xmlns:ds="http://schemas.openxmlformats.org/officeDocument/2006/customXml" ds:itemID="{5FCC8B28-C36D-4425-A2FA-2180A5101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Invulinstructie</vt:lpstr>
      <vt:lpstr>1. Inschrijfstaat</vt:lpstr>
      <vt:lpstr>2.Inzet uren (FaZa)</vt:lpstr>
      <vt:lpstr>3.Meldkamer</vt:lpstr>
      <vt:lpstr>4. Ondersteuningsteam</vt:lpstr>
      <vt:lpstr>5. Uurtarieven</vt:lpstr>
      <vt:lpstr>'2.Inzet uren (FaZa)'!Afdrukbereik</vt:lpstr>
      <vt:lpstr>'5. Uurtarieven'!Afdrukbereik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Demi van Achthoven</dc:creator>
  <cp:keywords/>
  <dc:description/>
  <cp:lastModifiedBy>Lisa Freeke</cp:lastModifiedBy>
  <cp:revision/>
  <dcterms:created xsi:type="dcterms:W3CDTF">2016-05-27T11:42:02Z</dcterms:created>
  <dcterms:modified xsi:type="dcterms:W3CDTF">2024-09-04T11:44:58Z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