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utrechtcloud.sharepoint.com/sites/Wervenprogrammaaanbestedingeisenmanagementtool-Prj-BV/Gedeelde documenten/General/Aanbestedingsstukken/"/>
    </mc:Choice>
  </mc:AlternateContent>
  <xr:revisionPtr revIDLastSave="997" documentId="8_{F3075A81-49E6-4E1C-B5C5-6571DDE8F760}" xr6:coauthVersionLast="47" xr6:coauthVersionMax="47" xr10:uidLastSave="{5FC763BF-0531-4071-A558-5A4E3D4B98B1}"/>
  <bookViews>
    <workbookView xWindow="-98" yWindow="-98" windowWidth="25846" windowHeight="13605" xr2:uid="{A58423B9-9DE3-42D9-B6FE-8DAF08E9EDD9}"/>
  </bookViews>
  <sheets>
    <sheet name="PRIJZENBLAD" sheetId="2" r:id="rId1"/>
    <sheet name="Toelichting Prijzenblad" sheetId="4" r:id="rId2"/>
  </sheets>
  <definedNames>
    <definedName name="_xlnm.Print_Area" localSheetId="0">PRIJZENBLAD!$A$1:$H$60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44" i="2" l="1"/>
  <c r="D38" i="2"/>
  <c r="D37" i="2"/>
  <c r="D36" i="2"/>
  <c r="D35" i="2"/>
  <c r="D27" i="2"/>
  <c r="D26" i="2"/>
  <c r="D25" i="2"/>
  <c r="F38" i="2"/>
  <c r="F37" i="2"/>
  <c r="F36" i="2"/>
  <c r="F35" i="2"/>
  <c r="F34" i="2"/>
  <c r="F39" i="2" s="1"/>
  <c r="G39" i="2" s="1"/>
  <c r="D24" i="2"/>
  <c r="D16" i="2"/>
  <c r="D14" i="2"/>
  <c r="D15" i="2"/>
  <c r="G6" i="2"/>
  <c r="F27" i="2"/>
  <c r="F26" i="2"/>
  <c r="F25" i="2"/>
  <c r="F24" i="2"/>
  <c r="F23" i="2"/>
  <c r="F28" i="2" s="1"/>
  <c r="G28" i="2" s="1"/>
  <c r="E50" i="2"/>
  <c r="E49" i="2"/>
  <c r="E48" i="2"/>
  <c r="E47" i="2"/>
  <c r="G51" i="2" s="1"/>
  <c r="D13" i="2"/>
  <c r="F12" i="2"/>
  <c r="F13" i="2" l="1"/>
  <c r="F14" i="2"/>
  <c r="F15" i="2"/>
  <c r="F16" i="2"/>
  <c r="F18" i="2" l="1"/>
  <c r="G18" i="2"/>
  <c r="G53" i="2" s="1"/>
</calcChain>
</file>

<file path=xl/sharedStrings.xml><?xml version="1.0" encoding="utf-8"?>
<sst xmlns="http://schemas.openxmlformats.org/spreadsheetml/2006/main" count="71" uniqueCount="59">
  <si>
    <t>Tarief</t>
  </si>
  <si>
    <t>Weging</t>
  </si>
  <si>
    <t>0-50 licenties</t>
  </si>
  <si>
    <t>51-100 licenties</t>
  </si>
  <si>
    <t>101-150 licenties</t>
  </si>
  <si>
    <t>151-250 licenties</t>
  </si>
  <si>
    <t>250+ licenties</t>
  </si>
  <si>
    <t>Fictieve uren</t>
  </si>
  <si>
    <t>Training</t>
  </si>
  <si>
    <t>per 0-50 licenties</t>
  </si>
  <si>
    <t>per 51-100 licenties</t>
  </si>
  <si>
    <t>per 101-150 licenties</t>
  </si>
  <si>
    <t>per 151-250 licenties</t>
  </si>
  <si>
    <t>per 250+ licenties</t>
  </si>
  <si>
    <t>5-25 projectomgevingen</t>
  </si>
  <si>
    <t>26-50 projectomgevingen</t>
  </si>
  <si>
    <t>51-75 projectomgevingen</t>
  </si>
  <si>
    <t>75-100 projectomgevingen</t>
  </si>
  <si>
    <t>100+ projectomgevingen</t>
  </si>
  <si>
    <t>Voorwaarden invullen prijzenblad</t>
  </si>
  <si>
    <t>De inschrijfprijs wordt uitsluitend beoordeeld indien er geen oneigenlijk gebruik gemaakt wordt van de gunningsmethodiek en wordt voldaan aan de onderstaande voorwaarden. Indien dit niet het geval is wordt de inschrijving ongeldig verklaard en uitgesloten van (verdere) deelname aan de aanbestedingsprocedure.</t>
  </si>
  <si>
    <t>Prijzenblad  IT-ondersteuning t.b.v. Eisenmanagement</t>
  </si>
  <si>
    <t>versie 1.0 d.d. 13-03-2024</t>
  </si>
  <si>
    <t>Invulveld</t>
  </si>
  <si>
    <t>Totalen</t>
  </si>
  <si>
    <t>Gewogen tarief</t>
  </si>
  <si>
    <t>Betreft de licentie voor de IT-ondersteuning o.b.v. Concurrent users. 
- inclusief hosting
- Bedrag per user, per maand
- Kortingspercentages zijn op jaarbasis cumulatief</t>
  </si>
  <si>
    <t>Licenties (concurrent-users)</t>
  </si>
  <si>
    <t>Functioneel beheer</t>
  </si>
  <si>
    <t>Betreft het functioneel beheer van de IT-ondersteuning. 
- inclusief hosting
- Bedrag per concurrent-user, per maand
- Kortingspercentages zijn op jaarbasis cumulatief</t>
  </si>
  <si>
    <t>(Fictief) bedrag per jaar o.b.v. 35 concurrent-users o.b.v. gewogen tarief</t>
  </si>
  <si>
    <t>Levering extra projectomgevingen</t>
  </si>
  <si>
    <t>(Fictief) bedrag o.b.v. 10 extra projectomgevingen o.b.v. gewogen tarief</t>
  </si>
  <si>
    <t>Betreft het organiseren en houden van extra trainingen.
- uitgangspunt is 1 training per 10 medewerkers
- bedrag per training</t>
  </si>
  <si>
    <t>Bedrag per training</t>
  </si>
  <si>
    <t>(Fictief) bedrag voor 5 trainingen</t>
  </si>
  <si>
    <t>totaal per rol</t>
  </si>
  <si>
    <t>(Fictief) bedrag voor aanvullende werkzaamheden</t>
  </si>
  <si>
    <t>Fictieve Inschrijvingsprijs totaal:</t>
  </si>
  <si>
    <t>Naam:</t>
  </si>
  <si>
    <t>Datum:</t>
  </si>
  <si>
    <t>Plaats:</t>
  </si>
  <si>
    <t>Handtekening:</t>
  </si>
  <si>
    <t>Tarieven voor aanvullende werkzaamheden</t>
  </si>
  <si>
    <r>
      <rPr>
        <u/>
        <sz val="10"/>
        <color rgb="FF000000"/>
        <rFont val="Arial"/>
        <family val="2"/>
      </rPr>
      <t>Projectleiding</t>
    </r>
    <r>
      <rPr>
        <sz val="10"/>
        <color rgb="FF000000"/>
        <rFont val="Arial"/>
        <family val="2"/>
      </rPr>
      <t xml:space="preserve">
= leidinggeven aan alle werkzaamheden t.b.v. de onderhavige opdracht.</t>
    </r>
  </si>
  <si>
    <t>Toelichting Prijzenblad  IT-ondersteuning t.b.v. Eisenmanagement</t>
  </si>
  <si>
    <t>• Prijzen c.q. tarieven dienen reëel en marktconform te zijn;
Extreem lage prijzen c.q. tarieven kunnen worden onderzocht, dit betekent dat de opdrachtnemer binnen drie werkdagen, na het eerste verzoek daartoe van de aanbestedende dienst, schriftelijk dient aan te tonen dat de marktconformiteit van alle individuele prijzen c.q. tarieven gewaarborgd is. Van marktconformiteit is in elk geval geen sprake indien één of meerdere prijzen c.q. tarieven onder de kostprijs worden aangeboden;</t>
  </si>
  <si>
    <r>
      <t>•</t>
    </r>
    <r>
      <rPr>
        <sz val="7"/>
        <color theme="1"/>
        <rFont val="Times New Roman"/>
        <family val="1"/>
      </rPr>
      <t> </t>
    </r>
    <r>
      <rPr>
        <sz val="10"/>
        <color theme="1"/>
        <rFont val="Arial"/>
        <family val="2"/>
      </rPr>
      <t>Het prijzenblad mag op geen enkele wijze aangepast worden.</t>
    </r>
  </si>
  <si>
    <t>Prijs</t>
  </si>
  <si>
    <r>
      <t>•</t>
    </r>
    <r>
      <rPr>
        <sz val="7"/>
        <color theme="1"/>
        <rFont val="Times New Roman"/>
        <family val="1"/>
      </rPr>
      <t> </t>
    </r>
    <r>
      <rPr>
        <sz val="10"/>
        <color theme="1"/>
        <rFont val="Arial"/>
        <family val="2"/>
      </rPr>
      <t>Op elk gevraagd onderdeel moet een prijs, tarief c.q. een kortingspercentage worden aangeboden;</t>
    </r>
  </si>
  <si>
    <r>
      <t>•</t>
    </r>
    <r>
      <rPr>
        <sz val="7"/>
        <color theme="1"/>
        <rFont val="Times New Roman"/>
        <family val="1"/>
      </rPr>
      <t> </t>
    </r>
    <r>
      <rPr>
        <sz val="10"/>
        <color theme="1"/>
        <rFont val="Arial"/>
        <family val="2"/>
      </rPr>
      <t>Prijzen c.q. tarieven</t>
    </r>
    <r>
      <rPr>
        <sz val="8"/>
        <color theme="1"/>
        <rFont val="Arial"/>
        <family val="2"/>
      </rPr>
      <t> </t>
    </r>
    <r>
      <rPr>
        <sz val="10"/>
        <color theme="1"/>
        <rFont val="Arial"/>
        <family val="2"/>
      </rPr>
      <t>worden aangeboden in Euro’s, maximaal twee decimalen exclusief btw, en inclusief alle overige bijkomende kosten;</t>
    </r>
  </si>
  <si>
    <t>• Prijzen, tarieven c.q. kortingspercentages dienen groter dan 'nul' te zijn;</t>
  </si>
  <si>
    <r>
      <t>Betreft de levering en implementatie van het systeem inclusief opleiding (</t>
    </r>
    <r>
      <rPr>
        <sz val="10"/>
        <rFont val="Arial"/>
        <family val="2"/>
      </rPr>
      <t>max 50</t>
    </r>
    <r>
      <rPr>
        <sz val="10"/>
        <color rgb="FF000000"/>
        <rFont val="Arial"/>
      </rPr>
      <t xml:space="preserve"> personen) ten behoeve van Programma Werven, waarbij u de realisatie van de additionele functionaliteit (Wensen) uit het PvE in de prijs heeft verdisconteerd (max 5 projectomgevingen). Tevens dient de migratie van de data uit Excel naar de nieuwe tool in deze prijs inbegrepen te zijn.</t>
    </r>
    <r>
      <rPr>
        <sz val="10"/>
        <color rgb="FF000000"/>
        <rFont val="Arial"/>
        <family val="2"/>
      </rPr>
      <t xml:space="preserve">
Deze prijs is exclusief implementatie breder binnen Gemeente Utrecht, deze zal verrekend worden op basis van de verrekenprijzen in dit prijzenblad.</t>
    </r>
  </si>
  <si>
    <t>Implementatiefase IT-ondersteuning Eisenmanagement Programma Werven</t>
  </si>
  <si>
    <t>Betreft het leveren van extra projectomgevingen. 
- Eenmalig bedrag per extra projectomgeving
- Kortingspercentages zijn op jaarbasis cumulatief</t>
  </si>
  <si>
    <r>
      <rPr>
        <u/>
        <sz val="10"/>
        <color rgb="FF000000"/>
        <rFont val="Arial"/>
        <family val="2"/>
      </rPr>
      <t>Consutancy</t>
    </r>
    <r>
      <rPr>
        <sz val="10"/>
        <color rgb="FF000000"/>
        <rFont val="Arial"/>
        <family val="2"/>
      </rPr>
      <t xml:space="preserve">
= het geven van specialistisch advies en/of implementatie ondersteuning t.a.v. de "IT-ondersteuning Eisenmanagement"</t>
    </r>
  </si>
  <si>
    <r>
      <rPr>
        <u/>
        <sz val="10"/>
        <color rgb="FF000000"/>
        <rFont val="Arial"/>
        <family val="2"/>
      </rPr>
      <t>Ontwikkeling</t>
    </r>
    <r>
      <rPr>
        <sz val="10"/>
        <color rgb="FF000000"/>
        <rFont val="Arial"/>
        <family val="2"/>
      </rPr>
      <t xml:space="preserve">
= schrijven, ontwikkelen en/of onderhouden van software t.b.v. de "IT-ondersteuning Eisenmanagement"</t>
    </r>
  </si>
  <si>
    <r>
      <rPr>
        <u/>
        <sz val="10"/>
        <color rgb="FF000000"/>
        <rFont val="Arial"/>
        <family val="2"/>
      </rPr>
      <t>Testen</t>
    </r>
    <r>
      <rPr>
        <sz val="10"/>
        <color rgb="FF000000"/>
        <rFont val="Arial"/>
        <family val="2"/>
      </rPr>
      <t xml:space="preserve">
= alle werkzaamheden die nodig zijn om de goede werking van een nieuwe/verbeterde versie van de "IT-ondersteuning Eisenmanagement" vast te stellen.</t>
    </r>
  </si>
  <si>
    <t>Kortingspercentage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</si>
</sst>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2]\ * #,##0.00_ ;_ [$€-2]\ * \-#,##0.00_ ;_ [$€-2]\ * &quot;-&quot;??_ ;_ @_ "/>
    <numFmt numFmtId="169" formatCode="0.0%"/>
  </numFmts>
  <fonts count="28" x14ac:knownFonts="1">
    <font>
      <sz val="11"/>
      <color theme="1"/>
      <name val="Calibri"/>
      <family val="2"/>
      <scheme val="minor"/>
    </font>
    <font>
      <b/>
      <sz val="14"/>
      <color rgb="FFC00000"/>
      <name val="Arial"/>
      <family val="2"/>
    </font>
    <font>
      <sz val="10"/>
      <color rgb="FF000000"/>
      <name val="Arial"/>
      <family val="2"/>
    </font>
    <font>
      <b/>
      <sz val="10"/>
      <color rgb="FFC00000"/>
      <name val="Arial"/>
      <family val="2"/>
    </font>
    <font>
      <b/>
      <sz val="10"/>
      <color rgb="FF00B050"/>
      <name val="Arial"/>
      <family val="2"/>
    </font>
    <font>
      <b/>
      <sz val="12"/>
      <color rgb="FFC00000"/>
      <name val="Arial"/>
      <family val="2"/>
    </font>
    <font>
      <b/>
      <sz val="10"/>
      <color rgb="FF000000"/>
      <name val="Arial"/>
      <family val="2"/>
    </font>
    <font>
      <sz val="11"/>
      <color theme="1"/>
      <name val="Calibri"/>
      <family val="2"/>
      <scheme val="minor"/>
    </font>
    <font>
      <sz val="11"/>
      <color rgb="FFFF0000"/>
      <name val="Calibri"/>
      <family val="2"/>
      <scheme val="minor"/>
    </font>
    <font>
      <b/>
      <sz val="11"/>
      <color rgb="FFFF0000"/>
      <name val="Calibri"/>
      <family val="2"/>
      <scheme val="minor"/>
    </font>
    <font>
      <sz val="10"/>
      <color rgb="FF000000"/>
      <name val="Arial"/>
    </font>
    <font>
      <b/>
      <sz val="11"/>
      <color theme="1"/>
      <name val="Calibri"/>
      <family val="2"/>
      <scheme val="minor"/>
    </font>
    <font>
      <b/>
      <sz val="11"/>
      <name val="Calibri"/>
      <family val="2"/>
      <scheme val="minor"/>
    </font>
    <font>
      <sz val="10"/>
      <color rgb="FF00B050"/>
      <name val="Arial"/>
      <family val="2"/>
    </font>
    <font>
      <b/>
      <sz val="11"/>
      <color rgb="FFFF0000"/>
      <name val="Arial"/>
      <family val="2"/>
    </font>
    <font>
      <sz val="10"/>
      <color theme="1"/>
      <name val="Arial"/>
      <family val="2"/>
    </font>
    <font>
      <sz val="8"/>
      <color rgb="FFCC2030"/>
      <name val="Arial"/>
      <family val="2"/>
    </font>
    <font>
      <sz val="9"/>
      <color theme="1"/>
      <name val="Calibri"/>
      <family val="2"/>
    </font>
    <font>
      <sz val="7"/>
      <color theme="1"/>
      <name val="Times New Roman"/>
      <family val="1"/>
    </font>
    <font>
      <sz val="8"/>
      <color theme="1"/>
      <name val="Arial"/>
      <family val="2"/>
    </font>
    <font>
      <b/>
      <sz val="12"/>
      <name val="Arial"/>
      <family val="2"/>
    </font>
    <font>
      <sz val="10"/>
      <name val="Arial"/>
      <family val="2"/>
    </font>
    <font>
      <u/>
      <sz val="10"/>
      <color rgb="FF000000"/>
      <name val="Arial"/>
      <family val="2"/>
    </font>
    <font>
      <b/>
      <sz val="9"/>
      <name val="Arial"/>
      <family val="2"/>
    </font>
    <font>
      <b/>
      <sz val="10"/>
      <name val="Arial"/>
      <family val="2"/>
    </font>
    <font>
      <sz val="11"/>
      <color theme="9"/>
      <name val="Calibri"/>
      <family val="2"/>
      <scheme val="minor"/>
    </font>
    <font>
      <sz val="10"/>
      <color theme="9"/>
      <name val="Arial"/>
      <family val="2"/>
    </font>
    <font>
      <b/>
      <sz val="11"/>
      <color rgb="FF70AD47"/>
      <name val="Calibri"/>
      <family val="2"/>
      <scheme val="minor"/>
    </font>
  </fonts>
  <fills count="10">
    <fill>
      <patternFill patternType="none"/>
    </fill>
    <fill>
      <patternFill patternType="gray125"/>
    </fill>
    <fill>
      <patternFill patternType="solid">
        <fgColor rgb="FFFFFFFF"/>
        <bgColor rgb="FF000000"/>
      </patternFill>
    </fill>
    <fill>
      <patternFill patternType="solid">
        <fgColor theme="0" tint="-0.14999847407452621"/>
        <bgColor rgb="FF000000"/>
      </patternFill>
    </fill>
    <fill>
      <patternFill patternType="solid">
        <fgColor theme="0"/>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79998168889431442"/>
        <bgColor rgb="FF000000"/>
      </patternFill>
    </fill>
    <fill>
      <patternFill patternType="solid">
        <fgColor theme="0"/>
        <bgColor rgb="FF000000"/>
      </patternFill>
    </fill>
    <fill>
      <patternFill patternType="solid">
        <fgColor theme="7" tint="0.79998168889431442"/>
        <bgColor indexed="64"/>
      </patternFill>
    </fill>
  </fills>
  <borders count="26">
    <border>
      <left/>
      <right/>
      <top/>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xf numFmtId="44" fontId="7" fillId="0" borderId="0" applyFont="0" applyFill="0" applyBorder="0" applyAlignment="0" applyProtection="0"/>
  </cellStyleXfs>
  <cellXfs count="108">
    <xf numFmtId="0" fontId="0" fillId="0" borderId="0" xfId="0"/>
    <xf numFmtId="0" fontId="3" fillId="2" borderId="0" xfId="0" applyFont="1" applyFill="1" applyAlignment="1">
      <alignment vertical="center" wrapText="1"/>
    </xf>
    <xf numFmtId="0" fontId="8" fillId="0" borderId="0" xfId="0" applyFont="1" applyAlignment="1">
      <alignment wrapText="1"/>
    </xf>
    <xf numFmtId="0" fontId="9" fillId="0" borderId="0" xfId="0" applyFont="1" applyAlignment="1">
      <alignment wrapText="1"/>
    </xf>
    <xf numFmtId="0" fontId="11" fillId="0" borderId="0" xfId="0" applyFont="1"/>
    <xf numFmtId="0" fontId="20" fillId="2" borderId="1" xfId="0" applyFont="1" applyFill="1" applyBorder="1" applyAlignment="1">
      <alignment vertical="top"/>
    </xf>
    <xf numFmtId="0" fontId="1" fillId="2" borderId="1" xfId="0" applyFont="1" applyFill="1" applyBorder="1"/>
    <xf numFmtId="0" fontId="2" fillId="2" borderId="1" xfId="0" applyFont="1" applyFill="1" applyBorder="1"/>
    <xf numFmtId="0" fontId="2" fillId="2" borderId="0" xfId="0" applyFont="1" applyFill="1" applyBorder="1"/>
    <xf numFmtId="0" fontId="0" fillId="4" borderId="0" xfId="0" applyFill="1"/>
    <xf numFmtId="0" fontId="8" fillId="4" borderId="0" xfId="0" applyFont="1" applyFill="1" applyAlignment="1">
      <alignment wrapText="1"/>
    </xf>
    <xf numFmtId="0" fontId="6" fillId="2" borderId="2" xfId="0" applyFont="1" applyFill="1" applyBorder="1" applyAlignment="1">
      <alignment vertical="center"/>
    </xf>
    <xf numFmtId="0" fontId="2" fillId="2" borderId="3" xfId="0" applyFont="1" applyFill="1" applyBorder="1" applyAlignment="1">
      <alignment vertical="center"/>
    </xf>
    <xf numFmtId="0" fontId="2" fillId="2" borderId="3" xfId="0" applyFont="1" applyFill="1" applyBorder="1"/>
    <xf numFmtId="44" fontId="6" fillId="2" borderId="4" xfId="0" applyNumberFormat="1" applyFont="1" applyFill="1" applyBorder="1"/>
    <xf numFmtId="0" fontId="11" fillId="0" borderId="2" xfId="0" applyFont="1" applyBorder="1"/>
    <xf numFmtId="164" fontId="6" fillId="2" borderId="3" xfId="0" applyNumberFormat="1" applyFont="1" applyFill="1" applyBorder="1"/>
    <xf numFmtId="164" fontId="6" fillId="2" borderId="4" xfId="0" applyNumberFormat="1" applyFont="1" applyFill="1" applyBorder="1"/>
    <xf numFmtId="0" fontId="2" fillId="2" borderId="3" xfId="0" applyFont="1" applyFill="1" applyBorder="1" applyAlignment="1">
      <alignment vertical="center" wrapText="1"/>
    </xf>
    <xf numFmtId="9" fontId="10" fillId="2" borderId="3" xfId="0" applyNumberFormat="1" applyFont="1" applyFill="1" applyBorder="1"/>
    <xf numFmtId="164" fontId="24" fillId="2" borderId="3" xfId="0" applyNumberFormat="1" applyFont="1" applyFill="1" applyBorder="1"/>
    <xf numFmtId="0" fontId="6" fillId="2" borderId="2" xfId="0" applyFont="1" applyFill="1" applyBorder="1"/>
    <xf numFmtId="0" fontId="6" fillId="2" borderId="3" xfId="0" applyFont="1" applyFill="1" applyBorder="1"/>
    <xf numFmtId="0" fontId="11" fillId="0" borderId="3" xfId="0" applyFont="1" applyBorder="1"/>
    <xf numFmtId="0" fontId="5" fillId="2" borderId="5" xfId="0" applyFont="1" applyFill="1" applyBorder="1" applyAlignment="1">
      <alignment horizontal="right"/>
    </xf>
    <xf numFmtId="0" fontId="5" fillId="2" borderId="6" xfId="0" applyFont="1" applyFill="1" applyBorder="1" applyAlignment="1">
      <alignment horizontal="right"/>
    </xf>
    <xf numFmtId="0" fontId="0" fillId="0" borderId="6" xfId="0" applyBorder="1"/>
    <xf numFmtId="0" fontId="2" fillId="2" borderId="6" xfId="0" applyFont="1" applyFill="1" applyBorder="1"/>
    <xf numFmtId="44" fontId="5" fillId="2" borderId="7" xfId="1" applyFont="1" applyFill="1" applyBorder="1"/>
    <xf numFmtId="0" fontId="6" fillId="2" borderId="8" xfId="0" applyFont="1" applyFill="1" applyBorder="1"/>
    <xf numFmtId="0" fontId="0" fillId="0" borderId="9" xfId="0" applyBorder="1"/>
    <xf numFmtId="0" fontId="2" fillId="2" borderId="9" xfId="0" applyFont="1" applyFill="1" applyBorder="1"/>
    <xf numFmtId="0" fontId="2" fillId="2" borderId="10" xfId="0" applyFont="1" applyFill="1" applyBorder="1"/>
    <xf numFmtId="0" fontId="6" fillId="2" borderId="11" xfId="0" applyFont="1" applyFill="1" applyBorder="1"/>
    <xf numFmtId="0" fontId="0" fillId="0" borderId="0" xfId="0" applyBorder="1"/>
    <xf numFmtId="0" fontId="2" fillId="2" borderId="12" xfId="0" applyFont="1" applyFill="1" applyBorder="1"/>
    <xf numFmtId="0" fontId="12" fillId="0" borderId="13" xfId="0" applyFont="1" applyBorder="1"/>
    <xf numFmtId="0" fontId="0" fillId="0" borderId="14" xfId="0" applyBorder="1"/>
    <xf numFmtId="0" fontId="0" fillId="0" borderId="15" xfId="0" applyBorder="1"/>
    <xf numFmtId="0" fontId="6" fillId="2" borderId="16" xfId="0" applyFont="1" applyFill="1" applyBorder="1"/>
    <xf numFmtId="0" fontId="0" fillId="0" borderId="17" xfId="0" applyBorder="1"/>
    <xf numFmtId="0" fontId="0" fillId="0" borderId="18" xfId="0" applyBorder="1"/>
    <xf numFmtId="0" fontId="0" fillId="0" borderId="19" xfId="0" applyBorder="1"/>
    <xf numFmtId="0" fontId="1" fillId="2" borderId="20" xfId="0" applyFont="1" applyFill="1" applyBorder="1"/>
    <xf numFmtId="0" fontId="0" fillId="0" borderId="20" xfId="0" applyBorder="1"/>
    <xf numFmtId="0" fontId="2" fillId="2" borderId="20" xfId="0" applyFont="1" applyFill="1" applyBorder="1"/>
    <xf numFmtId="0" fontId="14" fillId="2" borderId="20" xfId="0" applyFont="1" applyFill="1" applyBorder="1"/>
    <xf numFmtId="0" fontId="14" fillId="2" borderId="21" xfId="0" applyFont="1" applyFill="1" applyBorder="1"/>
    <xf numFmtId="0" fontId="0" fillId="0" borderId="22" xfId="0" applyBorder="1"/>
    <xf numFmtId="0" fontId="2" fillId="2" borderId="23" xfId="0" applyFont="1" applyFill="1" applyBorder="1"/>
    <xf numFmtId="44" fontId="13" fillId="3" borderId="0" xfId="1" applyFont="1" applyFill="1" applyBorder="1" applyAlignment="1">
      <alignment horizontal="center" vertical="center"/>
    </xf>
    <xf numFmtId="0" fontId="6" fillId="2" borderId="0" xfId="0" applyFont="1" applyFill="1" applyBorder="1" applyAlignment="1">
      <alignment horizontal="center"/>
    </xf>
    <xf numFmtId="0" fontId="3" fillId="2" borderId="0" xfId="0" applyFont="1" applyFill="1" applyBorder="1"/>
    <xf numFmtId="44" fontId="4" fillId="3" borderId="0" xfId="1" applyFont="1" applyFill="1" applyBorder="1" applyAlignment="1">
      <alignment vertical="center"/>
    </xf>
    <xf numFmtId="44" fontId="6" fillId="2" borderId="0" xfId="0" applyNumberFormat="1" applyFont="1" applyFill="1" applyBorder="1"/>
    <xf numFmtId="44" fontId="6" fillId="2" borderId="23" xfId="0" applyNumberFormat="1" applyFont="1" applyFill="1" applyBorder="1"/>
    <xf numFmtId="0" fontId="2" fillId="2" borderId="0" xfId="0" applyFont="1" applyFill="1" applyBorder="1" applyAlignment="1">
      <alignment vertical="center" wrapText="1"/>
    </xf>
    <xf numFmtId="0" fontId="0" fillId="0" borderId="23" xfId="0" applyBorder="1"/>
    <xf numFmtId="0" fontId="3" fillId="2" borderId="0" xfId="0" applyFont="1" applyFill="1" applyBorder="1" applyAlignment="1">
      <alignment vertical="center" wrapText="1"/>
    </xf>
    <xf numFmtId="0" fontId="23" fillId="2" borderId="0" xfId="0" applyFont="1" applyFill="1" applyBorder="1" applyAlignment="1">
      <alignment horizontal="center" vertical="center" wrapText="1"/>
    </xf>
    <xf numFmtId="0" fontId="23" fillId="2" borderId="0" xfId="0" applyFont="1" applyFill="1" applyBorder="1" applyAlignment="1">
      <alignment horizontal="center" wrapText="1"/>
    </xf>
    <xf numFmtId="0" fontId="2" fillId="2" borderId="0" xfId="0" applyFont="1" applyFill="1" applyBorder="1" applyAlignment="1">
      <alignment horizontal="left" vertical="center" wrapText="1" indent="1"/>
    </xf>
    <xf numFmtId="0" fontId="2" fillId="6" borderId="0" xfId="0" applyFont="1" applyFill="1" applyBorder="1" applyAlignment="1">
      <alignment vertical="center" wrapText="1"/>
    </xf>
    <xf numFmtId="44" fontId="4" fillId="3" borderId="0" xfId="1" applyFont="1" applyFill="1" applyBorder="1"/>
    <xf numFmtId="9" fontId="10" fillId="7" borderId="0" xfId="0" applyNumberFormat="1" applyFont="1" applyFill="1" applyBorder="1"/>
    <xf numFmtId="164" fontId="2" fillId="2" borderId="0" xfId="0" applyNumberFormat="1" applyFont="1" applyFill="1" applyBorder="1"/>
    <xf numFmtId="44" fontId="2" fillId="4" borderId="0" xfId="1" applyFont="1" applyFill="1" applyBorder="1"/>
    <xf numFmtId="0" fontId="0" fillId="4" borderId="22" xfId="0" applyFill="1" applyBorder="1"/>
    <xf numFmtId="0" fontId="2" fillId="8" borderId="0" xfId="0" applyFont="1" applyFill="1" applyBorder="1" applyAlignment="1">
      <alignment horizontal="left" vertical="center" wrapText="1" indent="1"/>
    </xf>
    <xf numFmtId="10" fontId="13" fillId="4" borderId="0" xfId="0" applyNumberFormat="1" applyFont="1" applyFill="1" applyBorder="1" applyAlignment="1">
      <alignment vertical="center" wrapText="1"/>
    </xf>
    <xf numFmtId="9" fontId="10" fillId="8" borderId="0" xfId="0" applyNumberFormat="1" applyFont="1" applyFill="1" applyBorder="1"/>
    <xf numFmtId="164" fontId="2" fillId="8" borderId="0" xfId="0" applyNumberFormat="1" applyFont="1" applyFill="1" applyBorder="1"/>
    <xf numFmtId="0" fontId="2" fillId="8" borderId="0" xfId="0" applyFont="1" applyFill="1" applyBorder="1"/>
    <xf numFmtId="0" fontId="2" fillId="8" borderId="23" xfId="0" applyFont="1" applyFill="1" applyBorder="1"/>
    <xf numFmtId="164" fontId="6" fillId="2" borderId="23" xfId="0" applyNumberFormat="1" applyFont="1" applyFill="1" applyBorder="1"/>
    <xf numFmtId="0" fontId="2" fillId="4" borderId="0" xfId="0" applyFont="1" applyFill="1" applyBorder="1"/>
    <xf numFmtId="0" fontId="3" fillId="4" borderId="0" xfId="0" applyFont="1" applyFill="1" applyBorder="1" applyAlignment="1">
      <alignment wrapText="1"/>
    </xf>
    <xf numFmtId="0" fontId="3" fillId="4" borderId="0" xfId="0" applyFont="1" applyFill="1" applyBorder="1"/>
    <xf numFmtId="0" fontId="3" fillId="2" borderId="0" xfId="0" applyFont="1" applyFill="1" applyBorder="1" applyAlignment="1">
      <alignment vertical="center"/>
    </xf>
    <xf numFmtId="9" fontId="10" fillId="2" borderId="0" xfId="0" applyNumberFormat="1" applyFont="1" applyFill="1" applyBorder="1"/>
    <xf numFmtId="164" fontId="6" fillId="2" borderId="0" xfId="0" applyNumberFormat="1" applyFont="1" applyFill="1" applyBorder="1"/>
    <xf numFmtId="0" fontId="2" fillId="2" borderId="0" xfId="0" applyFont="1" applyFill="1" applyBorder="1" applyAlignment="1">
      <alignment vertical="center"/>
    </xf>
    <xf numFmtId="0" fontId="21" fillId="2" borderId="0" xfId="0" applyFont="1" applyFill="1" applyBorder="1" applyAlignment="1">
      <alignment wrapText="1"/>
    </xf>
    <xf numFmtId="0" fontId="2" fillId="9" borderId="0" xfId="0" applyFont="1" applyFill="1" applyBorder="1" applyAlignment="1">
      <alignment vertical="center"/>
    </xf>
    <xf numFmtId="44" fontId="5" fillId="2" borderId="23" xfId="1" applyFont="1" applyFill="1" applyBorder="1"/>
    <xf numFmtId="0" fontId="6" fillId="2" borderId="0" xfId="0" applyFont="1" applyFill="1" applyBorder="1"/>
    <xf numFmtId="0" fontId="2" fillId="2" borderId="23" xfId="0" applyFont="1" applyFill="1" applyBorder="1" applyAlignment="1">
      <alignment vertical="center"/>
    </xf>
    <xf numFmtId="0" fontId="0" fillId="0" borderId="24" xfId="0" applyBorder="1"/>
    <xf numFmtId="0" fontId="0" fillId="0" borderId="1" xfId="0" applyBorder="1"/>
    <xf numFmtId="0" fontId="0" fillId="0" borderId="25" xfId="0" applyBorder="1"/>
    <xf numFmtId="44" fontId="2" fillId="2" borderId="0" xfId="0" applyNumberFormat="1" applyFont="1" applyFill="1" applyBorder="1" applyAlignment="1">
      <alignment vertical="center"/>
    </xf>
    <xf numFmtId="0" fontId="15" fillId="0" borderId="19" xfId="0" applyFont="1" applyBorder="1" applyAlignment="1">
      <alignment vertical="center"/>
    </xf>
    <xf numFmtId="0" fontId="0" fillId="0" borderId="21" xfId="0" applyBorder="1"/>
    <xf numFmtId="0" fontId="15" fillId="0" borderId="22" xfId="0" applyFont="1" applyBorder="1" applyAlignment="1">
      <alignment vertical="center"/>
    </xf>
    <xf numFmtId="0" fontId="0" fillId="0" borderId="0" xfId="0" applyBorder="1" applyAlignment="1">
      <alignment wrapText="1"/>
    </xf>
    <xf numFmtId="0" fontId="1" fillId="2" borderId="0" xfId="0" applyFont="1" applyFill="1" applyBorder="1" applyAlignment="1">
      <alignment wrapText="1"/>
    </xf>
    <xf numFmtId="0" fontId="20" fillId="2" borderId="14" xfId="0" applyFont="1" applyFill="1" applyBorder="1" applyAlignment="1">
      <alignment vertical="top" wrapText="1"/>
    </xf>
    <xf numFmtId="0" fontId="15" fillId="0" borderId="0" xfId="0" applyFont="1" applyBorder="1" applyAlignment="1">
      <alignment vertical="center" wrapText="1"/>
    </xf>
    <xf numFmtId="0" fontId="16" fillId="0" borderId="0" xfId="0" applyFont="1" applyBorder="1" applyAlignment="1">
      <alignment vertical="center" wrapText="1"/>
    </xf>
    <xf numFmtId="0" fontId="17" fillId="0" borderId="0" xfId="0" applyFont="1" applyBorder="1" applyAlignment="1">
      <alignment horizontal="left" vertical="center" wrapText="1"/>
    </xf>
    <xf numFmtId="0" fontId="19" fillId="0" borderId="0" xfId="0" applyFont="1" applyBorder="1" applyAlignment="1">
      <alignment vertical="center" wrapText="1"/>
    </xf>
    <xf numFmtId="0" fontId="0" fillId="0" borderId="1" xfId="0" applyBorder="1" applyAlignment="1">
      <alignment wrapText="1"/>
    </xf>
    <xf numFmtId="0" fontId="0" fillId="0" borderId="0" xfId="0" applyAlignment="1">
      <alignment wrapText="1"/>
    </xf>
    <xf numFmtId="0" fontId="15" fillId="0" borderId="0" xfId="0" applyFont="1" applyBorder="1" applyAlignment="1">
      <alignment horizontal="left" vertical="center" wrapText="1"/>
    </xf>
    <xf numFmtId="0" fontId="25" fillId="0" borderId="0" xfId="0" applyFont="1"/>
    <xf numFmtId="0" fontId="26" fillId="0" borderId="0" xfId="0" applyFont="1"/>
    <xf numFmtId="0" fontId="27" fillId="0" borderId="0" xfId="0" applyFont="1"/>
    <xf numFmtId="169" fontId="13" fillId="5" borderId="0" xfId="0" applyNumberFormat="1" applyFont="1" applyFill="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7B117-F50F-4D85-AEC5-7A0AC434759B}">
  <sheetPr>
    <pageSetUpPr fitToPage="1"/>
  </sheetPr>
  <dimension ref="A1:J60"/>
  <sheetViews>
    <sheetView showGridLines="0" tabSelected="1" topLeftCell="B40" zoomScale="110" zoomScaleNormal="110" workbookViewId="0">
      <selection activeCell="I43" sqref="I43"/>
    </sheetView>
  </sheetViews>
  <sheetFormatPr defaultRowHeight="14.25" x14ac:dyDescent="0.45"/>
  <cols>
    <col min="1" max="1" width="4.6640625" customWidth="1"/>
    <col min="2" max="2" width="71" customWidth="1"/>
    <col min="3" max="3" width="15.86328125" customWidth="1"/>
    <col min="4" max="5" width="13" bestFit="1" customWidth="1"/>
    <col min="6" max="6" width="10.86328125" bestFit="1" customWidth="1"/>
    <col min="7" max="7" width="15.86328125" bestFit="1" customWidth="1"/>
    <col min="8" max="8" width="4.6640625" customWidth="1"/>
    <col min="9" max="9" width="56.86328125" bestFit="1" customWidth="1"/>
    <col min="10" max="10" width="40.86328125" style="2" customWidth="1"/>
  </cols>
  <sheetData>
    <row r="1" spans="1:9" ht="17.649999999999999" x14ac:dyDescent="0.5">
      <c r="A1" s="42"/>
      <c r="B1" s="43" t="s">
        <v>21</v>
      </c>
      <c r="C1" s="43"/>
      <c r="D1" s="44"/>
      <c r="E1" s="45"/>
      <c r="F1" s="45"/>
      <c r="G1" s="46"/>
      <c r="H1" s="47"/>
    </row>
    <row r="2" spans="1:9" ht="18" thickBot="1" x14ac:dyDescent="0.55000000000000004">
      <c r="A2" s="48"/>
      <c r="B2" s="5" t="s">
        <v>22</v>
      </c>
      <c r="C2" s="6"/>
      <c r="D2" s="6"/>
      <c r="E2" s="7"/>
      <c r="F2" s="7"/>
      <c r="G2" s="7"/>
      <c r="H2" s="49"/>
    </row>
    <row r="3" spans="1:9" x14ac:dyDescent="0.45">
      <c r="A3" s="48"/>
      <c r="B3" s="8"/>
      <c r="C3" s="8"/>
      <c r="D3" s="50" t="s">
        <v>23</v>
      </c>
      <c r="E3" s="8"/>
      <c r="F3" s="8"/>
      <c r="G3" s="8"/>
      <c r="H3" s="49"/>
    </row>
    <row r="4" spans="1:9" x14ac:dyDescent="0.45">
      <c r="A4" s="48"/>
      <c r="B4" s="8"/>
      <c r="C4" s="8"/>
      <c r="D4" s="34"/>
      <c r="E4" s="8"/>
      <c r="F4" s="8"/>
      <c r="G4" s="51" t="s">
        <v>24</v>
      </c>
      <c r="H4" s="49"/>
    </row>
    <row r="5" spans="1:9" x14ac:dyDescent="0.45">
      <c r="A5" s="48"/>
      <c r="B5" s="8"/>
      <c r="C5" s="8"/>
      <c r="D5" s="60" t="s">
        <v>48</v>
      </c>
      <c r="E5" s="8"/>
      <c r="F5" s="8"/>
      <c r="G5" s="8"/>
      <c r="H5" s="49"/>
    </row>
    <row r="6" spans="1:9" x14ac:dyDescent="0.45">
      <c r="A6" s="48"/>
      <c r="B6" s="52" t="s">
        <v>53</v>
      </c>
      <c r="C6" s="52"/>
      <c r="D6" s="53"/>
      <c r="E6" s="8"/>
      <c r="F6" s="8"/>
      <c r="G6" s="54">
        <f>D6</f>
        <v>0</v>
      </c>
      <c r="H6" s="55"/>
      <c r="I6" s="104"/>
    </row>
    <row r="7" spans="1:9" ht="89.25" x14ac:dyDescent="0.45">
      <c r="A7" s="48"/>
      <c r="B7" s="56" t="s">
        <v>52</v>
      </c>
      <c r="C7" s="56"/>
      <c r="D7" s="34"/>
      <c r="E7" s="8"/>
      <c r="F7" s="8"/>
      <c r="G7" s="34"/>
      <c r="H7" s="57"/>
      <c r="I7" s="106"/>
    </row>
    <row r="8" spans="1:9" x14ac:dyDescent="0.45">
      <c r="A8" s="48"/>
      <c r="B8" s="56"/>
      <c r="C8" s="56"/>
      <c r="D8" s="8"/>
      <c r="E8" s="8"/>
      <c r="F8" s="8"/>
      <c r="G8" s="8"/>
      <c r="H8" s="49"/>
    </row>
    <row r="9" spans="1:9" x14ac:dyDescent="0.45">
      <c r="A9" s="48"/>
      <c r="B9" s="58" t="s">
        <v>27</v>
      </c>
      <c r="C9" s="34"/>
      <c r="D9" s="34"/>
      <c r="E9" s="34"/>
      <c r="F9" s="58"/>
      <c r="G9" s="8"/>
      <c r="H9" s="49"/>
      <c r="I9" s="1"/>
    </row>
    <row r="10" spans="1:9" ht="51" x14ac:dyDescent="0.45">
      <c r="A10" s="48"/>
      <c r="B10" s="56" t="s">
        <v>26</v>
      </c>
      <c r="C10" s="59"/>
      <c r="D10" s="59"/>
      <c r="E10" s="59"/>
      <c r="F10" s="59"/>
      <c r="G10" s="8"/>
      <c r="H10" s="49"/>
      <c r="I10" s="1"/>
    </row>
    <row r="11" spans="1:9" ht="24" x14ac:dyDescent="0.45">
      <c r="A11" s="48"/>
      <c r="B11" s="56"/>
      <c r="C11" s="60" t="s">
        <v>58</v>
      </c>
      <c r="D11" s="60" t="s">
        <v>0</v>
      </c>
      <c r="E11" s="60" t="s">
        <v>1</v>
      </c>
      <c r="F11" s="60" t="s">
        <v>25</v>
      </c>
      <c r="G11" s="8"/>
      <c r="H11" s="49"/>
      <c r="I11" s="1"/>
    </row>
    <row r="12" spans="1:9" x14ac:dyDescent="0.45">
      <c r="A12" s="48"/>
      <c r="B12" s="61" t="s">
        <v>2</v>
      </c>
      <c r="C12" s="62"/>
      <c r="D12" s="63"/>
      <c r="E12" s="64">
        <v>0.4</v>
      </c>
      <c r="F12" s="65">
        <f>D12*E12</f>
        <v>0</v>
      </c>
      <c r="G12" s="8"/>
      <c r="H12" s="49"/>
    </row>
    <row r="13" spans="1:9" x14ac:dyDescent="0.45">
      <c r="A13" s="48"/>
      <c r="B13" s="61" t="s">
        <v>3</v>
      </c>
      <c r="C13" s="107"/>
      <c r="D13" s="66">
        <f>($D$12*(1-C13))</f>
        <v>0</v>
      </c>
      <c r="E13" s="64">
        <v>0.25</v>
      </c>
      <c r="F13" s="65">
        <f>D13*E13</f>
        <v>0</v>
      </c>
      <c r="G13" s="8"/>
      <c r="H13" s="49"/>
    </row>
    <row r="14" spans="1:9" x14ac:dyDescent="0.45">
      <c r="A14" s="48"/>
      <c r="B14" s="61" t="s">
        <v>4</v>
      </c>
      <c r="C14" s="107"/>
      <c r="D14" s="66">
        <f>($D$12*(1-C13-C14))</f>
        <v>0</v>
      </c>
      <c r="E14" s="64">
        <v>0.2</v>
      </c>
      <c r="F14" s="65">
        <f>D14*E14</f>
        <v>0</v>
      </c>
      <c r="G14" s="8"/>
      <c r="H14" s="49"/>
    </row>
    <row r="15" spans="1:9" x14ac:dyDescent="0.45">
      <c r="A15" s="48"/>
      <c r="B15" s="61" t="s">
        <v>5</v>
      </c>
      <c r="C15" s="107"/>
      <c r="D15" s="66">
        <f>($D$12*(1-C13-C14-C15))</f>
        <v>0</v>
      </c>
      <c r="E15" s="64">
        <v>0.1</v>
      </c>
      <c r="F15" s="65">
        <f>D15*E15</f>
        <v>0</v>
      </c>
      <c r="G15" s="8"/>
      <c r="H15" s="49"/>
    </row>
    <row r="16" spans="1:9" x14ac:dyDescent="0.45">
      <c r="A16" s="48"/>
      <c r="B16" s="61" t="s">
        <v>6</v>
      </c>
      <c r="C16" s="107"/>
      <c r="D16" s="66">
        <f>($D$12*(1-C13-C14-C15-C16))</f>
        <v>0</v>
      </c>
      <c r="E16" s="64">
        <v>0.05</v>
      </c>
      <c r="F16" s="65">
        <f>D16*E16</f>
        <v>0</v>
      </c>
      <c r="G16" s="8"/>
      <c r="H16" s="49"/>
    </row>
    <row r="17" spans="1:10" s="9" customFormat="1" ht="7.05" customHeight="1" x14ac:dyDescent="0.45">
      <c r="A17" s="67"/>
      <c r="B17" s="68"/>
      <c r="C17" s="69"/>
      <c r="D17" s="66"/>
      <c r="E17" s="70"/>
      <c r="F17" s="71"/>
      <c r="G17" s="72"/>
      <c r="H17" s="73"/>
      <c r="J17" s="10"/>
    </row>
    <row r="18" spans="1:10" x14ac:dyDescent="0.45">
      <c r="A18" s="48"/>
      <c r="B18" s="15" t="s">
        <v>30</v>
      </c>
      <c r="C18" s="18"/>
      <c r="D18" s="13"/>
      <c r="E18" s="19"/>
      <c r="F18" s="20">
        <f>SUM(F12:F16)</f>
        <v>0</v>
      </c>
      <c r="G18" s="17">
        <f>((F18*35)*12)</f>
        <v>0</v>
      </c>
      <c r="H18" s="74"/>
    </row>
    <row r="19" spans="1:10" x14ac:dyDescent="0.45">
      <c r="A19" s="48"/>
      <c r="B19" s="75"/>
      <c r="C19" s="75"/>
      <c r="D19" s="75"/>
      <c r="E19" s="8"/>
      <c r="F19" s="8"/>
      <c r="G19" s="8"/>
      <c r="H19" s="49"/>
    </row>
    <row r="20" spans="1:10" x14ac:dyDescent="0.45">
      <c r="A20" s="48"/>
      <c r="B20" s="76" t="s">
        <v>28</v>
      </c>
      <c r="C20" s="77"/>
      <c r="D20" s="78"/>
      <c r="E20" s="8"/>
      <c r="F20" s="8"/>
      <c r="G20" s="8"/>
      <c r="H20" s="49"/>
    </row>
    <row r="21" spans="1:10" ht="51" x14ac:dyDescent="0.45">
      <c r="A21" s="48"/>
      <c r="B21" s="56" t="s">
        <v>29</v>
      </c>
      <c r="C21" s="34"/>
      <c r="D21" s="34"/>
      <c r="E21" s="34"/>
      <c r="F21" s="34"/>
      <c r="G21" s="8"/>
      <c r="H21" s="49"/>
    </row>
    <row r="22" spans="1:10" ht="24" x14ac:dyDescent="0.45">
      <c r="A22" s="48"/>
      <c r="B22" s="56"/>
      <c r="C22" s="60" t="s">
        <v>58</v>
      </c>
      <c r="D22" s="60" t="s">
        <v>0</v>
      </c>
      <c r="E22" s="60" t="s">
        <v>1</v>
      </c>
      <c r="F22" s="60" t="s">
        <v>25</v>
      </c>
      <c r="G22" s="8"/>
      <c r="H22" s="49"/>
    </row>
    <row r="23" spans="1:10" x14ac:dyDescent="0.45">
      <c r="A23" s="48"/>
      <c r="B23" s="56" t="s">
        <v>9</v>
      </c>
      <c r="C23" s="62"/>
      <c r="D23" s="63"/>
      <c r="E23" s="64">
        <v>0.4</v>
      </c>
      <c r="F23" s="65">
        <f>D23*E23</f>
        <v>0</v>
      </c>
      <c r="G23" s="8"/>
      <c r="H23" s="49"/>
    </row>
    <row r="24" spans="1:10" x14ac:dyDescent="0.45">
      <c r="A24" s="48"/>
      <c r="B24" s="56" t="s">
        <v>10</v>
      </c>
      <c r="C24" s="107"/>
      <c r="D24" s="66">
        <f>($D$23*(1-C24))</f>
        <v>0</v>
      </c>
      <c r="E24" s="64">
        <v>0.25</v>
      </c>
      <c r="F24" s="65">
        <f>D24*E24</f>
        <v>0</v>
      </c>
      <c r="G24" s="8"/>
      <c r="H24" s="49"/>
    </row>
    <row r="25" spans="1:10" x14ac:dyDescent="0.45">
      <c r="A25" s="48"/>
      <c r="B25" s="56" t="s">
        <v>11</v>
      </c>
      <c r="C25" s="107"/>
      <c r="D25" s="66">
        <f>($D$23*(1-C24-C25))</f>
        <v>0</v>
      </c>
      <c r="E25" s="64">
        <v>0.2</v>
      </c>
      <c r="F25" s="65">
        <f>D25*E25</f>
        <v>0</v>
      </c>
      <c r="G25" s="8"/>
      <c r="H25" s="49"/>
    </row>
    <row r="26" spans="1:10" x14ac:dyDescent="0.45">
      <c r="A26" s="48"/>
      <c r="B26" s="56" t="s">
        <v>12</v>
      </c>
      <c r="C26" s="107"/>
      <c r="D26" s="66">
        <f>($D$23*(1-C24-C25-C26))</f>
        <v>0</v>
      </c>
      <c r="E26" s="64">
        <v>0.1</v>
      </c>
      <c r="F26" s="65">
        <f>D26*E26</f>
        <v>0</v>
      </c>
      <c r="G26" s="8"/>
      <c r="H26" s="49"/>
    </row>
    <row r="27" spans="1:10" x14ac:dyDescent="0.45">
      <c r="A27" s="48"/>
      <c r="B27" s="56" t="s">
        <v>13</v>
      </c>
      <c r="C27" s="107"/>
      <c r="D27" s="66">
        <f>($D$23*(1-C24-C25-C26-C27))</f>
        <v>0</v>
      </c>
      <c r="E27" s="64">
        <v>0.05</v>
      </c>
      <c r="F27" s="65">
        <f>D27*E27</f>
        <v>0</v>
      </c>
      <c r="G27" s="8"/>
      <c r="H27" s="49"/>
    </row>
    <row r="28" spans="1:10" x14ac:dyDescent="0.45">
      <c r="A28" s="48"/>
      <c r="B28" s="15" t="s">
        <v>30</v>
      </c>
      <c r="C28" s="18"/>
      <c r="D28" s="13"/>
      <c r="E28" s="19"/>
      <c r="F28" s="16">
        <f>SUM(F23:F27)</f>
        <v>0</v>
      </c>
      <c r="G28" s="17">
        <f>((F28*35)*12)</f>
        <v>0</v>
      </c>
      <c r="H28" s="74"/>
      <c r="I28" s="4"/>
    </row>
    <row r="29" spans="1:10" x14ac:dyDescent="0.45">
      <c r="A29" s="48"/>
      <c r="B29" s="56"/>
      <c r="C29" s="56"/>
      <c r="D29" s="8"/>
      <c r="E29" s="79"/>
      <c r="F29" s="65"/>
      <c r="G29" s="80"/>
      <c r="H29" s="74"/>
      <c r="I29" s="4"/>
    </row>
    <row r="30" spans="1:10" x14ac:dyDescent="0.45">
      <c r="A30" s="48"/>
      <c r="B30" s="52"/>
      <c r="C30" s="52"/>
      <c r="D30" s="8"/>
      <c r="E30" s="8"/>
      <c r="F30" s="8"/>
      <c r="G30" s="8"/>
      <c r="H30" s="49"/>
    </row>
    <row r="31" spans="1:10" x14ac:dyDescent="0.45">
      <c r="A31" s="48"/>
      <c r="B31" s="52" t="s">
        <v>31</v>
      </c>
      <c r="C31" s="52"/>
      <c r="D31" s="8"/>
      <c r="E31" s="8"/>
      <c r="F31" s="8"/>
      <c r="G31" s="8"/>
      <c r="H31" s="49"/>
    </row>
    <row r="32" spans="1:10" ht="38.25" x14ac:dyDescent="0.45">
      <c r="A32" s="48"/>
      <c r="B32" s="56" t="s">
        <v>54</v>
      </c>
      <c r="C32" s="52"/>
      <c r="D32" s="8"/>
      <c r="E32" s="8"/>
      <c r="F32" s="8"/>
      <c r="G32" s="8"/>
      <c r="H32" s="49"/>
      <c r="I32" s="105"/>
    </row>
    <row r="33" spans="1:9" ht="24" x14ac:dyDescent="0.45">
      <c r="A33" s="48"/>
      <c r="B33" s="52"/>
      <c r="C33" s="60" t="s">
        <v>58</v>
      </c>
      <c r="D33" s="60" t="s">
        <v>0</v>
      </c>
      <c r="E33" s="60" t="s">
        <v>1</v>
      </c>
      <c r="F33" s="60" t="s">
        <v>25</v>
      </c>
      <c r="G33" s="8"/>
      <c r="H33" s="49"/>
    </row>
    <row r="34" spans="1:9" x14ac:dyDescent="0.45">
      <c r="A34" s="48"/>
      <c r="B34" s="56" t="s">
        <v>14</v>
      </c>
      <c r="C34" s="62"/>
      <c r="D34" s="63"/>
      <c r="E34" s="64">
        <v>0.4</v>
      </c>
      <c r="F34" s="65">
        <f>D34*E34</f>
        <v>0</v>
      </c>
      <c r="G34" s="8"/>
      <c r="H34" s="49"/>
    </row>
    <row r="35" spans="1:9" x14ac:dyDescent="0.45">
      <c r="A35" s="48"/>
      <c r="B35" s="56" t="s">
        <v>15</v>
      </c>
      <c r="C35" s="107"/>
      <c r="D35" s="66">
        <f>($D$34*(1-C35))</f>
        <v>0</v>
      </c>
      <c r="E35" s="64">
        <v>0.25</v>
      </c>
      <c r="F35" s="65">
        <f>D35*E35</f>
        <v>0</v>
      </c>
      <c r="G35" s="8"/>
      <c r="H35" s="49"/>
    </row>
    <row r="36" spans="1:9" x14ac:dyDescent="0.45">
      <c r="A36" s="48"/>
      <c r="B36" s="56" t="s">
        <v>16</v>
      </c>
      <c r="C36" s="107"/>
      <c r="D36" s="66">
        <f>($D$34*(1-C35-C36))</f>
        <v>0</v>
      </c>
      <c r="E36" s="64">
        <v>0.2</v>
      </c>
      <c r="F36" s="65">
        <f>D36*E36</f>
        <v>0</v>
      </c>
      <c r="G36" s="8"/>
      <c r="H36" s="49"/>
    </row>
    <row r="37" spans="1:9" x14ac:dyDescent="0.45">
      <c r="A37" s="48"/>
      <c r="B37" s="56" t="s">
        <v>17</v>
      </c>
      <c r="C37" s="107"/>
      <c r="D37" s="66">
        <f>($D$34*(1-C35-C36-C37))</f>
        <v>0</v>
      </c>
      <c r="E37" s="64">
        <v>0.1</v>
      </c>
      <c r="F37" s="65">
        <f>D37*E37</f>
        <v>0</v>
      </c>
      <c r="G37" s="8"/>
      <c r="H37" s="49"/>
    </row>
    <row r="38" spans="1:9" x14ac:dyDescent="0.45">
      <c r="A38" s="48"/>
      <c r="B38" s="56" t="s">
        <v>18</v>
      </c>
      <c r="C38" s="107"/>
      <c r="D38" s="66">
        <f>($D$34*(1-C35-C36-C37-C38))</f>
        <v>0</v>
      </c>
      <c r="E38" s="64">
        <v>0.05</v>
      </c>
      <c r="F38" s="65">
        <f>D38*E38</f>
        <v>0</v>
      </c>
      <c r="G38" s="8"/>
      <c r="H38" s="49"/>
    </row>
    <row r="39" spans="1:9" x14ac:dyDescent="0.45">
      <c r="A39" s="48"/>
      <c r="B39" s="15" t="s">
        <v>32</v>
      </c>
      <c r="C39" s="12"/>
      <c r="D39" s="12"/>
      <c r="E39" s="12"/>
      <c r="F39" s="16">
        <f>SUM(F34:F38)</f>
        <v>0</v>
      </c>
      <c r="G39" s="17">
        <f>F39*10</f>
        <v>0</v>
      </c>
      <c r="H39" s="74"/>
      <c r="I39" s="4"/>
    </row>
    <row r="40" spans="1:9" x14ac:dyDescent="0.45">
      <c r="A40" s="48"/>
      <c r="B40" s="81"/>
      <c r="C40" s="81"/>
      <c r="D40" s="81"/>
      <c r="E40" s="81"/>
      <c r="F40" s="8"/>
      <c r="G40" s="8"/>
      <c r="H40" s="49"/>
    </row>
    <row r="41" spans="1:9" x14ac:dyDescent="0.45">
      <c r="A41" s="48"/>
      <c r="B41" s="52" t="s">
        <v>8</v>
      </c>
      <c r="C41" s="52"/>
      <c r="D41" s="8"/>
      <c r="E41" s="8"/>
      <c r="F41" s="8"/>
      <c r="G41" s="8"/>
      <c r="H41" s="49"/>
    </row>
    <row r="42" spans="1:9" ht="39" x14ac:dyDescent="0.45">
      <c r="A42" s="48"/>
      <c r="B42" s="82" t="s">
        <v>33</v>
      </c>
      <c r="C42" s="52"/>
      <c r="D42" s="60" t="s">
        <v>0</v>
      </c>
      <c r="E42" s="8"/>
      <c r="F42" s="8"/>
      <c r="G42" s="8"/>
      <c r="H42" s="49"/>
    </row>
    <row r="43" spans="1:9" x14ac:dyDescent="0.45">
      <c r="A43" s="48"/>
      <c r="B43" s="81" t="s">
        <v>34</v>
      </c>
      <c r="C43" s="81"/>
      <c r="D43" s="63"/>
      <c r="E43" s="8"/>
      <c r="F43" s="8"/>
      <c r="G43" s="34"/>
      <c r="H43" s="55"/>
      <c r="I43" s="4"/>
    </row>
    <row r="44" spans="1:9" x14ac:dyDescent="0.45">
      <c r="A44" s="48"/>
      <c r="B44" s="11" t="s">
        <v>35</v>
      </c>
      <c r="C44" s="12"/>
      <c r="D44" s="12"/>
      <c r="E44" s="13"/>
      <c r="F44" s="13"/>
      <c r="G44" s="14">
        <f>D43*5</f>
        <v>0</v>
      </c>
      <c r="H44" s="55"/>
      <c r="I44" s="4"/>
    </row>
    <row r="45" spans="1:9" x14ac:dyDescent="0.45">
      <c r="A45" s="48"/>
      <c r="B45" s="8"/>
      <c r="C45" s="60"/>
      <c r="D45" s="60"/>
      <c r="E45" s="8"/>
      <c r="F45" s="8"/>
      <c r="G45" s="8"/>
      <c r="H45" s="49"/>
    </row>
    <row r="46" spans="1:9" x14ac:dyDescent="0.45">
      <c r="A46" s="48"/>
      <c r="B46" s="78" t="s">
        <v>43</v>
      </c>
      <c r="C46" s="60" t="s">
        <v>7</v>
      </c>
      <c r="D46" s="60" t="s">
        <v>0</v>
      </c>
      <c r="E46" s="51" t="s">
        <v>36</v>
      </c>
      <c r="F46" s="8"/>
      <c r="G46" s="8"/>
      <c r="H46" s="49"/>
    </row>
    <row r="47" spans="1:9" ht="25.5" x14ac:dyDescent="0.45">
      <c r="A47" s="48"/>
      <c r="B47" s="56" t="s">
        <v>44</v>
      </c>
      <c r="C47" s="83">
        <v>30</v>
      </c>
      <c r="D47" s="53"/>
      <c r="E47" s="90">
        <f>D47*C47</f>
        <v>0</v>
      </c>
      <c r="F47" s="8"/>
      <c r="G47" s="8"/>
      <c r="H47" s="49"/>
    </row>
    <row r="48" spans="1:9" ht="38.25" x14ac:dyDescent="0.45">
      <c r="A48" s="48"/>
      <c r="B48" s="56" t="s">
        <v>55</v>
      </c>
      <c r="C48" s="83">
        <v>40</v>
      </c>
      <c r="D48" s="53"/>
      <c r="E48" s="90">
        <f t="shared" ref="E48:E50" si="0">D48*C48</f>
        <v>0</v>
      </c>
      <c r="F48" s="8"/>
      <c r="G48" s="8"/>
      <c r="H48" s="49"/>
      <c r="I48" s="104"/>
    </row>
    <row r="49" spans="1:10" ht="38.25" x14ac:dyDescent="0.45">
      <c r="A49" s="48"/>
      <c r="B49" s="56" t="s">
        <v>56</v>
      </c>
      <c r="C49" s="83">
        <v>40</v>
      </c>
      <c r="D49" s="53"/>
      <c r="E49" s="90">
        <f t="shared" si="0"/>
        <v>0</v>
      </c>
      <c r="F49" s="8"/>
      <c r="G49" s="8"/>
      <c r="H49" s="49"/>
    </row>
    <row r="50" spans="1:10" ht="38.25" x14ac:dyDescent="0.45">
      <c r="A50" s="48"/>
      <c r="B50" s="56" t="s">
        <v>57</v>
      </c>
      <c r="C50" s="83">
        <v>10</v>
      </c>
      <c r="D50" s="53"/>
      <c r="E50" s="90">
        <f t="shared" si="0"/>
        <v>0</v>
      </c>
      <c r="F50" s="8"/>
      <c r="G50" s="8"/>
      <c r="H50" s="49"/>
    </row>
    <row r="51" spans="1:10" x14ac:dyDescent="0.45">
      <c r="A51" s="48"/>
      <c r="B51" s="21" t="s">
        <v>37</v>
      </c>
      <c r="C51" s="22"/>
      <c r="D51" s="22"/>
      <c r="E51" s="23"/>
      <c r="F51" s="22"/>
      <c r="G51" s="14">
        <f>SUM(E47:E50)</f>
        <v>0</v>
      </c>
      <c r="H51" s="55"/>
      <c r="I51" s="4"/>
    </row>
    <row r="52" spans="1:10" ht="14.65" thickBot="1" x14ac:dyDescent="0.5">
      <c r="A52" s="48"/>
      <c r="B52" s="8"/>
      <c r="C52" s="8"/>
      <c r="D52" s="8"/>
      <c r="E52" s="34"/>
      <c r="F52" s="8"/>
      <c r="G52" s="54"/>
      <c r="H52" s="55"/>
    </row>
    <row r="53" spans="1:10" ht="15.75" thickBot="1" x14ac:dyDescent="0.5">
      <c r="A53" s="48"/>
      <c r="B53" s="24" t="s">
        <v>38</v>
      </c>
      <c r="C53" s="25"/>
      <c r="D53" s="26"/>
      <c r="E53" s="27"/>
      <c r="F53" s="27"/>
      <c r="G53" s="28">
        <f>G51+G44+G39+G28+G18+G6</f>
        <v>0</v>
      </c>
      <c r="H53" s="84"/>
      <c r="J53" s="3"/>
    </row>
    <row r="54" spans="1:10" x14ac:dyDescent="0.45">
      <c r="A54" s="48"/>
      <c r="B54" s="85"/>
      <c r="C54" s="85"/>
      <c r="D54" s="8"/>
      <c r="E54" s="8"/>
      <c r="F54" s="8"/>
      <c r="G54" s="81"/>
      <c r="H54" s="86"/>
    </row>
    <row r="55" spans="1:10" x14ac:dyDescent="0.45">
      <c r="A55" s="48"/>
      <c r="B55" s="85"/>
      <c r="C55" s="85"/>
      <c r="D55" s="8"/>
      <c r="E55" s="8"/>
      <c r="F55" s="8"/>
      <c r="G55" s="8"/>
      <c r="H55" s="49"/>
    </row>
    <row r="56" spans="1:10" x14ac:dyDescent="0.45">
      <c r="A56" s="48"/>
      <c r="B56" s="39" t="s">
        <v>42</v>
      </c>
      <c r="C56" s="29" t="s">
        <v>39</v>
      </c>
      <c r="D56" s="30"/>
      <c r="E56" s="31"/>
      <c r="F56" s="31"/>
      <c r="G56" s="32"/>
      <c r="H56" s="49"/>
    </row>
    <row r="57" spans="1:10" x14ac:dyDescent="0.45">
      <c r="A57" s="48"/>
      <c r="B57" s="40"/>
      <c r="C57" s="33"/>
      <c r="D57" s="34"/>
      <c r="E57" s="8"/>
      <c r="F57" s="8"/>
      <c r="G57" s="35"/>
      <c r="H57" s="49"/>
    </row>
    <row r="58" spans="1:10" x14ac:dyDescent="0.45">
      <c r="A58" s="48"/>
      <c r="B58" s="40"/>
      <c r="C58" s="33" t="s">
        <v>40</v>
      </c>
      <c r="D58" s="34"/>
      <c r="E58" s="8"/>
      <c r="F58" s="8"/>
      <c r="G58" s="35"/>
      <c r="H58" s="49"/>
    </row>
    <row r="59" spans="1:10" x14ac:dyDescent="0.45">
      <c r="A59" s="48"/>
      <c r="B59" s="41"/>
      <c r="C59" s="36" t="s">
        <v>41</v>
      </c>
      <c r="D59" s="37"/>
      <c r="E59" s="37"/>
      <c r="F59" s="37"/>
      <c r="G59" s="38"/>
      <c r="H59" s="57"/>
    </row>
    <row r="60" spans="1:10" ht="14.65" thickBot="1" x14ac:dyDescent="0.5">
      <c r="A60" s="87"/>
      <c r="B60" s="88"/>
      <c r="C60" s="88"/>
      <c r="D60" s="88"/>
      <c r="E60" s="88"/>
      <c r="F60" s="88"/>
      <c r="G60" s="88"/>
      <c r="H60" s="89"/>
    </row>
  </sheetData>
  <dataValidations count="1">
    <dataValidation type="decimal" operator="greaterThanOrEqual" allowBlank="1" showInputMessage="1" showErrorMessage="1" sqref="C13:C16 C24:C27 C35:C38 D34 D43 D47:D50 D23 D12 D6" xr:uid="{7482E8CE-AD5C-4220-AEE1-BBB37B88501D}">
      <formula1>0</formula1>
    </dataValidation>
  </dataValidations>
  <pageMargins left="0.7" right="0.7" top="0.75" bottom="0.75" header="0.3" footer="0.3"/>
  <pageSetup paperSize="9"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FBD58-C8F5-41B5-B7D9-3527C5D3A561}">
  <dimension ref="A1:C14"/>
  <sheetViews>
    <sheetView showGridLines="0" workbookViewId="0">
      <selection activeCell="B8" sqref="B8"/>
    </sheetView>
  </sheetViews>
  <sheetFormatPr defaultRowHeight="14.25" x14ac:dyDescent="0.45"/>
  <cols>
    <col min="1" max="1" width="4.6640625" customWidth="1"/>
    <col min="2" max="2" width="120.59765625" style="102" customWidth="1"/>
    <col min="3" max="3" width="4.6640625" customWidth="1"/>
  </cols>
  <sheetData>
    <row r="1" spans="1:3" x14ac:dyDescent="0.45">
      <c r="A1" s="91"/>
      <c r="B1" s="94"/>
      <c r="C1" s="92"/>
    </row>
    <row r="2" spans="1:3" ht="17.649999999999999" x14ac:dyDescent="0.5">
      <c r="A2" s="93"/>
      <c r="B2" s="95" t="s">
        <v>45</v>
      </c>
      <c r="C2" s="57"/>
    </row>
    <row r="3" spans="1:3" ht="15" x14ac:dyDescent="0.45">
      <c r="A3" s="48"/>
      <c r="B3" s="96" t="s">
        <v>22</v>
      </c>
      <c r="C3" s="57"/>
    </row>
    <row r="4" spans="1:3" x14ac:dyDescent="0.45">
      <c r="A4" s="48"/>
      <c r="B4" s="97"/>
      <c r="C4" s="57"/>
    </row>
    <row r="5" spans="1:3" x14ac:dyDescent="0.45">
      <c r="A5" s="48"/>
      <c r="B5" s="98" t="s">
        <v>19</v>
      </c>
      <c r="C5" s="57"/>
    </row>
    <row r="6" spans="1:3" ht="38.25" x14ac:dyDescent="0.45">
      <c r="A6" s="48"/>
      <c r="B6" s="97" t="s">
        <v>20</v>
      </c>
      <c r="C6" s="57"/>
    </row>
    <row r="7" spans="1:3" x14ac:dyDescent="0.45">
      <c r="A7" s="48"/>
      <c r="B7" s="99" t="s">
        <v>49</v>
      </c>
      <c r="C7" s="57"/>
    </row>
    <row r="8" spans="1:3" x14ac:dyDescent="0.45">
      <c r="A8" s="48"/>
      <c r="B8" s="99" t="s">
        <v>50</v>
      </c>
      <c r="C8" s="57"/>
    </row>
    <row r="9" spans="1:3" x14ac:dyDescent="0.45">
      <c r="A9" s="48"/>
      <c r="B9" s="103" t="s">
        <v>51</v>
      </c>
      <c r="C9" s="57"/>
    </row>
    <row r="10" spans="1:3" ht="51" x14ac:dyDescent="0.45">
      <c r="A10" s="48"/>
      <c r="B10" s="103" t="s">
        <v>46</v>
      </c>
      <c r="C10" s="57"/>
    </row>
    <row r="11" spans="1:3" x14ac:dyDescent="0.45">
      <c r="A11" s="48"/>
      <c r="B11" s="99" t="s">
        <v>47</v>
      </c>
      <c r="C11" s="57"/>
    </row>
    <row r="12" spans="1:3" x14ac:dyDescent="0.45">
      <c r="A12" s="48"/>
      <c r="B12" s="100"/>
      <c r="C12" s="57"/>
    </row>
    <row r="13" spans="1:3" x14ac:dyDescent="0.45">
      <c r="A13" s="48"/>
      <c r="B13" s="94"/>
      <c r="C13" s="57"/>
    </row>
    <row r="14" spans="1:3" ht="14.65" thickBot="1" x14ac:dyDescent="0.5">
      <c r="A14" s="87"/>
      <c r="B14" s="101"/>
      <c r="C14" s="89"/>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44f8b0d-11fe-43aa-b549-7fea5771c72c">
      <Terms xmlns="http://schemas.microsoft.com/office/infopath/2007/PartnerControls"/>
    </lcf76f155ced4ddcb4097134ff3c332f>
    <TaxCatchAll xmlns="abeb3958-37fb-401b-a8fb-eebbe067d9e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236556C38F5045923018E12D771FE9" ma:contentTypeVersion="12" ma:contentTypeDescription="Een nieuw document maken." ma:contentTypeScope="" ma:versionID="75b277f480cf479961b95ec071ebbd0d">
  <xsd:schema xmlns:xsd="http://www.w3.org/2001/XMLSchema" xmlns:xs="http://www.w3.org/2001/XMLSchema" xmlns:p="http://schemas.microsoft.com/office/2006/metadata/properties" xmlns:ns2="a44f8b0d-11fe-43aa-b549-7fea5771c72c" xmlns:ns3="abeb3958-37fb-401b-a8fb-eebbe067d9e0" targetNamespace="http://schemas.microsoft.com/office/2006/metadata/properties" ma:root="true" ma:fieldsID="798c97c301bbe8e016e2907480bb9cf7" ns2:_="" ns3:_="">
    <xsd:import namespace="a44f8b0d-11fe-43aa-b549-7fea5771c72c"/>
    <xsd:import namespace="abeb3958-37fb-401b-a8fb-eebbe067d9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4f8b0d-11fe-43aa-b549-7fea5771c7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beb3958-37fb-401b-a8fb-eebbe067d9e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ea1bd515-4016-4133-9b5a-2677a1a4b5bd}" ma:internalName="TaxCatchAll" ma:showField="CatchAllData" ma:web="abeb3958-37fb-401b-a8fb-eebbe067d9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64836DB-F515-4857-BD2F-6A7C52FD1FFC}">
  <ds:schemaRefs>
    <ds:schemaRef ds:uri="http://schemas.microsoft.com/sharepoint/v3/contenttype/forms"/>
  </ds:schemaRefs>
</ds:datastoreItem>
</file>

<file path=customXml/itemProps2.xml><?xml version="1.0" encoding="utf-8"?>
<ds:datastoreItem xmlns:ds="http://schemas.openxmlformats.org/officeDocument/2006/customXml" ds:itemID="{C5201E6E-AF4F-4A70-A4DE-7F37F95AA9BC}">
  <ds:schemaRefs>
    <ds:schemaRef ds:uri="http://purl.org/dc/dcmitype/"/>
    <ds:schemaRef ds:uri="http://purl.org/dc/elements/1.1/"/>
    <ds:schemaRef ds:uri="http://schemas.microsoft.com/office/infopath/2007/PartnerControls"/>
    <ds:schemaRef ds:uri="abeb3958-37fb-401b-a8fb-eebbe067d9e0"/>
    <ds:schemaRef ds:uri="http://schemas.microsoft.com/office/2006/documentManagement/types"/>
    <ds:schemaRef ds:uri="http://purl.org/dc/terms/"/>
    <ds:schemaRef ds:uri="http://schemas.microsoft.com/office/2006/metadata/properties"/>
    <ds:schemaRef ds:uri="http://schemas.openxmlformats.org/package/2006/metadata/core-properties"/>
    <ds:schemaRef ds:uri="a44f8b0d-11fe-43aa-b549-7fea5771c72c"/>
    <ds:schemaRef ds:uri="http://www.w3.org/XML/1998/namespace"/>
  </ds:schemaRefs>
</ds:datastoreItem>
</file>

<file path=customXml/itemProps3.xml><?xml version="1.0" encoding="utf-8"?>
<ds:datastoreItem xmlns:ds="http://schemas.openxmlformats.org/officeDocument/2006/customXml" ds:itemID="{7EC35E29-AD83-4DDA-BCE7-C90F7A3288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4f8b0d-11fe-43aa-b549-7fea5771c72c"/>
    <ds:schemaRef ds:uri="abeb3958-37fb-401b-a8fb-eebbe067d9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PRIJZENBLAD</vt:lpstr>
      <vt:lpstr>Toelichting 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Nas, Roy de</dc:creator>
  <cp:keywords/>
  <dc:description/>
  <cp:lastModifiedBy>Hermen Breunissen</cp:lastModifiedBy>
  <cp:revision/>
  <cp:lastPrinted>2024-03-13T12:33:32Z</cp:lastPrinted>
  <dcterms:created xsi:type="dcterms:W3CDTF">2024-01-22T09:33:39Z</dcterms:created>
  <dcterms:modified xsi:type="dcterms:W3CDTF">2024-03-13T13:05:44Z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0x01010090236556C38F5045923018E12D771FE9</vt:lpwstr>
  </property>
  <property fmtid="{D5CDD505-2E9C-101B-9397-08002B2CF9AE}" pid="3" name="MediaServiceImageTags">
    <vt:lpwstr/>
  </property>
</Properties>
</file>