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I:\Organisatie\JZ\INKA\INKOOP\Inkoop &amp; Aanbesteding\12. Persoonlijke mappen\Lisa\1. Europese aanbesteding telefonie\nvi 2\"/>
    </mc:Choice>
  </mc:AlternateContent>
  <xr:revisionPtr revIDLastSave="0" documentId="8_{BC2C656D-6E0D-4361-8051-9D70E180AB3F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Prijsinvulformulier" sheetId="2" r:id="rId1"/>
    <sheet name="Hard- en software" sheetId="3" r:id="rId2"/>
    <sheet name="Support" sheetId="4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3" l="1"/>
  <c r="F37" i="3"/>
  <c r="F36" i="3"/>
  <c r="G36" i="3" s="1"/>
  <c r="E36" i="2"/>
  <c r="E23" i="2"/>
  <c r="F10" i="3"/>
  <c r="F9" i="3"/>
  <c r="E7" i="3"/>
  <c r="F26" i="3"/>
  <c r="G26" i="3" s="1"/>
  <c r="F14" i="3"/>
  <c r="G37" i="3"/>
  <c r="F38" i="3"/>
  <c r="G38" i="3" s="1"/>
  <c r="D12" i="4"/>
  <c r="F25" i="3"/>
  <c r="G25" i="3"/>
  <c r="F27" i="3"/>
  <c r="G27" i="3"/>
  <c r="F28" i="3"/>
  <c r="G28" i="3" s="1"/>
  <c r="F29" i="3"/>
  <c r="G29" i="3"/>
  <c r="F30" i="3"/>
  <c r="G30" i="3" s="1"/>
  <c r="F31" i="3"/>
  <c r="G31" i="3"/>
  <c r="F34" i="3"/>
  <c r="G34" i="3" s="1"/>
  <c r="F35" i="3"/>
  <c r="G35" i="3"/>
  <c r="F39" i="3"/>
  <c r="G39" i="3"/>
  <c r="F40" i="3"/>
  <c r="G40" i="3" s="1"/>
  <c r="F6" i="3"/>
  <c r="F8" i="3"/>
  <c r="F13" i="3"/>
  <c r="F15" i="3"/>
  <c r="F16" i="3"/>
  <c r="F17" i="3"/>
  <c r="F18" i="3"/>
  <c r="F19" i="3"/>
  <c r="E16" i="2"/>
  <c r="E9" i="2"/>
  <c r="E10" i="2"/>
  <c r="E11" i="2"/>
  <c r="E12" i="2"/>
  <c r="E13" i="2"/>
  <c r="E14" i="2"/>
  <c r="E15" i="2"/>
  <c r="E17" i="2"/>
  <c r="E20" i="2"/>
  <c r="E21" i="2"/>
  <c r="E22" i="2"/>
  <c r="E24" i="2"/>
  <c r="E25" i="2"/>
  <c r="E26" i="2"/>
  <c r="E27" i="2"/>
  <c r="E28" i="2"/>
  <c r="E34" i="2" l="1"/>
  <c r="F22" i="3"/>
  <c r="E32" i="2" s="1"/>
  <c r="E30" i="2"/>
  <c r="E38" i="2" l="1"/>
</calcChain>
</file>

<file path=xl/sharedStrings.xml><?xml version="1.0" encoding="utf-8"?>
<sst xmlns="http://schemas.openxmlformats.org/spreadsheetml/2006/main" count="159" uniqueCount="103">
  <si>
    <t>Uurtarieven t.b.v. eventueel meerwerk</t>
  </si>
  <si>
    <t xml:space="preserve">Legenda </t>
  </si>
  <si>
    <t>Uurtarief (ex. BTW)</t>
  </si>
  <si>
    <t>De gele velden dient Inschrijver in te vullen.</t>
  </si>
  <si>
    <t>Consultant</t>
  </si>
  <si>
    <t>Het groene veld wordt meegenomen in de beoordeling.</t>
  </si>
  <si>
    <t>Alle prijzen in euro's ex. BTW</t>
  </si>
  <si>
    <t>Engineer</t>
  </si>
  <si>
    <t xml:space="preserve">Inschrijfsom </t>
  </si>
  <si>
    <t>Projectleider</t>
  </si>
  <si>
    <t>Eénmalige diensten</t>
  </si>
  <si>
    <t>Minimum aantal uur voor activiteit</t>
  </si>
  <si>
    <t>Totaal minimum aantal uur + extra uren</t>
  </si>
  <si>
    <t>Totaal in € (ex. BTW)</t>
  </si>
  <si>
    <t>Toelichting; waar een minimaal aantal uur voor een activiteit vermeld staat, dient u minimaal dit aantal uren op te geven. Voor bijvoorbeeld projectleiding dient u minimaal 40 uur te offreren. Indien u inschat 20 uur extra nodig te hebben voor projectleiding dan geeft u 60 (40+20) uur op.</t>
  </si>
  <si>
    <t xml:space="preserve">Project </t>
  </si>
  <si>
    <t>Levering</t>
  </si>
  <si>
    <t>Detailontwerp</t>
  </si>
  <si>
    <t>Voorbereiding, configuratie, hardening en documentatie</t>
  </si>
  <si>
    <t>Rapportages</t>
  </si>
  <si>
    <t>Training on the job; uitleg tijdens configuratie</t>
  </si>
  <si>
    <t>Nazorg</t>
  </si>
  <si>
    <t>Vraag- en antwoordsessies</t>
  </si>
  <si>
    <t>Projectleiding</t>
  </si>
  <si>
    <t>Cursussen, webinars en instructie</t>
  </si>
  <si>
    <t>Aantal</t>
  </si>
  <si>
    <t>Stuksprijs (ex. BTW)</t>
  </si>
  <si>
    <t>Workshop 3 telefoniebeheerders configuratie en beheer Microsoft Teams-telefonie-omgeving</t>
  </si>
  <si>
    <t>Workshop 3 telefoniebeheerders configuratie en beheer SBC en Contact Center</t>
  </si>
  <si>
    <t xml:space="preserve">Cursus groep KCC medewerkers gebruik Contact Center </t>
  </si>
  <si>
    <t xml:space="preserve">Cursus groep KCC medewerkers mailafhandeling binnen Contact Center </t>
  </si>
  <si>
    <t xml:space="preserve">Cursus groep medewerkers functioneel beheer KCC-omgeving Contact Center </t>
  </si>
  <si>
    <t>Cursus groep medewerkers servicedesk FaZa/IV, WMO-telefoonteam en meldkamer gebruik Contact Center</t>
  </si>
  <si>
    <t>Cursus groep medewerkers Contact Center-rapportages maken en bewerken</t>
  </si>
  <si>
    <t>Webinar gebruik Microsoft Teams-telefonie</t>
  </si>
  <si>
    <t>Instructievideo's</t>
  </si>
  <si>
    <t>+</t>
  </si>
  <si>
    <t>Totaal éénmalige kosten diensten</t>
  </si>
  <si>
    <t>Totaal éénmalige kosten hard- en software (totaal overgenomen vanuit overzicht Hard- en software)</t>
  </si>
  <si>
    <t>Totaal (dit bedrag geldt als Totale Inschrijfsom)</t>
  </si>
  <si>
    <t>Ondertekend door:</t>
  </si>
  <si>
    <t>Bedrijfsnaam inschrijver</t>
  </si>
  <si>
    <t>Naam tekeningsbevoegde</t>
  </si>
  <si>
    <t>Functie tekeningsbevoegde</t>
  </si>
  <si>
    <t>Datum</t>
  </si>
  <si>
    <t>Handtekening tekeningsbevoegde</t>
  </si>
  <si>
    <t>Hard- en software
Vernieuwing telefonie-omgeving - gemeente Haarlem</t>
  </si>
  <si>
    <t>De gele velden dient Inschrijver in te vullen voor zover deze van toepassing zijn. Een lege gele cel staat voor 0 euro.</t>
  </si>
  <si>
    <t>Het blauwe veld wordt overgenomen in het prijsinvulformulier.</t>
  </si>
  <si>
    <t>Eénmalige kosten hardware</t>
  </si>
  <si>
    <t>Indicatie</t>
  </si>
  <si>
    <t>Eenheidsprijs</t>
  </si>
  <si>
    <t>Aantal x eenheidsprijs</t>
  </si>
  <si>
    <t>Telefoontoestellen werkplek</t>
  </si>
  <si>
    <t>Ja</t>
  </si>
  <si>
    <t>Telefoontoestellen werkplek Contact Center-medewerker</t>
  </si>
  <si>
    <t>Optioneel</t>
  </si>
  <si>
    <t>Toelichting; het type telefoontoestel voor Contact Center-medewerker is gelijk aan toestel voor de werkplek en de prijs ook (prijs wordt overgenomen van toestel werkplek).</t>
  </si>
  <si>
    <t>Vaste telefoontoestellen (common area phones)</t>
  </si>
  <si>
    <t>Headsets DECT on-ear enkele oorschelp</t>
  </si>
  <si>
    <t>Headsets DECT on-ear dubbele oorschelp</t>
  </si>
  <si>
    <t>Eénmalige kosten software</t>
  </si>
  <si>
    <t xml:space="preserve">Contact Center-applicatie incl. rapportages en dashboards. </t>
  </si>
  <si>
    <t>Nee</t>
  </si>
  <si>
    <t>Mailafhandeling</t>
  </si>
  <si>
    <t>Koppeling naar Qlikview</t>
  </si>
  <si>
    <t>Koppeling t.b.v. SSO</t>
  </si>
  <si>
    <t>Koppeling naar Exchange on premise (t.b.v. mailafhandeling)</t>
  </si>
  <si>
    <t>Session Border Controller (virtuele server)</t>
  </si>
  <si>
    <t>Managementsoftware telefoontoestellen</t>
  </si>
  <si>
    <t>Totaal éénmalige kosten hard- en software</t>
  </si>
  <si>
    <t>Jaarlijkse kosten software</t>
  </si>
  <si>
    <t>Maandelijks</t>
  </si>
  <si>
    <t>Jaarlijks</t>
  </si>
  <si>
    <t>Aantal x jaarlijkse kosten</t>
  </si>
  <si>
    <t xml:space="preserve">Jaarlijkse kosten licenties </t>
  </si>
  <si>
    <t>Contact Center Agent (named user)</t>
  </si>
  <si>
    <t>Toelichting; voor de Contact Center Agent dient u één van de twee licentiemodellen in te vullen dus of 'named user' of 'concurrent use'</t>
  </si>
  <si>
    <t>Contact Center Agent (concurrent use)</t>
  </si>
  <si>
    <t>Mailafhandeling (named user)</t>
  </si>
  <si>
    <t>Beheerder Contact Center</t>
  </si>
  <si>
    <t>Toelichting; de beheerder heeft naast supervisor-rol ook beheertaken zoals gebruikersbeheer</t>
  </si>
  <si>
    <t>Supervisor Contact Center</t>
  </si>
  <si>
    <t>Toelichting; de supervisor moet rapportages kunnen maken en in geval van KCC ook bepaalde instellingen kunnen beheren</t>
  </si>
  <si>
    <t>Realtime dashboard op bestaand wallboard</t>
  </si>
  <si>
    <t>Jaarlijkse kosten software/licenties</t>
  </si>
  <si>
    <t>Support
Vernieuwing telefonie-omgeving - gemeente Haarlem</t>
  </si>
  <si>
    <t>Jaarlijkse kosten support- en onderhoud hard- en software</t>
  </si>
  <si>
    <t>Jaarlijkse kosten</t>
  </si>
  <si>
    <t>3e lijnssupport Microsoft Teams-telefonie-omgeving; 5x9</t>
  </si>
  <si>
    <t>Minimum eisen voor SLA zijn van toepassing</t>
  </si>
  <si>
    <t xml:space="preserve">Support en onderhoud Contact Center-applicatie incl. rapportages en dashboards; 5x9 </t>
  </si>
  <si>
    <t>Support Session Border Controller incl. nieuwe releases/updates; 5x9</t>
  </si>
  <si>
    <t>Toegang tot nieuwe releases/updates van managementsoftware telefoontoestellen en nieuwe firmware voor de telefoontoestellen. Ondersteuning bij defecten in deze nieuwe software.</t>
  </si>
  <si>
    <t>Totaal jaarlijkse kosten support</t>
  </si>
  <si>
    <t>Migratie (pilot- en grote migratie)</t>
  </si>
  <si>
    <t>Het aangeboden prijsniveau dient van Q1-2024 te zijn</t>
  </si>
  <si>
    <t>Bijlage 8 - Prijzenblad
Vernieuwing telefonie-omgeving - gemeente Haarlem</t>
  </si>
  <si>
    <t>Totaal jaarlijkse kosten software/licenties (totaal overgenomen vanuit overzicht Hard- en software) x4 (4 jaar is de duur van de initiële overeenkomst)</t>
  </si>
  <si>
    <t>Totaal jaarlijkse kosten support (totaal overgenomen vanuit overzicht Support) x4 (4 jaar is de duur van de initiële overeenkomst)</t>
  </si>
  <si>
    <t>Mailafhandeling (concurrent use)</t>
  </si>
  <si>
    <t>Toelichting; voor Mailafhandeling dient u één van de twee licentiemodellen in te vullen dus of 'named user' of 'concurrent use'</t>
  </si>
  <si>
    <t>Eventuele motivering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</si>
</sst>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Verdana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center"/>
    </xf>
    <xf numFmtId="44" fontId="3" fillId="0" borderId="0" applyFon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4" xfId="0" applyBorder="1"/>
    <xf numFmtId="0" fontId="0" fillId="5" borderId="7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0" fillId="0" borderId="17" xfId="0" applyBorder="1"/>
    <xf numFmtId="0" fontId="0" fillId="0" borderId="5" xfId="0" applyBorder="1"/>
    <xf numFmtId="0" fontId="0" fillId="0" borderId="28" xfId="0" applyBorder="1" applyAlignment="1">
      <alignment wrapText="1"/>
    </xf>
    <xf numFmtId="0" fontId="4" fillId="0" borderId="7" xfId="0" applyFont="1" applyBorder="1" applyAlignment="1">
      <alignment horizontal="center" wrapText="1"/>
    </xf>
    <xf numFmtId="44" fontId="0" fillId="2" borderId="6" xfId="2" applyFont="1" applyFill="1" applyBorder="1" applyAlignment="1">
      <alignment wrapText="1"/>
    </xf>
    <xf numFmtId="0" fontId="0" fillId="0" borderId="0" xfId="0" applyAlignment="1">
      <alignment horizontal="center"/>
    </xf>
    <xf numFmtId="0" fontId="4" fillId="6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wrapText="1"/>
    </xf>
    <xf numFmtId="164" fontId="4" fillId="5" borderId="11" xfId="0" applyNumberFormat="1" applyFont="1" applyFill="1" applyBorder="1" applyAlignment="1">
      <alignment horizontal="center"/>
    </xf>
    <xf numFmtId="0" fontId="4" fillId="0" borderId="28" xfId="0" applyFont="1" applyBorder="1" applyAlignment="1">
      <alignment wrapText="1"/>
    </xf>
    <xf numFmtId="0" fontId="7" fillId="0" borderId="1" xfId="0" applyFont="1" applyBorder="1"/>
    <xf numFmtId="164" fontId="7" fillId="0" borderId="1" xfId="0" applyNumberFormat="1" applyFont="1" applyBorder="1"/>
    <xf numFmtId="0" fontId="7" fillId="0" borderId="1" xfId="0" applyFont="1" applyBorder="1" applyAlignment="1">
      <alignment horizontal="center"/>
    </xf>
    <xf numFmtId="164" fontId="0" fillId="2" borderId="1" xfId="0" applyNumberFormat="1" applyFill="1" applyBorder="1"/>
    <xf numFmtId="0" fontId="4" fillId="0" borderId="1" xfId="0" applyFont="1" applyBorder="1"/>
    <xf numFmtId="0" fontId="0" fillId="2" borderId="6" xfId="0" applyFill="1" applyBorder="1" applyAlignment="1">
      <alignment horizontal="center" wrapText="1"/>
    </xf>
    <xf numFmtId="164" fontId="4" fillId="7" borderId="1" xfId="0" applyNumberFormat="1" applyFont="1" applyFill="1" applyBorder="1"/>
    <xf numFmtId="164" fontId="4" fillId="7" borderId="1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5" xfId="0" applyFont="1" applyBorder="1" applyAlignment="1">
      <alignment wrapText="1"/>
    </xf>
    <xf numFmtId="0" fontId="4" fillId="0" borderId="15" xfId="0" applyFont="1" applyBorder="1" applyAlignment="1">
      <alignment horizontal="center" wrapText="1"/>
    </xf>
    <xf numFmtId="44" fontId="4" fillId="4" borderId="15" xfId="2" applyFont="1" applyFill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0" fillId="5" borderId="37" xfId="0" applyFill="1" applyBorder="1" applyAlignment="1">
      <alignment horizontal="center" vertical="center" wrapText="1"/>
    </xf>
    <xf numFmtId="0" fontId="9" fillId="0" borderId="28" xfId="0" applyFont="1" applyBorder="1" applyAlignment="1">
      <alignment wrapText="1"/>
    </xf>
    <xf numFmtId="0" fontId="4" fillId="0" borderId="0" xfId="0" applyFont="1"/>
    <xf numFmtId="0" fontId="10" fillId="0" borderId="12" xfId="0" applyFont="1" applyBorder="1" applyAlignment="1">
      <alignment horizontal="center" vertical="center"/>
    </xf>
    <xf numFmtId="0" fontId="4" fillId="8" borderId="18" xfId="0" applyFont="1" applyFill="1" applyBorder="1" applyAlignment="1">
      <alignment wrapText="1"/>
    </xf>
    <xf numFmtId="0" fontId="4" fillId="8" borderId="1" xfId="0" applyFont="1" applyFill="1" applyBorder="1" applyAlignment="1">
      <alignment wrapText="1"/>
    </xf>
    <xf numFmtId="0" fontId="4" fillId="8" borderId="30" xfId="0" applyFont="1" applyFill="1" applyBorder="1" applyAlignment="1">
      <alignment horizontal="center" wrapText="1"/>
    </xf>
    <xf numFmtId="0" fontId="4" fillId="8" borderId="19" xfId="0" applyFont="1" applyFill="1" applyBorder="1" applyAlignment="1">
      <alignment horizontal="center" wrapText="1"/>
    </xf>
    <xf numFmtId="0" fontId="8" fillId="8" borderId="28" xfId="0" applyFont="1" applyFill="1" applyBorder="1" applyAlignment="1">
      <alignment wrapText="1"/>
    </xf>
    <xf numFmtId="0" fontId="4" fillId="8" borderId="7" xfId="0" applyFont="1" applyFill="1" applyBorder="1" applyAlignment="1">
      <alignment horizontal="center" wrapText="1"/>
    </xf>
    <xf numFmtId="0" fontId="0" fillId="8" borderId="6" xfId="0" applyFill="1" applyBorder="1" applyAlignment="1">
      <alignment horizontal="center" wrapText="1"/>
    </xf>
    <xf numFmtId="164" fontId="0" fillId="8" borderId="6" xfId="0" applyNumberFormat="1" applyFill="1" applyBorder="1" applyAlignment="1">
      <alignment horizontal="center" wrapText="1"/>
    </xf>
    <xf numFmtId="164" fontId="4" fillId="8" borderId="11" xfId="0" applyNumberFormat="1" applyFont="1" applyFill="1" applyBorder="1" applyAlignment="1">
      <alignment horizontal="center"/>
    </xf>
    <xf numFmtId="0" fontId="11" fillId="0" borderId="28" xfId="0" applyFont="1" applyBorder="1" applyAlignment="1">
      <alignment wrapText="1"/>
    </xf>
    <xf numFmtId="0" fontId="0" fillId="0" borderId="7" xfId="0" applyBorder="1" applyAlignment="1">
      <alignment wrapText="1"/>
    </xf>
    <xf numFmtId="0" fontId="11" fillId="0" borderId="7" xfId="0" applyFont="1" applyBorder="1" applyAlignment="1">
      <alignment wrapText="1"/>
    </xf>
    <xf numFmtId="164" fontId="4" fillId="0" borderId="11" xfId="0" applyNumberFormat="1" applyFont="1" applyBorder="1" applyAlignment="1">
      <alignment horizontal="center"/>
    </xf>
    <xf numFmtId="164" fontId="0" fillId="2" borderId="1" xfId="2" applyNumberFormat="1" applyFont="1" applyFill="1" applyBorder="1" applyAlignment="1">
      <alignment horizontal="center" wrapText="1"/>
    </xf>
    <xf numFmtId="0" fontId="4" fillId="8" borderId="6" xfId="0" applyFont="1" applyFill="1" applyBorder="1" applyAlignment="1">
      <alignment horizontal="center" wrapText="1"/>
    </xf>
    <xf numFmtId="0" fontId="4" fillId="8" borderId="1" xfId="0" applyFont="1" applyFill="1" applyBorder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7" fillId="0" borderId="1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4" fillId="9" borderId="13" xfId="0" applyFont="1" applyFill="1" applyBorder="1" applyAlignment="1">
      <alignment wrapText="1"/>
    </xf>
    <xf numFmtId="0" fontId="4" fillId="9" borderId="38" xfId="0" applyFont="1" applyFill="1" applyBorder="1" applyAlignment="1">
      <alignment wrapText="1"/>
    </xf>
    <xf numFmtId="0" fontId="4" fillId="9" borderId="14" xfId="0" applyFont="1" applyFill="1" applyBorder="1" applyAlignment="1">
      <alignment horizontal="left" vertical="top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vertical="top" wrapText="1"/>
    </xf>
    <xf numFmtId="44" fontId="0" fillId="2" borderId="1" xfId="2" applyFont="1" applyFill="1" applyBorder="1"/>
    <xf numFmtId="0" fontId="4" fillId="0" borderId="17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6" borderId="6" xfId="0" applyFont="1" applyFill="1" applyBorder="1"/>
    <xf numFmtId="0" fontId="4" fillId="0" borderId="39" xfId="0" applyFont="1" applyBorder="1" applyAlignment="1">
      <alignment horizontal="center" vertical="center" wrapText="1"/>
    </xf>
    <xf numFmtId="0" fontId="4" fillId="6" borderId="41" xfId="0" applyFont="1" applyFill="1" applyBorder="1"/>
    <xf numFmtId="0" fontId="0" fillId="2" borderId="1" xfId="0" applyFill="1" applyBorder="1"/>
    <xf numFmtId="0" fontId="0" fillId="3" borderId="4" xfId="0" applyFill="1" applyBorder="1" applyAlignment="1">
      <alignment vertical="top" wrapText="1"/>
    </xf>
    <xf numFmtId="0" fontId="0" fillId="3" borderId="4" xfId="0" applyFill="1" applyBorder="1" applyAlignment="1">
      <alignment wrapText="1"/>
    </xf>
    <xf numFmtId="164" fontId="4" fillId="5" borderId="42" xfId="0" applyNumberFormat="1" applyFont="1" applyFill="1" applyBorder="1" applyAlignment="1">
      <alignment horizontal="center"/>
    </xf>
    <xf numFmtId="0" fontId="4" fillId="8" borderId="43" xfId="0" applyFont="1" applyFill="1" applyBorder="1" applyAlignment="1">
      <alignment horizontal="center"/>
    </xf>
    <xf numFmtId="0" fontId="0" fillId="2" borderId="2" xfId="0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24" xfId="0" applyFill="1" applyBorder="1" applyAlignment="1">
      <alignment horizontal="center" wrapText="1"/>
    </xf>
    <xf numFmtId="0" fontId="0" fillId="2" borderId="25" xfId="0" applyFill="1" applyBorder="1" applyAlignment="1">
      <alignment horizontal="center" wrapText="1"/>
    </xf>
    <xf numFmtId="0" fontId="0" fillId="2" borderId="26" xfId="0" applyFill="1" applyBorder="1" applyAlignment="1">
      <alignment horizontal="center" wrapText="1"/>
    </xf>
    <xf numFmtId="0" fontId="0" fillId="2" borderId="27" xfId="0" applyFill="1" applyBorder="1" applyAlignment="1">
      <alignment horizontal="center" wrapText="1"/>
    </xf>
    <xf numFmtId="0" fontId="4" fillId="9" borderId="21" xfId="0" applyFont="1" applyFill="1" applyBorder="1" applyAlignment="1">
      <alignment horizontal="left" wrapText="1"/>
    </xf>
    <xf numFmtId="0" fontId="4" fillId="9" borderId="22" xfId="0" applyFont="1" applyFill="1" applyBorder="1" applyAlignment="1">
      <alignment horizontal="left" wrapText="1"/>
    </xf>
    <xf numFmtId="0" fontId="4" fillId="9" borderId="23" xfId="0" applyFont="1" applyFill="1" applyBorder="1" applyAlignment="1">
      <alignment horizontal="left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top" wrapText="1"/>
    </xf>
    <xf numFmtId="0" fontId="5" fillId="3" borderId="30" xfId="0" applyFont="1" applyFill="1" applyBorder="1" applyAlignment="1">
      <alignment horizontal="center" vertical="top" wrapText="1"/>
    </xf>
    <xf numFmtId="0" fontId="5" fillId="3" borderId="19" xfId="0" applyFont="1" applyFill="1" applyBorder="1" applyAlignment="1">
      <alignment horizontal="center" vertical="top"/>
    </xf>
    <xf numFmtId="0" fontId="5" fillId="3" borderId="20" xfId="0" applyFont="1" applyFill="1" applyBorder="1" applyAlignment="1">
      <alignment horizontal="center" vertical="top"/>
    </xf>
    <xf numFmtId="0" fontId="5" fillId="3" borderId="14" xfId="0" applyFont="1" applyFill="1" applyBorder="1" applyAlignment="1">
      <alignment horizontal="center" vertical="top"/>
    </xf>
    <xf numFmtId="0" fontId="5" fillId="3" borderId="31" xfId="0" applyFont="1" applyFill="1" applyBorder="1" applyAlignment="1">
      <alignment horizontal="center" vertical="top"/>
    </xf>
    <xf numFmtId="0" fontId="5" fillId="3" borderId="15" xfId="0" applyFont="1" applyFill="1" applyBorder="1" applyAlignment="1">
      <alignment horizontal="center" vertical="top"/>
    </xf>
    <xf numFmtId="0" fontId="5" fillId="3" borderId="16" xfId="0" applyFont="1" applyFill="1" applyBorder="1" applyAlignment="1">
      <alignment horizontal="center" vertical="top"/>
    </xf>
    <xf numFmtId="0" fontId="0" fillId="2" borderId="3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44" fontId="0" fillId="4" borderId="36" xfId="2" applyFont="1" applyFill="1" applyBorder="1" applyAlignment="1">
      <alignment horizontal="center" vertical="center" wrapText="1"/>
    </xf>
    <xf numFmtId="44" fontId="0" fillId="4" borderId="26" xfId="2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4" fontId="0" fillId="7" borderId="34" xfId="2" applyFont="1" applyFill="1" applyBorder="1" applyAlignment="1">
      <alignment horizontal="center" vertical="center" wrapText="1"/>
    </xf>
    <xf numFmtId="44" fontId="0" fillId="7" borderId="4" xfId="2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</cellXfs>
  <cellStyles count="3">
    <cellStyle name="College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spect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College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6"/>
  <sheetViews>
    <sheetView topLeftCell="A7" zoomScaleNormal="100" workbookViewId="0">
      <selection activeCell="H11" sqref="H11"/>
    </sheetView>
  </sheetViews>
  <sheetFormatPr defaultRowHeight="14.4" x14ac:dyDescent="0.3"/>
  <cols>
    <col min="1" max="1" width="43" style="2" customWidth="1"/>
    <col min="2" max="2" width="17.33203125" style="2" customWidth="1"/>
    <col min="3" max="3" width="15.109375" customWidth="1"/>
    <col min="4" max="4" width="18.6640625" customWidth="1"/>
    <col min="5" max="5" width="34" customWidth="1"/>
    <col min="6" max="6" width="13.6640625" customWidth="1"/>
    <col min="7" max="7" width="14" customWidth="1"/>
    <col min="8" max="8" width="37" customWidth="1"/>
  </cols>
  <sheetData>
    <row r="1" spans="1:8" s="1" customFormat="1" ht="41.4" customHeight="1" thickBot="1" x14ac:dyDescent="0.35">
      <c r="A1" s="87" t="s">
        <v>97</v>
      </c>
      <c r="B1" s="88"/>
      <c r="C1" s="89"/>
      <c r="D1" s="89"/>
      <c r="E1" s="90"/>
      <c r="G1" s="55"/>
      <c r="H1" s="55" t="s">
        <v>0</v>
      </c>
    </row>
    <row r="2" spans="1:8" s="1" customFormat="1" ht="30" customHeight="1" x14ac:dyDescent="0.3">
      <c r="A2" s="103" t="s">
        <v>1</v>
      </c>
      <c r="B2" s="104"/>
      <c r="C2" s="6"/>
      <c r="D2" s="7"/>
      <c r="E2" s="8"/>
      <c r="G2" s="54"/>
      <c r="H2" s="45" t="s">
        <v>2</v>
      </c>
    </row>
    <row r="3" spans="1:8" ht="30" customHeight="1" x14ac:dyDescent="0.3">
      <c r="A3" s="99" t="s">
        <v>3</v>
      </c>
      <c r="B3" s="100"/>
      <c r="C3" s="5"/>
      <c r="D3" s="4"/>
      <c r="E3" s="68" t="s">
        <v>96</v>
      </c>
      <c r="G3" s="27" t="s">
        <v>4</v>
      </c>
      <c r="H3" s="53"/>
    </row>
    <row r="4" spans="1:8" ht="30.75" customHeight="1" thickBot="1" x14ac:dyDescent="0.35">
      <c r="A4" s="101" t="s">
        <v>5</v>
      </c>
      <c r="B4" s="102"/>
      <c r="C4" s="9"/>
      <c r="D4" s="10"/>
      <c r="E4" s="39" t="s">
        <v>6</v>
      </c>
      <c r="G4" s="27" t="s">
        <v>7</v>
      </c>
      <c r="H4" s="53"/>
    </row>
    <row r="5" spans="1:8" x14ac:dyDescent="0.3">
      <c r="A5" s="91" t="s">
        <v>8</v>
      </c>
      <c r="B5" s="92"/>
      <c r="C5" s="93"/>
      <c r="D5" s="93"/>
      <c r="E5" s="94"/>
      <c r="G5" s="27" t="s">
        <v>9</v>
      </c>
      <c r="H5" s="53"/>
    </row>
    <row r="6" spans="1:8" ht="15" thickBot="1" x14ac:dyDescent="0.35">
      <c r="A6" s="95"/>
      <c r="B6" s="96"/>
      <c r="C6" s="97"/>
      <c r="D6" s="97"/>
      <c r="E6" s="98"/>
    </row>
    <row r="7" spans="1:8" ht="115.2" x14ac:dyDescent="0.3">
      <c r="A7" s="40" t="s">
        <v>10</v>
      </c>
      <c r="B7" s="42" t="s">
        <v>11</v>
      </c>
      <c r="C7" s="43" t="s">
        <v>12</v>
      </c>
      <c r="D7" s="43" t="s">
        <v>2</v>
      </c>
      <c r="E7" s="77" t="s">
        <v>13</v>
      </c>
      <c r="F7" s="55" t="s">
        <v>102</v>
      </c>
      <c r="H7" s="64" t="s">
        <v>14</v>
      </c>
    </row>
    <row r="8" spans="1:8" ht="23.25" customHeight="1" x14ac:dyDescent="0.3">
      <c r="A8" s="41" t="s">
        <v>15</v>
      </c>
      <c r="B8" s="45"/>
      <c r="C8" s="46"/>
      <c r="D8" s="47"/>
      <c r="E8" s="48"/>
      <c r="F8" s="48"/>
    </row>
    <row r="9" spans="1:8" x14ac:dyDescent="0.3">
      <c r="A9" s="17" t="s">
        <v>16</v>
      </c>
      <c r="B9" s="12"/>
      <c r="C9" s="28"/>
      <c r="D9" s="13"/>
      <c r="E9" s="76">
        <f t="shared" ref="E9:E28" si="0">C9*D9</f>
        <v>0</v>
      </c>
      <c r="F9" s="73"/>
    </row>
    <row r="10" spans="1:8" x14ac:dyDescent="0.3">
      <c r="A10" s="49" t="s">
        <v>17</v>
      </c>
      <c r="B10" s="12"/>
      <c r="C10" s="28"/>
      <c r="D10" s="13"/>
      <c r="E10" s="76">
        <f t="shared" si="0"/>
        <v>0</v>
      </c>
      <c r="F10" s="73"/>
    </row>
    <row r="11" spans="1:8" ht="28.8" x14ac:dyDescent="0.3">
      <c r="A11" s="11" t="s">
        <v>18</v>
      </c>
      <c r="B11" s="12">
        <v>40</v>
      </c>
      <c r="C11" s="28"/>
      <c r="D11" s="13"/>
      <c r="E11" s="76">
        <f t="shared" si="0"/>
        <v>0</v>
      </c>
      <c r="F11" s="73"/>
    </row>
    <row r="12" spans="1:8" x14ac:dyDescent="0.3">
      <c r="A12" s="11" t="s">
        <v>19</v>
      </c>
      <c r="B12" s="12"/>
      <c r="C12" s="28"/>
      <c r="D12" s="13"/>
      <c r="E12" s="76">
        <f t="shared" si="0"/>
        <v>0</v>
      </c>
      <c r="F12" s="73"/>
    </row>
    <row r="13" spans="1:8" x14ac:dyDescent="0.3">
      <c r="A13" s="11" t="s">
        <v>95</v>
      </c>
      <c r="B13" s="12"/>
      <c r="C13" s="28"/>
      <c r="D13" s="13"/>
      <c r="E13" s="76">
        <f t="shared" si="0"/>
        <v>0</v>
      </c>
      <c r="F13" s="73"/>
      <c r="G13" s="38"/>
    </row>
    <row r="14" spans="1:8" x14ac:dyDescent="0.3">
      <c r="A14" s="50" t="s">
        <v>20</v>
      </c>
      <c r="B14" s="12"/>
      <c r="C14" s="28"/>
      <c r="D14" s="13"/>
      <c r="E14" s="76">
        <f t="shared" si="0"/>
        <v>0</v>
      </c>
      <c r="F14" s="73"/>
      <c r="G14" s="38"/>
    </row>
    <row r="15" spans="1:8" x14ac:dyDescent="0.3">
      <c r="A15" s="58" t="s">
        <v>21</v>
      </c>
      <c r="B15" s="31"/>
      <c r="C15" s="28"/>
      <c r="D15" s="13"/>
      <c r="E15" s="76">
        <f t="shared" si="0"/>
        <v>0</v>
      </c>
      <c r="F15" s="73"/>
      <c r="G15" s="38"/>
    </row>
    <row r="16" spans="1:8" x14ac:dyDescent="0.3">
      <c r="A16" s="51" t="s">
        <v>22</v>
      </c>
      <c r="B16" s="31">
        <v>12</v>
      </c>
      <c r="C16" s="28"/>
      <c r="D16" s="13"/>
      <c r="E16" s="76">
        <f t="shared" si="0"/>
        <v>0</v>
      </c>
      <c r="F16" s="73"/>
      <c r="G16" s="38"/>
    </row>
    <row r="17" spans="1:6" x14ac:dyDescent="0.3">
      <c r="A17" s="49" t="s">
        <v>23</v>
      </c>
      <c r="B17" s="31">
        <v>40</v>
      </c>
      <c r="C17" s="28"/>
      <c r="D17" s="13"/>
      <c r="E17" s="76">
        <f t="shared" si="0"/>
        <v>0</v>
      </c>
      <c r="F17" s="73"/>
    </row>
    <row r="18" spans="1:6" x14ac:dyDescent="0.3">
      <c r="A18" s="37"/>
      <c r="B18" s="12"/>
      <c r="C18" s="12"/>
      <c r="D18" s="12"/>
      <c r="E18" s="21"/>
    </row>
    <row r="19" spans="1:6" ht="28.8" x14ac:dyDescent="0.3">
      <c r="A19" s="44" t="s">
        <v>24</v>
      </c>
      <c r="B19" s="45"/>
      <c r="C19" s="45" t="s">
        <v>25</v>
      </c>
      <c r="D19" s="45" t="s">
        <v>26</v>
      </c>
      <c r="E19" s="48" t="s">
        <v>13</v>
      </c>
      <c r="F19" s="55" t="s">
        <v>102</v>
      </c>
    </row>
    <row r="20" spans="1:6" ht="28.8" x14ac:dyDescent="0.3">
      <c r="A20" s="11" t="s">
        <v>27</v>
      </c>
      <c r="B20" s="12"/>
      <c r="C20" s="28">
        <v>1</v>
      </c>
      <c r="D20" s="13"/>
      <c r="E20" s="76">
        <f t="shared" si="0"/>
        <v>0</v>
      </c>
      <c r="F20" s="73"/>
    </row>
    <row r="21" spans="1:6" ht="28.8" x14ac:dyDescent="0.3">
      <c r="A21" s="11" t="s">
        <v>28</v>
      </c>
      <c r="B21" s="12"/>
      <c r="C21" s="28">
        <v>1</v>
      </c>
      <c r="D21" s="13"/>
      <c r="E21" s="76">
        <f t="shared" si="0"/>
        <v>0</v>
      </c>
      <c r="F21" s="73"/>
    </row>
    <row r="22" spans="1:6" ht="28.8" x14ac:dyDescent="0.3">
      <c r="A22" s="11" t="s">
        <v>29</v>
      </c>
      <c r="B22" s="12"/>
      <c r="C22" s="28">
        <v>4</v>
      </c>
      <c r="D22" s="13"/>
      <c r="E22" s="76">
        <f t="shared" si="0"/>
        <v>0</v>
      </c>
      <c r="F22" s="73"/>
    </row>
    <row r="23" spans="1:6" ht="28.8" x14ac:dyDescent="0.3">
      <c r="A23" s="11" t="s">
        <v>30</v>
      </c>
      <c r="B23" s="12"/>
      <c r="C23" s="28">
        <v>2</v>
      </c>
      <c r="D23" s="13"/>
      <c r="E23" s="76">
        <f t="shared" si="0"/>
        <v>0</v>
      </c>
      <c r="F23" s="73"/>
    </row>
    <row r="24" spans="1:6" ht="28.8" x14ac:dyDescent="0.3">
      <c r="A24" s="11" t="s">
        <v>31</v>
      </c>
      <c r="B24" s="12"/>
      <c r="C24" s="28">
        <v>1</v>
      </c>
      <c r="D24" s="13"/>
      <c r="E24" s="76">
        <f t="shared" si="0"/>
        <v>0</v>
      </c>
      <c r="F24" s="73"/>
    </row>
    <row r="25" spans="1:6" ht="43.2" x14ac:dyDescent="0.3">
      <c r="A25" s="11" t="s">
        <v>32</v>
      </c>
      <c r="B25" s="12"/>
      <c r="C25" s="28">
        <v>4</v>
      </c>
      <c r="D25" s="13"/>
      <c r="E25" s="76">
        <f t="shared" si="0"/>
        <v>0</v>
      </c>
      <c r="F25" s="73"/>
    </row>
    <row r="26" spans="1:6" ht="28.8" x14ac:dyDescent="0.3">
      <c r="A26" s="11" t="s">
        <v>33</v>
      </c>
      <c r="B26" s="12"/>
      <c r="C26" s="28">
        <v>2</v>
      </c>
      <c r="D26" s="13"/>
      <c r="E26" s="76">
        <f t="shared" si="0"/>
        <v>0</v>
      </c>
      <c r="F26" s="73"/>
    </row>
    <row r="27" spans="1:6" x14ac:dyDescent="0.3">
      <c r="A27" s="49" t="s">
        <v>34</v>
      </c>
      <c r="B27" s="12"/>
      <c r="C27" s="28">
        <v>1</v>
      </c>
      <c r="D27" s="13"/>
      <c r="E27" s="76">
        <f t="shared" si="0"/>
        <v>0</v>
      </c>
      <c r="F27" s="73"/>
    </row>
    <row r="28" spans="1:6" x14ac:dyDescent="0.3">
      <c r="A28" s="49" t="s">
        <v>35</v>
      </c>
      <c r="B28" s="12"/>
      <c r="C28" s="28">
        <v>3</v>
      </c>
      <c r="D28" s="13"/>
      <c r="E28" s="76">
        <f t="shared" si="0"/>
        <v>0</v>
      </c>
      <c r="F28" s="73"/>
    </row>
    <row r="29" spans="1:6" ht="18" x14ac:dyDescent="0.3">
      <c r="A29" s="11"/>
      <c r="B29" s="12"/>
      <c r="C29" s="12"/>
      <c r="D29" s="35" t="s">
        <v>36</v>
      </c>
      <c r="E29" s="21"/>
    </row>
    <row r="30" spans="1:6" x14ac:dyDescent="0.3">
      <c r="A30" s="22" t="s">
        <v>37</v>
      </c>
      <c r="B30" s="12"/>
      <c r="C30" s="12"/>
      <c r="D30" s="31"/>
      <c r="E30" s="30">
        <f>SUM(E9:E28)</f>
        <v>0</v>
      </c>
    </row>
    <row r="31" spans="1:6" x14ac:dyDescent="0.3">
      <c r="A31" s="11"/>
      <c r="B31" s="12"/>
      <c r="C31" s="12"/>
      <c r="D31" s="12"/>
      <c r="E31" s="52"/>
    </row>
    <row r="32" spans="1:6" ht="43.2" x14ac:dyDescent="0.3">
      <c r="A32" s="22" t="s">
        <v>38</v>
      </c>
      <c r="B32" s="12"/>
      <c r="C32" s="12"/>
      <c r="D32" s="12"/>
      <c r="E32" s="30">
        <f>'Hard- en software'!F22</f>
        <v>0</v>
      </c>
    </row>
    <row r="33" spans="1:5" x14ac:dyDescent="0.3">
      <c r="A33" s="11"/>
      <c r="B33" s="12"/>
      <c r="C33" s="12"/>
      <c r="D33" s="12"/>
      <c r="E33" s="52"/>
    </row>
    <row r="34" spans="1:5" ht="57.6" x14ac:dyDescent="0.3">
      <c r="A34" s="22" t="s">
        <v>98</v>
      </c>
      <c r="B34" s="12"/>
      <c r="C34" s="12"/>
      <c r="D34" s="12"/>
      <c r="E34" s="30">
        <f>'Hard- en software'!G43*4</f>
        <v>0</v>
      </c>
    </row>
    <row r="35" spans="1:5" x14ac:dyDescent="0.3">
      <c r="A35" s="11"/>
      <c r="B35" s="12"/>
      <c r="C35" s="12"/>
      <c r="D35" s="12"/>
      <c r="E35" s="52"/>
    </row>
    <row r="36" spans="1:5" ht="43.2" x14ac:dyDescent="0.3">
      <c r="A36" s="22" t="s">
        <v>99</v>
      </c>
      <c r="B36" s="12"/>
      <c r="C36" s="12"/>
      <c r="D36" s="12"/>
      <c r="E36" s="30">
        <f>Support!D12*4</f>
        <v>0</v>
      </c>
    </row>
    <row r="37" spans="1:5" ht="18" x14ac:dyDescent="0.3">
      <c r="A37" s="20"/>
      <c r="B37" s="31"/>
      <c r="C37" s="31"/>
      <c r="D37" s="35" t="s">
        <v>36</v>
      </c>
      <c r="E37" s="4"/>
    </row>
    <row r="38" spans="1:5" ht="15" thickBot="1" x14ac:dyDescent="0.35">
      <c r="A38" s="32" t="s">
        <v>39</v>
      </c>
      <c r="B38" s="33"/>
      <c r="C38" s="33"/>
      <c r="D38" s="33"/>
      <c r="E38" s="34">
        <f>SUM(E30:E36)</f>
        <v>0</v>
      </c>
    </row>
    <row r="39" spans="1:5" x14ac:dyDescent="0.3">
      <c r="A39" s="3"/>
      <c r="B39" s="3"/>
    </row>
    <row r="40" spans="1:5" ht="15" thickBot="1" x14ac:dyDescent="0.35"/>
    <row r="41" spans="1:5" x14ac:dyDescent="0.3">
      <c r="A41" s="84" t="s">
        <v>40</v>
      </c>
      <c r="B41" s="85"/>
      <c r="C41" s="85"/>
      <c r="D41" s="85"/>
      <c r="E41" s="86"/>
    </row>
    <row r="42" spans="1:5" x14ac:dyDescent="0.3">
      <c r="A42" s="61" t="s">
        <v>41</v>
      </c>
      <c r="B42" s="78"/>
      <c r="C42" s="79"/>
      <c r="D42" s="79"/>
      <c r="E42" s="80"/>
    </row>
    <row r="43" spans="1:5" x14ac:dyDescent="0.3">
      <c r="A43" s="61" t="s">
        <v>42</v>
      </c>
      <c r="B43" s="78"/>
      <c r="C43" s="79"/>
      <c r="D43" s="79"/>
      <c r="E43" s="80"/>
    </row>
    <row r="44" spans="1:5" x14ac:dyDescent="0.3">
      <c r="A44" s="62" t="s">
        <v>43</v>
      </c>
      <c r="B44" s="78"/>
      <c r="C44" s="79"/>
      <c r="D44" s="79"/>
      <c r="E44" s="80"/>
    </row>
    <row r="45" spans="1:5" x14ac:dyDescent="0.3">
      <c r="A45" s="62" t="s">
        <v>44</v>
      </c>
      <c r="B45" s="78"/>
      <c r="C45" s="79"/>
      <c r="D45" s="79"/>
      <c r="E45" s="80"/>
    </row>
    <row r="46" spans="1:5" ht="53.25" customHeight="1" thickBot="1" x14ac:dyDescent="0.35">
      <c r="A46" s="63" t="s">
        <v>45</v>
      </c>
      <c r="B46" s="81"/>
      <c r="C46" s="82"/>
      <c r="D46" s="82"/>
      <c r="E46" s="83"/>
    </row>
  </sheetData>
  <mergeCells count="11">
    <mergeCell ref="A41:E41"/>
    <mergeCell ref="A1:E1"/>
    <mergeCell ref="A5:E6"/>
    <mergeCell ref="A3:B3"/>
    <mergeCell ref="A4:B4"/>
    <mergeCell ref="A2:B2"/>
    <mergeCell ref="B42:E42"/>
    <mergeCell ref="B43:E43"/>
    <mergeCell ref="B44:E44"/>
    <mergeCell ref="B46:E46"/>
    <mergeCell ref="B45:E45"/>
  </mergeCells>
  <pageMargins left="0.7" right="0.7" top="0.75" bottom="0.75" header="0.3" footer="0.3"/>
  <pageSetup paperSize="9" scale="82" orientation="portrait" r:id="rId1"/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3"/>
  <sheetViews>
    <sheetView tabSelected="1" topLeftCell="B1" workbookViewId="0">
      <selection activeCell="G44" sqref="G44"/>
    </sheetView>
  </sheetViews>
  <sheetFormatPr defaultRowHeight="14.4" x14ac:dyDescent="0.3"/>
  <cols>
    <col min="1" max="1" width="25.109375" customWidth="1"/>
    <col min="2" max="2" width="54.6640625" customWidth="1"/>
    <col min="3" max="3" width="8.88671875" style="14"/>
    <col min="4" max="4" width="11.88671875" style="14" bestFit="1" customWidth="1"/>
    <col min="5" max="5" width="13.44140625" customWidth="1"/>
    <col min="6" max="6" width="21.6640625" customWidth="1"/>
    <col min="7" max="7" width="24.5546875" customWidth="1"/>
    <col min="8" max="8" width="19.109375" bestFit="1" customWidth="1"/>
    <col min="9" max="9" width="60" customWidth="1"/>
    <col min="10" max="10" width="14.109375" customWidth="1"/>
  </cols>
  <sheetData>
    <row r="1" spans="1:9" ht="55.2" customHeight="1" thickBot="1" x14ac:dyDescent="0.35">
      <c r="A1" s="105" t="s">
        <v>46</v>
      </c>
      <c r="B1" s="106"/>
      <c r="C1" s="106"/>
      <c r="D1" s="106"/>
      <c r="E1" s="106"/>
      <c r="F1" s="106"/>
      <c r="G1" s="107"/>
      <c r="H1" s="18"/>
    </row>
    <row r="2" spans="1:9" x14ac:dyDescent="0.3">
      <c r="A2" s="103" t="s">
        <v>1</v>
      </c>
      <c r="B2" s="111"/>
      <c r="C2" s="6"/>
      <c r="D2" s="6"/>
      <c r="E2" s="6"/>
      <c r="F2" s="6"/>
      <c r="H2" s="19"/>
    </row>
    <row r="3" spans="1:9" ht="39" customHeight="1" x14ac:dyDescent="0.3">
      <c r="A3" s="99" t="s">
        <v>47</v>
      </c>
      <c r="B3" s="108"/>
      <c r="C3" s="6"/>
      <c r="D3" s="6"/>
      <c r="E3" s="5"/>
      <c r="F3" s="67"/>
      <c r="H3" s="3"/>
    </row>
    <row r="4" spans="1:9" ht="45" customHeight="1" x14ac:dyDescent="0.3">
      <c r="A4" s="109" t="s">
        <v>48</v>
      </c>
      <c r="B4" s="110"/>
      <c r="C4" s="6"/>
      <c r="D4" s="36"/>
      <c r="E4" s="9"/>
      <c r="F4" s="67" t="s">
        <v>6</v>
      </c>
      <c r="H4" s="3"/>
    </row>
    <row r="5" spans="1:9" x14ac:dyDescent="0.3">
      <c r="A5" s="15"/>
      <c r="B5" s="15" t="s">
        <v>49</v>
      </c>
      <c r="C5" s="15" t="s">
        <v>25</v>
      </c>
      <c r="D5" s="15" t="s">
        <v>50</v>
      </c>
      <c r="E5" s="15" t="s">
        <v>51</v>
      </c>
      <c r="F5" s="15" t="s">
        <v>52</v>
      </c>
      <c r="G5" s="72" t="s">
        <v>102</v>
      </c>
    </row>
    <row r="6" spans="1:9" x14ac:dyDescent="0.3">
      <c r="B6" s="59" t="s">
        <v>53</v>
      </c>
      <c r="C6" s="60">
        <v>9</v>
      </c>
      <c r="D6" s="16" t="s">
        <v>54</v>
      </c>
      <c r="E6" s="26"/>
      <c r="F6" s="24">
        <f>C6*E6</f>
        <v>0</v>
      </c>
      <c r="G6" s="73"/>
    </row>
    <row r="7" spans="1:9" ht="43.2" x14ac:dyDescent="0.3">
      <c r="B7" s="59" t="s">
        <v>55</v>
      </c>
      <c r="C7" s="60">
        <v>35</v>
      </c>
      <c r="D7" s="16" t="s">
        <v>56</v>
      </c>
      <c r="E7" s="56">
        <f>E6</f>
        <v>0</v>
      </c>
      <c r="F7" s="24"/>
      <c r="G7" s="73"/>
      <c r="I7" s="64" t="s">
        <v>57</v>
      </c>
    </row>
    <row r="8" spans="1:9" x14ac:dyDescent="0.3">
      <c r="A8" s="23"/>
      <c r="B8" s="59" t="s">
        <v>58</v>
      </c>
      <c r="C8" s="25">
        <v>62</v>
      </c>
      <c r="D8" s="16" t="s">
        <v>54</v>
      </c>
      <c r="E8" s="26"/>
      <c r="F8" s="24">
        <f t="shared" ref="F8:F19" si="0">C8*E8</f>
        <v>0</v>
      </c>
      <c r="G8" s="73"/>
    </row>
    <row r="9" spans="1:9" x14ac:dyDescent="0.3">
      <c r="A9" s="23"/>
      <c r="B9" s="59" t="s">
        <v>59</v>
      </c>
      <c r="C9" s="60">
        <v>25</v>
      </c>
      <c r="D9" s="16" t="s">
        <v>54</v>
      </c>
      <c r="E9" s="26"/>
      <c r="F9" s="24">
        <f t="shared" si="0"/>
        <v>0</v>
      </c>
      <c r="G9" s="73"/>
    </row>
    <row r="10" spans="1:9" x14ac:dyDescent="0.3">
      <c r="A10" s="23"/>
      <c r="B10" s="59" t="s">
        <v>60</v>
      </c>
      <c r="C10" s="60">
        <v>48</v>
      </c>
      <c r="D10" s="16" t="s">
        <v>54</v>
      </c>
      <c r="E10" s="26"/>
      <c r="F10" s="24">
        <f t="shared" si="0"/>
        <v>0</v>
      </c>
      <c r="G10" s="73"/>
    </row>
    <row r="11" spans="1:9" x14ac:dyDescent="0.3">
      <c r="A11" s="23"/>
      <c r="B11" s="23"/>
      <c r="C11" s="25"/>
      <c r="D11" s="25"/>
      <c r="E11" s="25"/>
      <c r="F11" s="24"/>
      <c r="G11" s="24"/>
    </row>
    <row r="12" spans="1:9" x14ac:dyDescent="0.3">
      <c r="A12" s="15"/>
      <c r="B12" s="15" t="s">
        <v>61</v>
      </c>
      <c r="C12" s="15"/>
      <c r="D12" s="15"/>
      <c r="E12" s="15"/>
      <c r="F12" s="15"/>
      <c r="G12" s="15"/>
    </row>
    <row r="13" spans="1:9" x14ac:dyDescent="0.3">
      <c r="A13" s="23"/>
      <c r="B13" s="57" t="s">
        <v>62</v>
      </c>
      <c r="C13" s="25">
        <v>1</v>
      </c>
      <c r="D13" s="25" t="s">
        <v>63</v>
      </c>
      <c r="E13" s="26"/>
      <c r="F13" s="24">
        <f t="shared" si="0"/>
        <v>0</v>
      </c>
      <c r="G13" s="73"/>
    </row>
    <row r="14" spans="1:9" x14ac:dyDescent="0.3">
      <c r="A14" s="23"/>
      <c r="B14" s="57" t="s">
        <v>64</v>
      </c>
      <c r="C14" s="25">
        <v>1</v>
      </c>
      <c r="D14" s="25" t="s">
        <v>63</v>
      </c>
      <c r="E14" s="66"/>
      <c r="F14" s="24">
        <f t="shared" si="0"/>
        <v>0</v>
      </c>
      <c r="G14" s="73"/>
    </row>
    <row r="15" spans="1:9" x14ac:dyDescent="0.3">
      <c r="A15" s="23"/>
      <c r="B15" s="23" t="s">
        <v>65</v>
      </c>
      <c r="C15" s="25">
        <v>1</v>
      </c>
      <c r="D15" s="25" t="s">
        <v>63</v>
      </c>
      <c r="E15" s="26"/>
      <c r="F15" s="24">
        <f t="shared" si="0"/>
        <v>0</v>
      </c>
      <c r="G15" s="73"/>
    </row>
    <row r="16" spans="1:9" x14ac:dyDescent="0.3">
      <c r="A16" s="23"/>
      <c r="B16" s="23" t="s">
        <v>66</v>
      </c>
      <c r="C16" s="25">
        <v>1</v>
      </c>
      <c r="D16" s="25" t="s">
        <v>63</v>
      </c>
      <c r="E16" s="26"/>
      <c r="F16" s="24">
        <f t="shared" si="0"/>
        <v>0</v>
      </c>
      <c r="G16" s="73"/>
    </row>
    <row r="17" spans="1:8" x14ac:dyDescent="0.3">
      <c r="A17" s="23"/>
      <c r="B17" s="23" t="s">
        <v>67</v>
      </c>
      <c r="C17" s="25">
        <v>1</v>
      </c>
      <c r="D17" s="25" t="s">
        <v>63</v>
      </c>
      <c r="E17" s="26"/>
      <c r="F17" s="24">
        <f t="shared" si="0"/>
        <v>0</v>
      </c>
      <c r="G17" s="73"/>
    </row>
    <row r="18" spans="1:8" x14ac:dyDescent="0.3">
      <c r="A18" s="23"/>
      <c r="B18" s="23" t="s">
        <v>68</v>
      </c>
      <c r="C18" s="25">
        <v>1</v>
      </c>
      <c r="D18" s="25" t="s">
        <v>63</v>
      </c>
      <c r="E18" s="26"/>
      <c r="F18" s="24">
        <f t="shared" si="0"/>
        <v>0</v>
      </c>
      <c r="G18" s="73"/>
    </row>
    <row r="19" spans="1:8" x14ac:dyDescent="0.3">
      <c r="A19" s="23"/>
      <c r="B19" s="23" t="s">
        <v>69</v>
      </c>
      <c r="C19" s="25">
        <v>1</v>
      </c>
      <c r="D19" s="25" t="s">
        <v>63</v>
      </c>
      <c r="E19" s="26"/>
      <c r="F19" s="24">
        <f t="shared" si="0"/>
        <v>0</v>
      </c>
      <c r="G19" s="73"/>
    </row>
    <row r="20" spans="1:8" x14ac:dyDescent="0.3">
      <c r="A20" s="23"/>
      <c r="B20" s="23"/>
      <c r="C20" s="25"/>
      <c r="D20" s="25"/>
      <c r="E20" s="16"/>
      <c r="F20" s="24"/>
    </row>
    <row r="21" spans="1:8" ht="15.75" customHeight="1" x14ac:dyDescent="0.3">
      <c r="A21" s="17"/>
      <c r="B21" s="17"/>
      <c r="C21" s="16"/>
      <c r="D21" s="16"/>
      <c r="E21" s="35" t="s">
        <v>36</v>
      </c>
      <c r="F21" s="4"/>
    </row>
    <row r="22" spans="1:8" ht="28.8" x14ac:dyDescent="0.3">
      <c r="A22" s="20" t="s">
        <v>70</v>
      </c>
      <c r="B22" s="17"/>
      <c r="C22" s="16"/>
      <c r="D22" s="16"/>
      <c r="E22" s="4"/>
      <c r="F22" s="29">
        <f>SUM(F6:F19)</f>
        <v>0</v>
      </c>
    </row>
    <row r="23" spans="1:8" x14ac:dyDescent="0.3">
      <c r="A23" s="17"/>
      <c r="B23" s="17"/>
      <c r="C23" s="16"/>
      <c r="D23" s="16"/>
      <c r="E23" s="4"/>
      <c r="F23" s="4"/>
    </row>
    <row r="24" spans="1:8" x14ac:dyDescent="0.3">
      <c r="A24" s="15"/>
      <c r="B24" s="15" t="s">
        <v>71</v>
      </c>
      <c r="C24" s="15" t="s">
        <v>25</v>
      </c>
      <c r="D24" s="15" t="s">
        <v>50</v>
      </c>
      <c r="E24" s="15" t="s">
        <v>72</v>
      </c>
      <c r="F24" s="15" t="s">
        <v>73</v>
      </c>
      <c r="G24" s="15" t="s">
        <v>74</v>
      </c>
      <c r="H24" s="15" t="s">
        <v>102</v>
      </c>
    </row>
    <row r="25" spans="1:8" x14ac:dyDescent="0.3">
      <c r="A25" s="17"/>
      <c r="B25" s="57" t="s">
        <v>62</v>
      </c>
      <c r="C25" s="16">
        <v>1</v>
      </c>
      <c r="D25" s="16" t="s">
        <v>63</v>
      </c>
      <c r="E25" s="26"/>
      <c r="F25" s="56">
        <f>12*E25</f>
        <v>0</v>
      </c>
      <c r="G25" s="24">
        <f>C25*F25</f>
        <v>0</v>
      </c>
      <c r="H25" s="73"/>
    </row>
    <row r="26" spans="1:8" x14ac:dyDescent="0.3">
      <c r="A26" s="17"/>
      <c r="B26" s="57" t="s">
        <v>64</v>
      </c>
      <c r="C26" s="16">
        <v>1</v>
      </c>
      <c r="D26" s="16" t="s">
        <v>63</v>
      </c>
      <c r="E26" s="26"/>
      <c r="F26" s="56">
        <f>12*E26</f>
        <v>0</v>
      </c>
      <c r="G26" s="24">
        <f>C26*F26</f>
        <v>0</v>
      </c>
      <c r="H26" s="73"/>
    </row>
    <row r="27" spans="1:8" x14ac:dyDescent="0.3">
      <c r="A27" s="17"/>
      <c r="B27" s="23" t="s">
        <v>65</v>
      </c>
      <c r="C27" s="25">
        <v>1</v>
      </c>
      <c r="D27" s="25" t="s">
        <v>63</v>
      </c>
      <c r="E27" s="26"/>
      <c r="F27" s="56">
        <f t="shared" ref="F27:F31" si="1">12*E27</f>
        <v>0</v>
      </c>
      <c r="G27" s="24">
        <f t="shared" ref="G27:G29" si="2">C27*F27</f>
        <v>0</v>
      </c>
      <c r="H27" s="73"/>
    </row>
    <row r="28" spans="1:8" x14ac:dyDescent="0.3">
      <c r="A28" s="17"/>
      <c r="B28" s="23" t="s">
        <v>66</v>
      </c>
      <c r="C28" s="25">
        <v>1</v>
      </c>
      <c r="D28" s="25" t="s">
        <v>63</v>
      </c>
      <c r="E28" s="26"/>
      <c r="F28" s="56">
        <f t="shared" si="1"/>
        <v>0</v>
      </c>
      <c r="G28" s="24">
        <f t="shared" si="2"/>
        <v>0</v>
      </c>
      <c r="H28" s="73"/>
    </row>
    <row r="29" spans="1:8" x14ac:dyDescent="0.3">
      <c r="A29" s="17"/>
      <c r="B29" s="23" t="s">
        <v>67</v>
      </c>
      <c r="C29" s="25">
        <v>1</v>
      </c>
      <c r="D29" s="25" t="s">
        <v>63</v>
      </c>
      <c r="E29" s="26"/>
      <c r="F29" s="56">
        <f t="shared" si="1"/>
        <v>0</v>
      </c>
      <c r="G29" s="24">
        <f t="shared" si="2"/>
        <v>0</v>
      </c>
      <c r="H29" s="73"/>
    </row>
    <row r="30" spans="1:8" x14ac:dyDescent="0.3">
      <c r="A30" s="17"/>
      <c r="B30" s="23" t="s">
        <v>68</v>
      </c>
      <c r="C30" s="16">
        <v>1</v>
      </c>
      <c r="D30" s="16" t="s">
        <v>63</v>
      </c>
      <c r="E30" s="26"/>
      <c r="F30" s="56">
        <f t="shared" si="1"/>
        <v>0</v>
      </c>
      <c r="G30" s="24">
        <f>C30*F30</f>
        <v>0</v>
      </c>
      <c r="H30" s="73"/>
    </row>
    <row r="31" spans="1:8" x14ac:dyDescent="0.3">
      <c r="A31" s="17"/>
      <c r="B31" s="23" t="s">
        <v>69</v>
      </c>
      <c r="C31" s="16">
        <v>1</v>
      </c>
      <c r="D31" s="16" t="s">
        <v>63</v>
      </c>
      <c r="E31" s="26"/>
      <c r="F31" s="56">
        <f t="shared" si="1"/>
        <v>0</v>
      </c>
      <c r="G31" s="24">
        <f>C31*F31</f>
        <v>0</v>
      </c>
      <c r="H31" s="73"/>
    </row>
    <row r="32" spans="1:8" x14ac:dyDescent="0.3">
      <c r="A32" s="17"/>
      <c r="B32" s="17"/>
      <c r="C32" s="16"/>
      <c r="D32" s="16"/>
      <c r="E32" s="4"/>
      <c r="F32" s="16"/>
      <c r="G32" s="24"/>
    </row>
    <row r="33" spans="1:9" x14ac:dyDescent="0.3">
      <c r="A33" s="15"/>
      <c r="B33" s="15" t="s">
        <v>75</v>
      </c>
      <c r="C33" s="15" t="s">
        <v>25</v>
      </c>
      <c r="D33" s="15" t="s">
        <v>50</v>
      </c>
      <c r="E33" s="15" t="s">
        <v>72</v>
      </c>
      <c r="F33" s="15" t="s">
        <v>73</v>
      </c>
      <c r="G33" s="15" t="s">
        <v>74</v>
      </c>
    </row>
    <row r="34" spans="1:9" ht="28.8" x14ac:dyDescent="0.3">
      <c r="A34" s="17"/>
      <c r="B34" s="58" t="s">
        <v>76</v>
      </c>
      <c r="C34" s="60">
        <v>70</v>
      </c>
      <c r="D34" s="16" t="s">
        <v>54</v>
      </c>
      <c r="E34" s="26"/>
      <c r="F34" s="56">
        <f t="shared" ref="F34:F40" si="3">12*E34</f>
        <v>0</v>
      </c>
      <c r="G34" s="24">
        <f t="shared" ref="G34:G40" si="4">C34*F34</f>
        <v>0</v>
      </c>
      <c r="H34" s="73"/>
      <c r="I34" s="74" t="s">
        <v>77</v>
      </c>
    </row>
    <row r="35" spans="1:9" x14ac:dyDescent="0.3">
      <c r="A35" s="17"/>
      <c r="B35" s="58" t="s">
        <v>78</v>
      </c>
      <c r="C35" s="60">
        <v>50</v>
      </c>
      <c r="D35" s="16" t="s">
        <v>54</v>
      </c>
      <c r="E35" s="26"/>
      <c r="F35" s="56">
        <f t="shared" si="3"/>
        <v>0</v>
      </c>
      <c r="G35" s="24">
        <f t="shared" si="4"/>
        <v>0</v>
      </c>
      <c r="H35" s="73"/>
    </row>
    <row r="36" spans="1:9" ht="28.8" x14ac:dyDescent="0.3">
      <c r="A36" s="17"/>
      <c r="B36" s="58" t="s">
        <v>79</v>
      </c>
      <c r="C36" s="60">
        <v>15</v>
      </c>
      <c r="D36" s="16" t="s">
        <v>54</v>
      </c>
      <c r="E36" s="26"/>
      <c r="F36" s="56">
        <f t="shared" si="3"/>
        <v>0</v>
      </c>
      <c r="G36" s="24">
        <f t="shared" si="4"/>
        <v>0</v>
      </c>
      <c r="H36" s="73"/>
      <c r="I36" s="74" t="s">
        <v>101</v>
      </c>
    </row>
    <row r="37" spans="1:9" x14ac:dyDescent="0.3">
      <c r="A37" s="17"/>
      <c r="B37" s="58" t="s">
        <v>100</v>
      </c>
      <c r="C37" s="60">
        <v>10</v>
      </c>
      <c r="D37" s="16" t="s">
        <v>54</v>
      </c>
      <c r="E37" s="26"/>
      <c r="F37" s="56">
        <f t="shared" si="3"/>
        <v>0</v>
      </c>
      <c r="G37" s="24">
        <f t="shared" si="4"/>
        <v>0</v>
      </c>
      <c r="H37" s="73"/>
    </row>
    <row r="38" spans="1:9" ht="28.8" x14ac:dyDescent="0.3">
      <c r="A38" s="17"/>
      <c r="B38" s="58" t="s">
        <v>80</v>
      </c>
      <c r="C38" s="60">
        <v>3</v>
      </c>
      <c r="D38" s="16" t="s">
        <v>54</v>
      </c>
      <c r="E38" s="26"/>
      <c r="F38" s="56">
        <f t="shared" si="3"/>
        <v>0</v>
      </c>
      <c r="G38" s="24">
        <f t="shared" si="4"/>
        <v>0</v>
      </c>
      <c r="H38" s="73"/>
      <c r="I38" s="75" t="s">
        <v>81</v>
      </c>
    </row>
    <row r="39" spans="1:9" ht="28.8" x14ac:dyDescent="0.3">
      <c r="A39" s="17"/>
      <c r="B39" s="58" t="s">
        <v>82</v>
      </c>
      <c r="C39" s="60">
        <v>7</v>
      </c>
      <c r="D39" s="16" t="s">
        <v>54</v>
      </c>
      <c r="E39" s="26"/>
      <c r="F39" s="56">
        <f t="shared" si="3"/>
        <v>0</v>
      </c>
      <c r="G39" s="24">
        <f t="shared" si="4"/>
        <v>0</v>
      </c>
      <c r="H39" s="73"/>
      <c r="I39" s="75" t="s">
        <v>83</v>
      </c>
    </row>
    <row r="40" spans="1:9" x14ac:dyDescent="0.3">
      <c r="A40" s="17"/>
      <c r="B40" s="58" t="s">
        <v>84</v>
      </c>
      <c r="C40" s="60">
        <v>2</v>
      </c>
      <c r="D40" s="16" t="s">
        <v>54</v>
      </c>
      <c r="E40" s="26"/>
      <c r="F40" s="56">
        <f t="shared" si="3"/>
        <v>0</v>
      </c>
      <c r="G40" s="24">
        <f t="shared" si="4"/>
        <v>0</v>
      </c>
      <c r="H40" s="73"/>
    </row>
    <row r="41" spans="1:9" x14ac:dyDescent="0.3">
      <c r="A41" s="17"/>
      <c r="B41" s="17"/>
      <c r="C41" s="16"/>
      <c r="D41" s="16"/>
      <c r="E41" s="16"/>
      <c r="F41" s="16"/>
      <c r="G41" s="24"/>
    </row>
    <row r="42" spans="1:9" ht="18" x14ac:dyDescent="0.3">
      <c r="A42" s="20"/>
      <c r="B42" s="20"/>
      <c r="C42" s="16"/>
      <c r="D42" s="16"/>
      <c r="E42" s="4"/>
      <c r="F42" s="35" t="s">
        <v>36</v>
      </c>
      <c r="G42" s="4"/>
    </row>
    <row r="43" spans="1:9" ht="28.8" x14ac:dyDescent="0.3">
      <c r="A43" s="20" t="s">
        <v>85</v>
      </c>
      <c r="B43" s="20"/>
      <c r="C43" s="16"/>
      <c r="D43" s="16"/>
      <c r="E43" s="16"/>
      <c r="F43" s="4"/>
      <c r="G43" s="29">
        <f>SUM(G25:G40)</f>
        <v>0</v>
      </c>
    </row>
  </sheetData>
  <mergeCells count="4">
    <mergeCell ref="A1:G1"/>
    <mergeCell ref="A3:B3"/>
    <mergeCell ref="A4:B4"/>
    <mergeCell ref="A2:B2"/>
  </mergeCells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71849-21B1-45E1-AE03-E91B3DAC51D2}">
  <dimension ref="A1:G12"/>
  <sheetViews>
    <sheetView topLeftCell="B1" zoomScale="120" zoomScaleNormal="120" workbookViewId="0">
      <selection activeCell="E4" sqref="E4"/>
    </sheetView>
  </sheetViews>
  <sheetFormatPr defaultRowHeight="14.4" x14ac:dyDescent="0.3"/>
  <cols>
    <col min="1" max="1" width="25.109375" customWidth="1"/>
    <col min="2" max="2" width="73.5546875" customWidth="1"/>
    <col min="3" max="3" width="9.109375" style="14"/>
    <col min="4" max="4" width="18.6640625" customWidth="1"/>
    <col min="5" max="5" width="21.6640625" bestFit="1" customWidth="1"/>
    <col min="6" max="6" width="39.109375" customWidth="1"/>
  </cols>
  <sheetData>
    <row r="1" spans="1:7" ht="55.2" customHeight="1" thickBot="1" x14ac:dyDescent="0.35">
      <c r="A1" s="105" t="s">
        <v>86</v>
      </c>
      <c r="B1" s="106"/>
      <c r="C1" s="106"/>
      <c r="D1" s="106"/>
      <c r="E1" s="106"/>
      <c r="F1" s="107"/>
      <c r="G1" s="18"/>
    </row>
    <row r="2" spans="1:7" x14ac:dyDescent="0.3">
      <c r="A2" s="103" t="s">
        <v>1</v>
      </c>
      <c r="B2" s="111"/>
      <c r="C2" s="6"/>
      <c r="D2" s="6"/>
      <c r="E2" s="3"/>
      <c r="G2" s="19"/>
    </row>
    <row r="3" spans="1:7" ht="30" customHeight="1" thickBot="1" x14ac:dyDescent="0.35">
      <c r="A3" s="99" t="s">
        <v>47</v>
      </c>
      <c r="B3" s="108"/>
      <c r="C3" s="6"/>
      <c r="D3" s="5"/>
      <c r="E3" s="3"/>
      <c r="G3" s="3"/>
    </row>
    <row r="4" spans="1:7" ht="45" customHeight="1" thickBot="1" x14ac:dyDescent="0.35">
      <c r="A4" s="109" t="s">
        <v>48</v>
      </c>
      <c r="B4" s="110"/>
      <c r="C4" s="6"/>
      <c r="D4" s="69" t="s">
        <v>6</v>
      </c>
      <c r="E4" s="71" t="s">
        <v>102</v>
      </c>
      <c r="G4" s="3"/>
    </row>
    <row r="5" spans="1:7" x14ac:dyDescent="0.3">
      <c r="A5" s="15"/>
      <c r="B5" s="15" t="s">
        <v>87</v>
      </c>
      <c r="C5" s="15"/>
      <c r="D5" s="15" t="s">
        <v>88</v>
      </c>
      <c r="E5" s="70"/>
    </row>
    <row r="6" spans="1:7" ht="18.75" customHeight="1" x14ac:dyDescent="0.3">
      <c r="A6" s="23"/>
      <c r="B6" t="s">
        <v>89</v>
      </c>
      <c r="C6" s="16"/>
      <c r="D6" s="26"/>
      <c r="E6" s="26"/>
      <c r="F6" s="65" t="s">
        <v>90</v>
      </c>
    </row>
    <row r="7" spans="1:7" ht="36.75" customHeight="1" x14ac:dyDescent="0.3">
      <c r="A7" s="23"/>
      <c r="B7" s="57" t="s">
        <v>91</v>
      </c>
      <c r="C7" s="16"/>
      <c r="D7" s="26"/>
      <c r="E7" s="26"/>
      <c r="F7" s="65" t="s">
        <v>90</v>
      </c>
    </row>
    <row r="8" spans="1:7" ht="17.25" customHeight="1" x14ac:dyDescent="0.3">
      <c r="A8" s="23"/>
      <c r="B8" s="23" t="s">
        <v>92</v>
      </c>
      <c r="C8" s="25"/>
      <c r="D8" s="26"/>
      <c r="E8" s="26"/>
      <c r="F8" s="65" t="s">
        <v>90</v>
      </c>
    </row>
    <row r="9" spans="1:7" ht="43.2" x14ac:dyDescent="0.3">
      <c r="A9" s="23"/>
      <c r="B9" s="57" t="s">
        <v>93</v>
      </c>
      <c r="C9" s="25"/>
      <c r="D9" s="26"/>
      <c r="E9" s="26"/>
    </row>
    <row r="10" spans="1:7" x14ac:dyDescent="0.3">
      <c r="A10" s="23"/>
      <c r="B10" s="23"/>
      <c r="C10" s="25"/>
      <c r="D10" s="25"/>
      <c r="E10" s="3"/>
    </row>
    <row r="11" spans="1:7" ht="18" x14ac:dyDescent="0.3">
      <c r="A11" s="20"/>
      <c r="B11" s="20"/>
      <c r="C11" s="35" t="s">
        <v>36</v>
      </c>
      <c r="D11" s="20"/>
    </row>
    <row r="12" spans="1:7" ht="28.8" x14ac:dyDescent="0.3">
      <c r="A12" s="20" t="s">
        <v>94</v>
      </c>
      <c r="B12" s="20"/>
      <c r="C12" s="16"/>
      <c r="D12" s="29">
        <f>SUM(D6:D9)</f>
        <v>0</v>
      </c>
    </row>
  </sheetData>
  <mergeCells count="4">
    <mergeCell ref="A1:F1"/>
    <mergeCell ref="A2:B2"/>
    <mergeCell ref="A3:B3"/>
    <mergeCell ref="A4:B4"/>
  </mergeCells>
  <pageMargins left="0.7" right="0.7" top="0.75" bottom="0.75" header="0.3" footer="0.3"/>
  <pageSetup paperSize="9" orientation="portrait" r:id="rId1"/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78C3B89D93AB48996DE17B80AC4539" ma:contentTypeVersion="15" ma:contentTypeDescription="Een nieuw document maken." ma:contentTypeScope="" ma:versionID="dd55f5ce5afd52aaeccb07cc6ceb0e0b">
  <xsd:schema xmlns:xsd="http://www.w3.org/2001/XMLSchema" xmlns:xs="http://www.w3.org/2001/XMLSchema" xmlns:p="http://schemas.microsoft.com/office/2006/metadata/properties" xmlns:ns2="1d20b7c8-e3c0-436a-a642-35a289d34513" xmlns:ns3="1eda02f7-1307-4d90-894a-06c8715a5438" targetNamespace="http://schemas.microsoft.com/office/2006/metadata/properties" ma:root="true" ma:fieldsID="b6fd6ab833c9ddf90d7a900f8af6eb6a" ns2:_="" ns3:_="">
    <xsd:import namespace="1d20b7c8-e3c0-436a-a642-35a289d34513"/>
    <xsd:import namespace="1eda02f7-1307-4d90-894a-06c8715a54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0b7c8-e3c0-436a-a642-35a289d3451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b86ef0f8-90d0-4b35-9b0f-67742ed7e0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a02f7-1307-4d90-894a-06c8715a543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9b29542-0317-4ca9-ba76-40faed2b35a9}" ma:internalName="TaxCatchAll" ma:showField="CatchAllData" ma:web="1eda02f7-1307-4d90-894a-06c8715a54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eda02f7-1307-4d90-894a-06c8715a5438">
      <UserInfo>
        <DisplayName>Sander Strijdhorst</DisplayName>
        <AccountId>13</AccountId>
        <AccountType/>
      </UserInfo>
      <UserInfo>
        <DisplayName>Chi Man</DisplayName>
        <AccountId>14</AccountId>
        <AccountType/>
      </UserInfo>
      <UserInfo>
        <DisplayName>Hermjan Barneveld</DisplayName>
        <AccountId>24</AccountId>
        <AccountType/>
      </UserInfo>
      <UserInfo>
        <DisplayName>Arjen Limonard</DisplayName>
        <AccountId>22</AccountId>
        <AccountType/>
      </UserInfo>
      <UserInfo>
        <DisplayName>René van Barreveld</DisplayName>
        <AccountId>28</AccountId>
        <AccountType/>
      </UserInfo>
    </SharedWithUsers>
    <TaxCatchAll xmlns="1eda02f7-1307-4d90-894a-06c8715a5438" xsi:nil="true"/>
    <lcf76f155ced4ddcb4097134ff3c332f xmlns="1d20b7c8-e3c0-436a-a642-35a289d3451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9EBD40-2626-4328-83A0-6FCCAA24472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997FAE-9BFC-4563-BBD1-3B73976D56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0b7c8-e3c0-436a-a642-35a289d34513"/>
    <ds:schemaRef ds:uri="1eda02f7-1307-4d90-894a-06c8715a54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BF2CF05-7A75-471E-80CD-08C79C9A0177}">
  <ds:schemaRefs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1d20b7c8-e3c0-436a-a642-35a289d34513"/>
    <ds:schemaRef ds:uri="1eda02f7-1307-4d90-894a-06c8715a543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Prijsinvulformulier</vt:lpstr>
      <vt:lpstr>Hard- en software</vt:lpstr>
      <vt:lpstr>Support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Lisa Freeke</dc:creator>
  <cp:keywords/>
  <dc:description/>
  <cp:lastModifiedBy>Lisa Freeke</cp:lastModifiedBy>
  <cp:revision/>
  <dcterms:created xsi:type="dcterms:W3CDTF">2016-07-15T10:12:13Z</dcterms:created>
  <dcterms:modified xsi:type="dcterms:W3CDTF">2024-02-28T07:52:42Z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TC103362689990</vt:lpwstr>
  </property>
  <property fmtid="{D5CDD505-2E9C-101B-9397-08002B2CF9AE}" pid="3" name="ContentTypeId">
    <vt:lpwstr>0x010100B678C3B89D93AB48996DE17B80AC4539</vt:lpwstr>
  </property>
  <property fmtid="{D5CDD505-2E9C-101B-9397-08002B2CF9AE}" pid="4" name="Order">
    <vt:r8>11000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  <property fmtid="{D5CDD505-2E9C-101B-9397-08002B2CF9AE}" pid="11" name="MediaServiceImageTags">
    <vt:lpwstr/>
  </property>
</Properties>
</file>