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mc:AlternateContent xmlns:mc="http://schemas.openxmlformats.org/markup-compatibility/2006">
    <mc:Choice Requires="x15">
      <x15ac:absPath xmlns:x15ac="http://schemas.microsoft.com/office/spreadsheetml/2010/11/ac" url="https://odmhnl.sharepoint.com/sites/MeerjarigeCollectieveOntzorgingMH-Aanbesteding/Shared Documents/Aanbestedingsstukken voorbereiding/Bijlagen Midden-Holland/"/>
    </mc:Choice>
  </mc:AlternateContent>
  <xr:revisionPtr revIDLastSave="47" documentId="8_{17AAD562-6C5B-43E7-9534-CFBF3ADB75E5}" xr6:coauthVersionLast="47" xr6:coauthVersionMax="47" xr10:uidLastSave="{DE4B4480-40B9-4995-AC44-0F2C8269A142}"/>
  <bookViews>
    <workbookView xWindow="-120" yWindow="-120" windowWidth="29040" windowHeight="15720" xr2:uid="{9359346A-EE23-4CFA-9E09-A42A25AE8984}"/>
  </bookViews>
  <sheets>
    <sheet name="1. Invulinstructies" sheetId="2" r:id="rId1"/>
    <sheet name="Minimaal aangeboden aantallen"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9" i="1" l="1"/>
  <c r="H9" i="1" s="1"/>
  <c r="K9" i="1" s="1"/>
  <c r="E8" i="1"/>
  <c r="H8" i="1" s="1"/>
  <c r="K8" i="1" s="1"/>
  <c r="E7" i="1"/>
  <c r="H7" i="1" s="1"/>
  <c r="K7" i="1" s="1"/>
  <c r="M7" i="1" s="1"/>
  <c r="O7" i="1" s="1"/>
  <c r="B17" i="1"/>
  <c r="Q9" i="1"/>
  <c r="Q8" i="1"/>
  <c r="Q7" i="1"/>
  <c r="B10" i="1"/>
  <c r="M9" i="1" l="1"/>
  <c r="O9" i="1" s="1"/>
  <c r="P9" i="1"/>
  <c r="M8" i="1"/>
  <c r="O8" i="1" s="1"/>
  <c r="P8" i="1"/>
  <c r="N9" i="1"/>
  <c r="N7" i="1"/>
  <c r="N8" i="1"/>
  <c r="H10" i="1"/>
  <c r="K10" i="1"/>
  <c r="E10" i="1"/>
  <c r="P7" i="1"/>
  <c r="P10" i="1" l="1"/>
  <c r="N10" i="1"/>
</calcChain>
</file>

<file path=xl/sharedStrings.xml><?xml version="1.0" encoding="utf-8"?>
<sst xmlns="http://schemas.openxmlformats.org/spreadsheetml/2006/main" count="56" uniqueCount="53">
  <si>
    <t>Blad 1 van 2 - Invulinstructies</t>
  </si>
  <si>
    <t>Toelichting:</t>
  </si>
  <si>
    <t>Deze bijlage is onderdeel van Gunningscriterium A, zoals beschreven in de Aanbestedingsleidraad.</t>
  </si>
  <si>
    <t>De bijlage dient ingevuld geworden bij de in de Aanbestedingsleidraad opgenomen vragen onder het kopje 'beantwoording vragen.'</t>
  </si>
  <si>
    <t>Structuur bijlage:</t>
  </si>
  <si>
    <t>Deze bijlage bestaat uit twee tabbladen: 1. Invulinstructies; 2. Minimale aangeboden aantallen;</t>
  </si>
  <si>
    <t>Elk tabblad heeft een korte toelichting direct onder de titel.</t>
  </si>
  <si>
    <t>De Inschrijver dient tabblad 2 volledig in te vullen.</t>
  </si>
  <si>
    <t>Legenda bijlage:</t>
  </si>
  <si>
    <t xml:space="preserve">Inschrijver dient de cellen in te vullen met de oranje kleur met cijfers en/of % afhankelijk van wat er gevraagd wordt: </t>
  </si>
  <si>
    <t>[oranje invulveld is verplicht]</t>
  </si>
  <si>
    <t>Inschrijver heeft de ruimte om een  korte toelichting te geven op de ingevulde cijfers in de gele velden:</t>
  </si>
  <si>
    <t xml:space="preserve">[geel toelichtingsveld is optioneel] </t>
  </si>
  <si>
    <t xml:space="preserve">Tabblad 2. Minimale effectiviteit - Minimaal toegezegde resultaten op basis van tijdsbesteding en conversies binnen de gestelde budgetten en kaders van de uitvraag. </t>
  </si>
  <si>
    <t>Blad 2 van 2</t>
  </si>
  <si>
    <t>Klantreisfase:</t>
  </si>
  <si>
    <t>Oriënteren</t>
  </si>
  <si>
    <t>Adviseren</t>
  </si>
  <si>
    <t>Offreren</t>
  </si>
  <si>
    <t>Uitvoeren</t>
  </si>
  <si>
    <t>Samenvatting totalen</t>
  </si>
  <si>
    <t xml:space="preserve">Deze fase start met het opstellen van de offerte en eindigt met het tekenen van de offerte van de bewoner, binnen de in het Programma van Eisen gestelde kaders (Bijlage 2. Samenwerkvisie en Programma van Eisen). </t>
  </si>
  <si>
    <t xml:space="preserve">Deze fase start zodra opdracht wordt verstrekt voor uitvoering bij een of meerdere uitvoeringspartners, binnen de in het Programma van Eisen gestelde kaders (Bijlage 2. Samenwerkvisie en Programma van Eisen). </t>
  </si>
  <si>
    <t>Omvang potentiële doelgroep</t>
  </si>
  <si>
    <t>Aantal huishoudens dat zich aanmeldt voor advies</t>
  </si>
  <si>
    <t>Tijdsbesteding/contact tijdens adviseren (uren)</t>
  </si>
  <si>
    <t>Conversie adviseren naar offreren</t>
  </si>
  <si>
    <t>Aantal huishoudens dat een offerte aanvraagt</t>
  </si>
  <si>
    <t>Tijdsbesteding/contact tijdens offreren (inclusief financiering/subsidies) (uren)</t>
  </si>
  <si>
    <t>Conversie offreren naar uitvoeren</t>
  </si>
  <si>
    <t>Aantal huishoudens dat offerte tekent voor uitvoering</t>
  </si>
  <si>
    <t>Tijdsbesteding/contact tijdens uitvoering (uren)</t>
  </si>
  <si>
    <t>Conversie omvang doelgroep naar uitvoering</t>
  </si>
  <si>
    <t>Aantal uitvoeringen minimaal potentieel</t>
  </si>
  <si>
    <t>Conversie van omvang doelgroep naar uitvoering</t>
  </si>
  <si>
    <t>Effectiviteit: uren per uitvoering</t>
  </si>
  <si>
    <t>controlecel</t>
  </si>
  <si>
    <t>Doelgroep 1</t>
  </si>
  <si>
    <t>Doelgroep 2</t>
  </si>
  <si>
    <t>Doelgroep 3</t>
  </si>
  <si>
    <t>Totalen/gemiddelden</t>
  </si>
  <si>
    <t>Hou hier rekeniing met wat uw organisatie aankan in de de looptijd van de Opdracht en waar u zich aan wil en kan commiteren.</t>
  </si>
  <si>
    <t>Totaal:</t>
  </si>
  <si>
    <t>Toelichting bij bovenstaande gegevens ter verduidelijking van de interpretatie:</t>
  </si>
  <si>
    <t xml:space="preserve">[Typ hier toelichting bij interpretatie bovenstaande tabel, indien nodig of wenselijk. Inhoudelijke onderbouwing kan geplaatst worden in de toegevoegde documenten, zoals genoemd in de Aanbestedingsleidraad] </t>
  </si>
  <si>
    <t xml:space="preserve">Deze fase start zodra de bewoner zich aanmeldt voor een actie binnen de MCO-aanpak en ontvangt advies binnen de in het Programma van Eisen gestelde kaders (Bijlage 2. Samenwerkvisie en Programma van Eisen). </t>
  </si>
  <si>
    <t xml:space="preserve">Bewoner wordt geïnformeerd over de MCO-aanpak en geactiveerd om zich aan te melden bij de intermediair om mee te doen met de actie. Deze handeling is de eindverantwoordelijkheid van de Opdrachtgever. Hiervoor is zijn nu conversieaannames genomen. </t>
  </si>
  <si>
    <r>
      <t xml:space="preserve">Aan welke aantallen wil en kan de Intermediair zich </t>
    </r>
    <r>
      <rPr>
        <b/>
        <u/>
        <sz val="9"/>
        <color rgb="FF000000"/>
        <rFont val="Aptos Narrow"/>
        <family val="2"/>
        <scheme val="minor"/>
      </rPr>
      <t>minimaal commiteren</t>
    </r>
    <r>
      <rPr>
        <b/>
        <sz val="9"/>
        <color rgb="FF000000"/>
        <rFont val="Aptos Narrow"/>
        <family val="2"/>
        <scheme val="minor"/>
      </rPr>
      <t xml:space="preserve"> in de aanpak:</t>
    </r>
  </si>
  <si>
    <t>Conversie orienteren--&gt; adviseren (standaard aanname)</t>
  </si>
  <si>
    <t>Conversie orienteren--&gt; adviseren (realistische inschatting inschrijver)</t>
  </si>
  <si>
    <r>
      <t xml:space="preserve">Bewoner wordt geïnformeerd over de MCO-aanpak en geactiveerd om zich aan te melden bij de intermediair om mee te doen met de actie. Deze handeling is de eindverantwoordelijkheid van de Opdrachtgever. Hiervoor zijn nu conversieaannames genomen. </t>
    </r>
    <r>
      <rPr>
        <i/>
        <u/>
        <sz val="8"/>
        <color theme="1"/>
        <rFont val="Aptos Narrow"/>
        <family val="2"/>
        <scheme val="minor"/>
      </rPr>
      <t>De inschrijver mag deze conversie cijfers ophogen (in kolom D), mits onderbouwd. Er dienen geen lagere conversies opgegeven te worden.</t>
    </r>
  </si>
  <si>
    <t>Bijlage 13. Format Aangeboden effectiviteit in de klantreis</t>
  </si>
  <si>
    <r>
      <rPr>
        <b/>
        <i/>
        <sz val="10"/>
        <color rgb="FF000000"/>
        <rFont val="Aptos Narrow"/>
        <family val="2"/>
      </rPr>
      <t>Toelichting:</t>
    </r>
    <r>
      <rPr>
        <i/>
        <sz val="10"/>
        <color rgb="FF000000"/>
        <rFont val="Aptos Narrow"/>
        <family val="2"/>
      </rPr>
      <t xml:space="preserve"> Vul onderstaande tabel in om inzicht te geven in de minimale te verwachten effectiviteit van de aanpak. Inhoudelijke onderbouwing kan in de in de Aanbestedingsleidraad beschreven stukken. Gevraagd wordt om per doelgroep een realistische inschatting te maken van conversies in de klantreisfases, waar de Intermediar verantwoordelijk voor is (adviseren tot en met uitvoeren) en de tijdsbesteding per contact. Hieruit volgen de te verwachten </t>
    </r>
    <r>
      <rPr>
        <i/>
        <u/>
        <sz val="10"/>
        <color rgb="FF000000"/>
        <rFont val="Aptos Narrow"/>
        <family val="2"/>
      </rPr>
      <t>minimaal</t>
    </r>
    <r>
      <rPr>
        <i/>
        <sz val="10"/>
        <color rgb="FF000000"/>
        <rFont val="Aptos Narrow"/>
        <family val="2"/>
      </rPr>
      <t xml:space="preserve"> te behalen aantallen per fase. Op basis daarvan worden</t>
    </r>
    <r>
      <rPr>
        <i/>
        <u/>
        <sz val="10"/>
        <color rgb="FF000000"/>
        <rFont val="Aptos Narrow"/>
        <family val="2"/>
      </rPr>
      <t xml:space="preserve"> de totaal te verwachten minimum potentieel uitvoeringsaantallen per doelgroep berekend.</t>
    </r>
    <r>
      <rPr>
        <i/>
        <sz val="10"/>
        <color rgb="FF000000"/>
        <rFont val="Aptos Narrow"/>
        <family val="2"/>
      </rPr>
      <t xml:space="preserve"> Los daarvan wordt gevraagd </t>
    </r>
    <r>
      <rPr>
        <i/>
        <u/>
        <sz val="10"/>
        <color rgb="FF000000"/>
        <rFont val="Aptos Narrow"/>
        <family val="2"/>
      </rPr>
      <t xml:space="preserve">aan welk minimum aantal uitvoeringen de Intermediair zich commiteert, binnen de gestelde budgetten en kaders van de MCO-aanpak. </t>
    </r>
    <r>
      <rPr>
        <i/>
        <sz val="10"/>
        <color rgb="FF000000"/>
        <rFont val="Aptos Narrow"/>
        <family val="2"/>
      </rPr>
      <t>De aantallen kunnen afwijken van het potentieel, omdat dit afhangt van onder andere de tijdsbesteding en opschalingspotentieel van de organisatie van de Intermediair. Voor de fase 'Orïenteren' zijn aannames opgenomen, omdat Opdrachtgever eindverantwoordelijk is voor de marketingcommunicatie van de MCO-aanpak.</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</si>
</sst>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8" x14ac:knownFonts="1">
    <font>
      <sz val="11"/>
      <color theme="1"/>
      <name val="Aptos Narrow"/>
      <family val="2"/>
      <scheme val="minor"/>
    </font>
    <font>
      <sz val="11"/>
      <color theme="1"/>
      <name val="Aptos Narrow"/>
      <family val="2"/>
      <scheme val="minor"/>
    </font>
    <font>
      <sz val="11"/>
      <color rgb="FF3F3F76"/>
      <name val="Aptos Narrow"/>
      <family val="2"/>
      <scheme val="minor"/>
    </font>
    <font>
      <sz val="10"/>
      <color theme="1"/>
      <name val="Aptos Narrow"/>
      <family val="2"/>
      <scheme val="minor"/>
    </font>
    <font>
      <b/>
      <sz val="10"/>
      <color theme="1"/>
      <name val="Aptos Narrow"/>
      <family val="2"/>
      <scheme val="minor"/>
    </font>
    <font>
      <sz val="10"/>
      <color rgb="FF3F3F76"/>
      <name val="Aptos Narrow"/>
      <family val="2"/>
      <scheme val="minor"/>
    </font>
    <font>
      <b/>
      <sz val="12"/>
      <color theme="1"/>
      <name val="Aptos Narrow"/>
      <family val="2"/>
      <scheme val="minor"/>
    </font>
    <font>
      <b/>
      <i/>
      <sz val="9"/>
      <color theme="1"/>
      <name val="Aptos Narrow"/>
      <family val="2"/>
      <scheme val="minor"/>
    </font>
    <font>
      <i/>
      <sz val="9"/>
      <color theme="1"/>
      <name val="Aptos Narrow"/>
      <family val="2"/>
      <scheme val="minor"/>
    </font>
    <font>
      <i/>
      <sz val="10"/>
      <color theme="1"/>
      <name val="Aptos Narrow"/>
      <family val="2"/>
      <scheme val="minor"/>
    </font>
    <font>
      <b/>
      <sz val="8"/>
      <color theme="1"/>
      <name val="Aptos Narrow"/>
      <family val="2"/>
      <scheme val="minor"/>
    </font>
    <font>
      <b/>
      <sz val="9"/>
      <color theme="1"/>
      <name val="Aptos Narrow"/>
      <family val="2"/>
      <scheme val="minor"/>
    </font>
    <font>
      <b/>
      <sz val="11"/>
      <color rgb="FFFA7D00"/>
      <name val="Aptos Narrow"/>
      <family val="2"/>
      <scheme val="minor"/>
    </font>
    <font>
      <i/>
      <sz val="11"/>
      <color rgb="FF7F7F7F"/>
      <name val="Aptos Narrow"/>
      <family val="2"/>
      <scheme val="minor"/>
    </font>
    <font>
      <b/>
      <sz val="11"/>
      <color theme="1"/>
      <name val="Aptos Narrow"/>
      <family val="2"/>
      <scheme val="minor"/>
    </font>
    <font>
      <sz val="12"/>
      <color theme="1"/>
      <name val="Aptos Narrow"/>
      <family val="2"/>
      <scheme val="minor"/>
    </font>
    <font>
      <b/>
      <sz val="16"/>
      <color theme="1"/>
      <name val="Aptos Narrow"/>
      <family val="2"/>
      <scheme val="minor"/>
    </font>
    <font>
      <b/>
      <sz val="14"/>
      <color theme="1"/>
      <name val="Aptos Narrow"/>
      <family val="2"/>
      <scheme val="minor"/>
    </font>
    <font>
      <i/>
      <sz val="12"/>
      <color theme="1"/>
      <name val="Aptos Narrow"/>
      <family val="2"/>
      <scheme val="minor"/>
    </font>
    <font>
      <i/>
      <sz val="8"/>
      <color theme="1"/>
      <name val="Aptos Narrow"/>
      <family val="2"/>
      <scheme val="minor"/>
    </font>
    <font>
      <b/>
      <sz val="10"/>
      <color theme="0"/>
      <name val="Aptos Narrow"/>
      <family val="2"/>
      <scheme val="minor"/>
    </font>
    <font>
      <i/>
      <sz val="8"/>
      <color theme="0"/>
      <name val="Aptos Narrow"/>
      <family val="2"/>
      <scheme val="minor"/>
    </font>
    <font>
      <b/>
      <i/>
      <sz val="10"/>
      <color rgb="FF000000"/>
      <name val="Aptos Narrow"/>
      <family val="2"/>
    </font>
    <font>
      <i/>
      <sz val="10"/>
      <color rgb="FF000000"/>
      <name val="Aptos Narrow"/>
      <family val="2"/>
    </font>
    <font>
      <i/>
      <u/>
      <sz val="10"/>
      <color rgb="FF000000"/>
      <name val="Aptos Narrow"/>
      <family val="2"/>
    </font>
    <font>
      <b/>
      <sz val="9"/>
      <color rgb="FF000000"/>
      <name val="Aptos Narrow"/>
      <family val="2"/>
      <scheme val="minor"/>
    </font>
    <font>
      <b/>
      <u/>
      <sz val="9"/>
      <color rgb="FF000000"/>
      <name val="Aptos Narrow"/>
      <family val="2"/>
      <scheme val="minor"/>
    </font>
    <font>
      <i/>
      <u/>
      <sz val="8"/>
      <color theme="1"/>
      <name val="Aptos Narrow"/>
      <family val="2"/>
      <scheme val="minor"/>
    </font>
  </fonts>
  <fills count="7">
    <fill>
      <patternFill patternType="none"/>
    </fill>
    <fill>
      <patternFill patternType="gray125"/>
    </fill>
    <fill>
      <patternFill patternType="solid">
        <fgColor rgb="FFFFCC99"/>
      </patternFill>
    </fill>
    <fill>
      <patternFill patternType="solid">
        <fgColor rgb="FFFFFFCC"/>
      </patternFill>
    </fill>
    <fill>
      <patternFill patternType="solid">
        <fgColor theme="0" tint="-0.249977111117893"/>
        <bgColor indexed="64"/>
      </patternFill>
    </fill>
    <fill>
      <patternFill patternType="solid">
        <fgColor rgb="FFF2F2F2"/>
      </patternFill>
    </fill>
    <fill>
      <patternFill patternType="solid">
        <fgColor theme="1" tint="0.34998626667073579"/>
        <bgColor indexed="64"/>
      </patternFill>
    </fill>
  </fills>
  <borders count="24">
    <border>
      <left/>
      <right/>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style="thin">
        <color rgb="FFB2B2B2"/>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thin">
        <color rgb="FF7F7F7F"/>
      </left>
      <right style="medium">
        <color indexed="64"/>
      </right>
      <top style="thin">
        <color rgb="FF7F7F7F"/>
      </top>
      <bottom style="thin">
        <color rgb="FF7F7F7F"/>
      </bottom>
      <diagonal/>
    </border>
    <border>
      <left/>
      <right/>
      <top style="medium">
        <color indexed="64"/>
      </top>
      <bottom/>
      <diagonal/>
    </border>
    <border>
      <left/>
      <right/>
      <top/>
      <bottom style="medium">
        <color indexed="64"/>
      </bottom>
      <diagonal/>
    </border>
    <border>
      <left style="thin">
        <color rgb="FF7F7F7F"/>
      </left>
      <right/>
      <top/>
      <bottom/>
      <diagonal/>
    </border>
    <border>
      <left style="thin">
        <color rgb="FFB2B2B2"/>
      </left>
      <right/>
      <top/>
      <bottom/>
      <diagonal/>
    </border>
    <border>
      <left style="medium">
        <color indexed="64"/>
      </left>
      <right style="thin">
        <color rgb="FF7F7F7F"/>
      </right>
      <top style="thin">
        <color rgb="FF7F7F7F"/>
      </top>
      <bottom style="thin">
        <color rgb="FF7F7F7F"/>
      </bottom>
      <diagonal/>
    </border>
    <border>
      <left style="medium">
        <color indexed="64"/>
      </left>
      <right style="thin">
        <color rgb="FF7F7F7F"/>
      </right>
      <top style="thin">
        <color rgb="FF7F7F7F"/>
      </top>
      <bottom style="medium">
        <color indexed="64"/>
      </bottom>
      <diagonal/>
    </border>
    <border>
      <left style="thin">
        <color rgb="FF7F7F7F"/>
      </left>
      <right style="medium">
        <color indexed="64"/>
      </right>
      <top style="thin">
        <color rgb="FF7F7F7F"/>
      </top>
      <bottom style="medium">
        <color indexed="64"/>
      </bottom>
      <diagonal/>
    </border>
    <border>
      <left style="thin">
        <color rgb="FF7F7F7F"/>
      </left>
      <right style="thin">
        <color rgb="FF7F7F7F"/>
      </right>
      <top style="thin">
        <color rgb="FF7F7F7F"/>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rgb="FF7F7F7F"/>
      </right>
      <top style="thin">
        <color rgb="FF7F7F7F"/>
      </top>
      <bottom style="thin">
        <color rgb="FF7F7F7F"/>
      </bottom>
      <diagonal/>
    </border>
    <border>
      <left/>
      <right style="thin">
        <color rgb="FF7F7F7F"/>
      </right>
      <top style="thin">
        <color rgb="FF7F7F7F"/>
      </top>
      <bottom style="medium">
        <color indexed="64"/>
      </bottom>
      <diagonal/>
    </border>
  </borders>
  <cellStyleXfs count="5">
    <xf numFmtId="0" fontId="0" fillId="0" borderId="0"/>
    <xf numFmtId="0" fontId="2" fillId="2" borderId="1" applyNumberFormat="0" applyAlignment="0" applyProtection="0"/>
    <xf numFmtId="0" fontId="1" fillId="3" borderId="2" applyNumberFormat="0" applyFont="0" applyAlignment="0" applyProtection="0"/>
    <xf numFmtId="0" fontId="12" fillId="5" borderId="1" applyNumberFormat="0" applyAlignment="0" applyProtection="0"/>
    <xf numFmtId="0" fontId="13" fillId="0" borderId="0" applyNumberFormat="0" applyFill="0" applyBorder="0" applyAlignment="0" applyProtection="0"/>
  </cellStyleXfs>
  <cellXfs count="74">
    <xf numFmtId="0" fontId="0" fillId="0" borderId="0" xfId="0"/>
    <xf numFmtId="0" fontId="3" fillId="0" borderId="0" xfId="0" applyFont="1"/>
    <xf numFmtId="0" fontId="4" fillId="0" borderId="0" xfId="0" applyFont="1"/>
    <xf numFmtId="0" fontId="7" fillId="0" borderId="0" xfId="0" applyFont="1"/>
    <xf numFmtId="0" fontId="8" fillId="0" borderId="0" xfId="0" applyFont="1"/>
    <xf numFmtId="0" fontId="3" fillId="0" borderId="7" xfId="0" applyFont="1" applyBorder="1"/>
    <xf numFmtId="0" fontId="3" fillId="0" borderId="0" xfId="0" applyFont="1" applyAlignment="1">
      <alignment horizontal="left" vertical="top"/>
    </xf>
    <xf numFmtId="9" fontId="5" fillId="2" borderId="10" xfId="1" applyNumberFormat="1" applyFont="1" applyBorder="1" applyProtection="1">
      <protection locked="0"/>
    </xf>
    <xf numFmtId="0" fontId="3" fillId="0" borderId="12" xfId="0" applyFont="1" applyBorder="1"/>
    <xf numFmtId="0" fontId="10" fillId="0" borderId="0" xfId="0" applyFont="1" applyAlignment="1">
      <alignment wrapText="1"/>
    </xf>
    <xf numFmtId="0" fontId="10" fillId="0" borderId="8" xfId="0" applyFont="1" applyBorder="1" applyAlignment="1">
      <alignment wrapText="1"/>
    </xf>
    <xf numFmtId="0" fontId="10" fillId="0" borderId="9" xfId="0" applyFont="1" applyBorder="1" applyAlignment="1">
      <alignment wrapText="1"/>
    </xf>
    <xf numFmtId="0" fontId="11" fillId="0" borderId="0" xfId="0" applyFont="1"/>
    <xf numFmtId="0" fontId="11" fillId="0" borderId="0" xfId="0" applyFont="1" applyAlignment="1">
      <alignment wrapText="1"/>
    </xf>
    <xf numFmtId="0" fontId="11" fillId="0" borderId="0" xfId="0" applyFont="1" applyAlignment="1">
      <alignment horizontal="left" vertical="top"/>
    </xf>
    <xf numFmtId="0" fontId="7" fillId="0" borderId="0" xfId="0" applyFont="1" applyAlignment="1">
      <alignment wrapText="1"/>
    </xf>
    <xf numFmtId="2" fontId="8" fillId="0" borderId="0" xfId="0" applyNumberFormat="1" applyFont="1"/>
    <xf numFmtId="0" fontId="8" fillId="0" borderId="0" xfId="0" applyFont="1" applyAlignment="1">
      <alignment horizontal="left" vertical="top"/>
    </xf>
    <xf numFmtId="0" fontId="4" fillId="0" borderId="0" xfId="0" applyFont="1" applyAlignment="1">
      <alignment horizontal="left" vertical="top"/>
    </xf>
    <xf numFmtId="0" fontId="15" fillId="0" borderId="0" xfId="0" applyFont="1"/>
    <xf numFmtId="0" fontId="14" fillId="0" borderId="0" xfId="0" applyFont="1"/>
    <xf numFmtId="0" fontId="13" fillId="0" borderId="8" xfId="4" applyBorder="1"/>
    <xf numFmtId="0" fontId="13" fillId="0" borderId="6" xfId="4" applyBorder="1"/>
    <xf numFmtId="0" fontId="13" fillId="0" borderId="7" xfId="4" applyBorder="1"/>
    <xf numFmtId="0" fontId="7" fillId="0" borderId="0" xfId="0" applyFont="1" applyAlignment="1">
      <alignment horizontal="center" vertical="top"/>
    </xf>
    <xf numFmtId="0" fontId="8" fillId="0" borderId="0" xfId="0" applyFont="1" applyAlignment="1">
      <alignment horizontal="center" vertical="top"/>
    </xf>
    <xf numFmtId="1" fontId="12" fillId="5" borderId="15" xfId="3" applyNumberFormat="1" applyBorder="1"/>
    <xf numFmtId="10" fontId="12" fillId="5" borderId="1" xfId="3" applyNumberFormat="1"/>
    <xf numFmtId="164" fontId="12" fillId="5" borderId="10" xfId="3" applyNumberFormat="1" applyBorder="1"/>
    <xf numFmtId="1" fontId="12" fillId="5" borderId="16" xfId="3" applyNumberFormat="1" applyBorder="1"/>
    <xf numFmtId="164" fontId="12" fillId="5" borderId="17" xfId="3" applyNumberFormat="1" applyBorder="1"/>
    <xf numFmtId="1" fontId="12" fillId="5" borderId="1" xfId="3" applyNumberFormat="1"/>
    <xf numFmtId="164" fontId="2" fillId="2" borderId="1" xfId="1" applyNumberFormat="1"/>
    <xf numFmtId="10" fontId="12" fillId="5" borderId="10" xfId="3" applyNumberFormat="1" applyBorder="1"/>
    <xf numFmtId="1" fontId="12" fillId="5" borderId="18" xfId="3" applyNumberFormat="1" applyBorder="1"/>
    <xf numFmtId="0" fontId="18" fillId="0" borderId="0" xfId="0" applyFont="1"/>
    <xf numFmtId="0" fontId="16" fillId="0" borderId="0" xfId="0" applyFont="1"/>
    <xf numFmtId="0" fontId="25" fillId="0" borderId="0" xfId="0" applyFont="1"/>
    <xf numFmtId="0" fontId="10" fillId="0" borderId="0" xfId="0" applyFont="1" applyBorder="1" applyAlignment="1">
      <alignment wrapText="1"/>
    </xf>
    <xf numFmtId="9" fontId="13" fillId="0" borderId="0" xfId="4" applyNumberFormat="1" applyBorder="1"/>
    <xf numFmtId="0" fontId="13" fillId="0" borderId="12" xfId="4" applyBorder="1"/>
    <xf numFmtId="1" fontId="12" fillId="5" borderId="22" xfId="3" applyNumberFormat="1" applyBorder="1"/>
    <xf numFmtId="1" fontId="12" fillId="5" borderId="23" xfId="3" applyNumberFormat="1" applyBorder="1"/>
    <xf numFmtId="0" fontId="10" fillId="0" borderId="4" xfId="0" applyFont="1" applyBorder="1" applyAlignment="1">
      <alignment wrapText="1"/>
    </xf>
    <xf numFmtId="0" fontId="10" fillId="0" borderId="11" xfId="0" applyFont="1" applyBorder="1" applyAlignment="1">
      <alignment wrapText="1"/>
    </xf>
    <xf numFmtId="0" fontId="10" fillId="0" borderId="5" xfId="0" applyFont="1" applyBorder="1" applyAlignment="1">
      <alignment wrapText="1"/>
    </xf>
    <xf numFmtId="0" fontId="17" fillId="0" borderId="0" xfId="0" applyFont="1" applyAlignment="1">
      <alignment horizontal="center"/>
    </xf>
    <xf numFmtId="0" fontId="0" fillId="0" borderId="0" xfId="0" applyAlignment="1">
      <alignment horizontal="left" vertical="top" wrapText="1"/>
    </xf>
    <xf numFmtId="0" fontId="5" fillId="2" borderId="13" xfId="1" applyFont="1" applyBorder="1" applyAlignment="1">
      <alignment horizontal="center" vertical="top"/>
    </xf>
    <xf numFmtId="0" fontId="5" fillId="2" borderId="0" xfId="1" applyFont="1" applyBorder="1" applyAlignment="1">
      <alignment horizontal="center" vertical="top"/>
    </xf>
    <xf numFmtId="0" fontId="3" fillId="3" borderId="14" xfId="2" applyFont="1" applyBorder="1" applyAlignment="1">
      <alignment horizontal="center"/>
    </xf>
    <xf numFmtId="0" fontId="3" fillId="3" borderId="0" xfId="2" applyFont="1" applyBorder="1" applyAlignment="1">
      <alignment horizontal="center"/>
    </xf>
    <xf numFmtId="0" fontId="3" fillId="3" borderId="14" xfId="2" applyFont="1" applyBorder="1" applyAlignment="1" applyProtection="1">
      <alignment horizontal="left" vertical="top"/>
      <protection locked="0"/>
    </xf>
    <xf numFmtId="0" fontId="3" fillId="3" borderId="0" xfId="2" applyFont="1" applyBorder="1" applyAlignment="1" applyProtection="1">
      <alignment horizontal="left" vertical="top"/>
      <protection locked="0"/>
    </xf>
    <xf numFmtId="0" fontId="20" fillId="6" borderId="4" xfId="0" applyFont="1" applyFill="1" applyBorder="1" applyAlignment="1">
      <alignment horizontal="center"/>
    </xf>
    <xf numFmtId="0" fontId="20" fillId="6" borderId="11" xfId="0" applyFont="1" applyFill="1" applyBorder="1" applyAlignment="1">
      <alignment horizontal="center"/>
    </xf>
    <xf numFmtId="0" fontId="20" fillId="6" borderId="5" xfId="0" applyFont="1" applyFill="1" applyBorder="1" applyAlignment="1">
      <alignment horizontal="center"/>
    </xf>
    <xf numFmtId="0" fontId="4" fillId="0" borderId="0" xfId="0" applyFont="1" applyAlignment="1">
      <alignment horizontal="left" vertical="top"/>
    </xf>
    <xf numFmtId="0" fontId="4" fillId="0" borderId="3" xfId="0" applyFont="1" applyBorder="1" applyAlignment="1">
      <alignment horizontal="left" vertical="top"/>
    </xf>
    <xf numFmtId="0" fontId="19" fillId="4" borderId="6" xfId="0" applyFont="1" applyFill="1" applyBorder="1" applyAlignment="1">
      <alignment horizontal="center" vertical="top" wrapText="1"/>
    </xf>
    <xf numFmtId="0" fontId="19" fillId="4" borderId="12" xfId="0" applyFont="1" applyFill="1" applyBorder="1" applyAlignment="1">
      <alignment horizontal="center" vertical="top" wrapText="1"/>
    </xf>
    <xf numFmtId="0" fontId="19" fillId="4" borderId="7" xfId="0" applyFont="1" applyFill="1" applyBorder="1" applyAlignment="1">
      <alignment horizontal="center" vertical="top" wrapText="1"/>
    </xf>
    <xf numFmtId="0" fontId="4" fillId="4" borderId="4" xfId="0" applyFont="1" applyFill="1" applyBorder="1" applyAlignment="1">
      <alignment horizontal="center"/>
    </xf>
    <xf numFmtId="0" fontId="4" fillId="4" borderId="11" xfId="0" applyFont="1" applyFill="1" applyBorder="1" applyAlignment="1">
      <alignment horizontal="center"/>
    </xf>
    <xf numFmtId="0" fontId="4" fillId="4" borderId="5" xfId="0" applyFont="1" applyFill="1" applyBorder="1" applyAlignment="1">
      <alignment horizontal="center"/>
    </xf>
    <xf numFmtId="0" fontId="21" fillId="6" borderId="6" xfId="0" applyFont="1" applyFill="1" applyBorder="1" applyAlignment="1">
      <alignment horizontal="center" vertical="top" wrapText="1"/>
    </xf>
    <xf numFmtId="0" fontId="21" fillId="6" borderId="12" xfId="0" applyFont="1" applyFill="1" applyBorder="1" applyAlignment="1">
      <alignment horizontal="center" vertical="top" wrapText="1"/>
    </xf>
    <xf numFmtId="0" fontId="21" fillId="6" borderId="7" xfId="0" applyFont="1" applyFill="1" applyBorder="1" applyAlignment="1">
      <alignment horizontal="center" vertical="top" wrapText="1"/>
    </xf>
    <xf numFmtId="0" fontId="19" fillId="4" borderId="19" xfId="0" applyFont="1" applyFill="1" applyBorder="1" applyAlignment="1">
      <alignment horizontal="center" vertical="top" wrapText="1"/>
    </xf>
    <xf numFmtId="0" fontId="19" fillId="4" borderId="20" xfId="0" applyFont="1" applyFill="1" applyBorder="1" applyAlignment="1">
      <alignment horizontal="center" vertical="top" wrapText="1"/>
    </xf>
    <xf numFmtId="0" fontId="19" fillId="4" borderId="21" xfId="0" applyFont="1" applyFill="1" applyBorder="1" applyAlignment="1">
      <alignment horizontal="center" vertical="top" wrapText="1"/>
    </xf>
    <xf numFmtId="0" fontId="6" fillId="0" borderId="0" xfId="0" applyFont="1" applyAlignment="1">
      <alignment horizontal="center"/>
    </xf>
    <xf numFmtId="0" fontId="23" fillId="0" borderId="0" xfId="0" applyFont="1" applyAlignment="1">
      <alignment horizontal="center" wrapText="1"/>
    </xf>
    <xf numFmtId="0" fontId="9" fillId="0" borderId="0" xfId="0" applyFont="1" applyAlignment="1">
      <alignment horizontal="center" wrapText="1"/>
    </xf>
  </cellXfs>
  <cellStyles count="5">
    <cellStyle name="Berekening" xfId="3" builtinId="22"/>
    <cellStyle name="Invoer" xfId="1" builtinId="20"/>
    <cellStyle name="Notitie" xfId="2" builtinId="10"/>
    <cellStyle name="Standaard" xfId="0" builtinId="0"/>
    <cellStyle name="Verklarende tekst" xfId="4" builtinId="5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739816-2E26-43C6-8D3D-7C7600F82148}">
  <dimension ref="A1:L15"/>
  <sheetViews>
    <sheetView showGridLines="0" tabSelected="1" workbookViewId="0">
      <selection activeCell="A2" sqref="A2:J2"/>
    </sheetView>
  </sheetViews>
  <sheetFormatPr defaultRowHeight="15" x14ac:dyDescent="0.25"/>
  <cols>
    <col min="9" max="9" width="12" customWidth="1"/>
    <col min="10" max="11" width="15.42578125" style="1" customWidth="1"/>
  </cols>
  <sheetData>
    <row r="1" spans="1:12" ht="21" x14ac:dyDescent="0.35">
      <c r="A1" s="36" t="s">
        <v>51</v>
      </c>
      <c r="B1" s="36"/>
      <c r="C1" s="36"/>
      <c r="D1" s="36"/>
      <c r="E1" s="36"/>
      <c r="F1" s="36"/>
      <c r="G1" s="36"/>
      <c r="H1" s="36"/>
      <c r="I1" s="36"/>
      <c r="J1" s="36"/>
      <c r="K1" s="36"/>
      <c r="L1" s="36"/>
    </row>
    <row r="2" spans="1:12" ht="18.75" x14ac:dyDescent="0.3">
      <c r="A2" s="46" t="s">
        <v>0</v>
      </c>
      <c r="B2" s="46"/>
      <c r="C2" s="46"/>
      <c r="D2" s="46"/>
      <c r="E2" s="46"/>
      <c r="F2" s="46"/>
      <c r="G2" s="46"/>
      <c r="H2" s="46"/>
      <c r="I2" s="46"/>
      <c r="J2" s="46"/>
    </row>
    <row r="3" spans="1:12" x14ac:dyDescent="0.25">
      <c r="A3" s="20" t="s">
        <v>1</v>
      </c>
    </row>
    <row r="4" spans="1:12" x14ac:dyDescent="0.25">
      <c r="A4" t="s">
        <v>2</v>
      </c>
    </row>
    <row r="5" spans="1:12" x14ac:dyDescent="0.25">
      <c r="A5" t="s">
        <v>3</v>
      </c>
    </row>
    <row r="7" spans="1:12" x14ac:dyDescent="0.25">
      <c r="A7" s="20" t="s">
        <v>4</v>
      </c>
    </row>
    <row r="8" spans="1:12" x14ac:dyDescent="0.25">
      <c r="A8" t="s">
        <v>5</v>
      </c>
    </row>
    <row r="9" spans="1:12" x14ac:dyDescent="0.25">
      <c r="A9" t="s">
        <v>6</v>
      </c>
    </row>
    <row r="10" spans="1:12" x14ac:dyDescent="0.25">
      <c r="A10" t="s">
        <v>7</v>
      </c>
    </row>
    <row r="12" spans="1:12" x14ac:dyDescent="0.25">
      <c r="A12" s="20" t="s">
        <v>8</v>
      </c>
    </row>
    <row r="13" spans="1:12" ht="39.6" customHeight="1" x14ac:dyDescent="0.25">
      <c r="A13" s="47" t="s">
        <v>9</v>
      </c>
      <c r="B13" s="47"/>
      <c r="C13" s="47"/>
      <c r="D13" s="47"/>
      <c r="E13" s="47"/>
      <c r="F13" s="47"/>
      <c r="G13" s="47"/>
      <c r="H13" s="47"/>
      <c r="I13" s="47"/>
      <c r="J13" s="48" t="s">
        <v>10</v>
      </c>
      <c r="K13" s="49"/>
    </row>
    <row r="15" spans="1:12" x14ac:dyDescent="0.25">
      <c r="A15" t="s">
        <v>11</v>
      </c>
      <c r="J15" s="50" t="s">
        <v>12</v>
      </c>
      <c r="K15" s="51"/>
    </row>
  </sheetData>
  <mergeCells count="4">
    <mergeCell ref="A2:J2"/>
    <mergeCell ref="A13:I13"/>
    <mergeCell ref="J13:K13"/>
    <mergeCell ref="J15:K1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65A736-C742-447C-8357-456D95941ABB}">
  <dimension ref="A1:Q20"/>
  <sheetViews>
    <sheetView showGridLines="0" zoomScaleNormal="100" workbookViewId="0">
      <selection activeCell="A4" sqref="A4"/>
    </sheetView>
  </sheetViews>
  <sheetFormatPr defaultColWidth="12.5703125" defaultRowHeight="13.5" customHeight="1" x14ac:dyDescent="0.25"/>
  <cols>
    <col min="1" max="1" width="12.5703125" style="12"/>
    <col min="2" max="16" width="12.5703125" style="1"/>
    <col min="17" max="17" width="14.42578125" style="4" customWidth="1"/>
    <col min="18" max="16384" width="12.5703125" style="1"/>
  </cols>
  <sheetData>
    <row r="1" spans="1:17" ht="24" customHeight="1" x14ac:dyDescent="0.3">
      <c r="A1" s="46" t="s">
        <v>13</v>
      </c>
      <c r="B1" s="46"/>
      <c r="C1" s="46"/>
      <c r="D1" s="46"/>
      <c r="E1" s="46"/>
      <c r="F1" s="46"/>
      <c r="G1" s="46"/>
      <c r="H1" s="46"/>
      <c r="I1" s="46"/>
      <c r="J1" s="46"/>
      <c r="K1" s="46"/>
      <c r="L1" s="46"/>
      <c r="M1" s="46"/>
      <c r="N1" s="46"/>
      <c r="O1" s="46"/>
      <c r="P1" s="46"/>
    </row>
    <row r="2" spans="1:17" s="19" customFormat="1" ht="15.75" x14ac:dyDescent="0.25">
      <c r="A2" s="71" t="s">
        <v>14</v>
      </c>
      <c r="B2" s="71"/>
      <c r="C2" s="71"/>
      <c r="D2" s="71"/>
      <c r="E2" s="71"/>
      <c r="F2" s="71"/>
      <c r="G2" s="71"/>
      <c r="H2" s="71"/>
      <c r="I2" s="71"/>
      <c r="J2" s="71"/>
      <c r="K2" s="71"/>
      <c r="L2" s="71"/>
      <c r="M2" s="71"/>
      <c r="N2" s="71"/>
      <c r="O2" s="71"/>
      <c r="P2" s="71"/>
      <c r="Q2" s="35"/>
    </row>
    <row r="3" spans="1:17" ht="92.25" customHeight="1" thickBot="1" x14ac:dyDescent="0.3">
      <c r="A3" s="72" t="s">
        <v>52</v>
      </c>
      <c r="B3" s="73"/>
      <c r="C3" s="73"/>
      <c r="D3" s="73"/>
      <c r="E3" s="73"/>
      <c r="F3" s="73"/>
      <c r="G3" s="73"/>
      <c r="H3" s="73"/>
      <c r="I3" s="73"/>
      <c r="J3" s="73"/>
      <c r="K3" s="73"/>
      <c r="L3" s="73"/>
      <c r="M3" s="73"/>
      <c r="N3" s="73"/>
      <c r="O3" s="73"/>
      <c r="P3" s="73"/>
    </row>
    <row r="4" spans="1:17" s="2" customFormat="1" ht="14.45" customHeight="1" thickBot="1" x14ac:dyDescent="0.3">
      <c r="A4" s="12" t="s">
        <v>15</v>
      </c>
      <c r="B4" s="62" t="s">
        <v>16</v>
      </c>
      <c r="C4" s="63"/>
      <c r="D4" s="64"/>
      <c r="E4" s="62" t="s">
        <v>17</v>
      </c>
      <c r="F4" s="63"/>
      <c r="G4" s="64"/>
      <c r="H4" s="62" t="s">
        <v>18</v>
      </c>
      <c r="I4" s="63"/>
      <c r="J4" s="64"/>
      <c r="K4" s="62" t="s">
        <v>19</v>
      </c>
      <c r="L4" s="63"/>
      <c r="M4" s="64"/>
      <c r="N4" s="54" t="s">
        <v>20</v>
      </c>
      <c r="O4" s="55"/>
      <c r="P4" s="56"/>
      <c r="Q4" s="3"/>
    </row>
    <row r="5" spans="1:17" s="25" customFormat="1" ht="79.349999999999994" customHeight="1" thickBot="1" x14ac:dyDescent="0.3">
      <c r="A5" s="24"/>
      <c r="B5" s="68" t="s">
        <v>50</v>
      </c>
      <c r="C5" s="69"/>
      <c r="D5" s="70"/>
      <c r="E5" s="59" t="s">
        <v>45</v>
      </c>
      <c r="F5" s="60"/>
      <c r="G5" s="61"/>
      <c r="H5" s="59" t="s">
        <v>21</v>
      </c>
      <c r="I5" s="60"/>
      <c r="J5" s="61"/>
      <c r="K5" s="59" t="s">
        <v>22</v>
      </c>
      <c r="L5" s="60"/>
      <c r="M5" s="61"/>
      <c r="N5" s="65" t="s">
        <v>46</v>
      </c>
      <c r="O5" s="66"/>
      <c r="P5" s="67"/>
    </row>
    <row r="6" spans="1:17" s="9" customFormat="1" ht="64.5" customHeight="1" x14ac:dyDescent="0.2">
      <c r="A6" s="13"/>
      <c r="B6" s="43" t="s">
        <v>23</v>
      </c>
      <c r="C6" s="44" t="s">
        <v>48</v>
      </c>
      <c r="D6" s="45" t="s">
        <v>49</v>
      </c>
      <c r="E6" s="38" t="s">
        <v>24</v>
      </c>
      <c r="F6" s="9" t="s">
        <v>25</v>
      </c>
      <c r="G6" s="11" t="s">
        <v>26</v>
      </c>
      <c r="H6" s="10" t="s">
        <v>27</v>
      </c>
      <c r="I6" s="9" t="s">
        <v>28</v>
      </c>
      <c r="J6" s="11" t="s">
        <v>29</v>
      </c>
      <c r="K6" s="10" t="s">
        <v>30</v>
      </c>
      <c r="L6" s="9" t="s">
        <v>31</v>
      </c>
      <c r="M6" s="11" t="s">
        <v>32</v>
      </c>
      <c r="N6" s="10" t="s">
        <v>33</v>
      </c>
      <c r="O6" s="9" t="s">
        <v>34</v>
      </c>
      <c r="P6" s="11" t="s">
        <v>35</v>
      </c>
      <c r="Q6" s="15" t="s">
        <v>36</v>
      </c>
    </row>
    <row r="7" spans="1:17" ht="15" x14ac:dyDescent="0.25">
      <c r="A7" s="12" t="s">
        <v>37</v>
      </c>
      <c r="B7" s="21">
        <v>666</v>
      </c>
      <c r="C7" s="39">
        <v>0.6</v>
      </c>
      <c r="D7" s="7">
        <v>0.6</v>
      </c>
      <c r="E7" s="41">
        <f>B7*D7</f>
        <v>399.59999999999997</v>
      </c>
      <c r="F7" s="32"/>
      <c r="G7" s="7">
        <v>0.01</v>
      </c>
      <c r="H7" s="31">
        <f>E7*G7</f>
        <v>3.9959999999999996</v>
      </c>
      <c r="I7" s="32"/>
      <c r="J7" s="7">
        <v>0.01</v>
      </c>
      <c r="K7" s="31">
        <f>H7*J7</f>
        <v>3.9959999999999996E-2</v>
      </c>
      <c r="L7" s="32"/>
      <c r="M7" s="33">
        <f>K7/B7</f>
        <v>5.9999999999999995E-5</v>
      </c>
      <c r="N7" s="26">
        <f>K7</f>
        <v>3.9959999999999996E-2</v>
      </c>
      <c r="O7" s="27">
        <f>M7</f>
        <v>5.9999999999999995E-5</v>
      </c>
      <c r="P7" s="28">
        <f>(L7*K7+I7*H7+F7*E7)/K7</f>
        <v>0</v>
      </c>
      <c r="Q7" s="16">
        <f>L7+I7/J7+F7/J7/G7</f>
        <v>0</v>
      </c>
    </row>
    <row r="8" spans="1:17" ht="15" x14ac:dyDescent="0.25">
      <c r="A8" s="12" t="s">
        <v>38</v>
      </c>
      <c r="B8" s="21">
        <v>17367</v>
      </c>
      <c r="C8" s="39">
        <v>0.4</v>
      </c>
      <c r="D8" s="7">
        <v>0.4</v>
      </c>
      <c r="E8" s="41">
        <f>B8*D8</f>
        <v>6946.8</v>
      </c>
      <c r="F8" s="32"/>
      <c r="G8" s="7">
        <v>0.01</v>
      </c>
      <c r="H8" s="31">
        <f>E8*G8</f>
        <v>69.468000000000004</v>
      </c>
      <c r="I8" s="32"/>
      <c r="J8" s="7">
        <v>0.01</v>
      </c>
      <c r="K8" s="31">
        <f t="shared" ref="K8:K9" si="0">H8*J8</f>
        <v>0.69468000000000008</v>
      </c>
      <c r="L8" s="32"/>
      <c r="M8" s="33">
        <f>K8/B8</f>
        <v>4.0000000000000003E-5</v>
      </c>
      <c r="N8" s="26">
        <f t="shared" ref="N8:N9" si="1">K8</f>
        <v>0.69468000000000008</v>
      </c>
      <c r="O8" s="27">
        <f t="shared" ref="O8:O9" si="2">M8</f>
        <v>4.0000000000000003E-5</v>
      </c>
      <c r="P8" s="28">
        <f t="shared" ref="P8:P9" si="3">(L8*K8+I8*H8+F8*E8)/K8</f>
        <v>0</v>
      </c>
      <c r="Q8" s="16">
        <f t="shared" ref="Q8:Q9" si="4">L8+I8/J8+F8/J8/G8</f>
        <v>0</v>
      </c>
    </row>
    <row r="9" spans="1:17" ht="15" x14ac:dyDescent="0.25">
      <c r="A9" s="12" t="s">
        <v>39</v>
      </c>
      <c r="B9" s="21">
        <v>20315</v>
      </c>
      <c r="C9" s="39">
        <v>0.25</v>
      </c>
      <c r="D9" s="7">
        <v>0.25</v>
      </c>
      <c r="E9" s="41">
        <f>B9*D9</f>
        <v>5078.75</v>
      </c>
      <c r="F9" s="32"/>
      <c r="G9" s="7">
        <v>0.01</v>
      </c>
      <c r="H9" s="31">
        <f>E9*G9</f>
        <v>50.787500000000001</v>
      </c>
      <c r="I9" s="32"/>
      <c r="J9" s="7">
        <v>0.01</v>
      </c>
      <c r="K9" s="31">
        <f t="shared" si="0"/>
        <v>0.50787500000000008</v>
      </c>
      <c r="L9" s="32"/>
      <c r="M9" s="33">
        <f>K9/B9</f>
        <v>2.5000000000000005E-5</v>
      </c>
      <c r="N9" s="26">
        <f t="shared" si="1"/>
        <v>0.50787500000000008</v>
      </c>
      <c r="O9" s="27">
        <f t="shared" si="2"/>
        <v>2.5000000000000005E-5</v>
      </c>
      <c r="P9" s="28">
        <f t="shared" si="3"/>
        <v>0</v>
      </c>
      <c r="Q9" s="16">
        <f t="shared" si="4"/>
        <v>0</v>
      </c>
    </row>
    <row r="10" spans="1:17" ht="15.75" thickBot="1" x14ac:dyDescent="0.3">
      <c r="A10" s="12" t="s">
        <v>40</v>
      </c>
      <c r="B10" s="22">
        <f>SUM(B7:B9)</f>
        <v>38348</v>
      </c>
      <c r="C10" s="40"/>
      <c r="D10" s="23"/>
      <c r="E10" s="42">
        <f>SUM(E7:E9)</f>
        <v>12425.150000000001</v>
      </c>
      <c r="F10" s="8"/>
      <c r="G10" s="5"/>
      <c r="H10" s="34">
        <f>SUM(H7:H9)</f>
        <v>124.25149999999999</v>
      </c>
      <c r="I10" s="8"/>
      <c r="J10" s="5"/>
      <c r="K10" s="34">
        <f>SUM(K7:K9)</f>
        <v>1.242515</v>
      </c>
      <c r="L10" s="8"/>
      <c r="M10" s="5"/>
      <c r="N10" s="29">
        <f>SUM(N7:N9)</f>
        <v>1.242515</v>
      </c>
      <c r="O10" s="8"/>
      <c r="P10" s="30">
        <f>SUM(P7:P9)/3</f>
        <v>0</v>
      </c>
    </row>
    <row r="12" spans="1:17" ht="13.5" customHeight="1" x14ac:dyDescent="0.25">
      <c r="A12" s="37" t="s">
        <v>47</v>
      </c>
    </row>
    <row r="13" spans="1:17" ht="13.5" customHeight="1" x14ac:dyDescent="0.25">
      <c r="A13" s="4" t="s">
        <v>41</v>
      </c>
    </row>
    <row r="14" spans="1:17" ht="13.5" customHeight="1" x14ac:dyDescent="0.25">
      <c r="A14" s="12" t="s">
        <v>37</v>
      </c>
      <c r="B14" s="32"/>
    </row>
    <row r="15" spans="1:17" ht="13.5" customHeight="1" x14ac:dyDescent="0.25">
      <c r="A15" s="12" t="s">
        <v>38</v>
      </c>
      <c r="B15" s="32"/>
    </row>
    <row r="16" spans="1:17" ht="13.5" customHeight="1" x14ac:dyDescent="0.25">
      <c r="A16" s="12" t="s">
        <v>39</v>
      </c>
      <c r="B16" s="32"/>
    </row>
    <row r="17" spans="1:17" ht="13.5" customHeight="1" x14ac:dyDescent="0.25">
      <c r="A17" s="12" t="s">
        <v>42</v>
      </c>
      <c r="B17" s="34">
        <f>SUM(B14:B16)</f>
        <v>0</v>
      </c>
    </row>
    <row r="19" spans="1:17" s="6" customFormat="1" x14ac:dyDescent="0.25">
      <c r="A19" s="57" t="s">
        <v>43</v>
      </c>
      <c r="B19" s="57"/>
      <c r="C19" s="57"/>
      <c r="D19" s="57"/>
      <c r="E19" s="57"/>
      <c r="F19" s="57"/>
      <c r="G19" s="57"/>
      <c r="H19" s="57"/>
      <c r="I19" s="57"/>
      <c r="J19" s="57"/>
      <c r="K19" s="57"/>
      <c r="L19" s="57"/>
      <c r="M19" s="58"/>
      <c r="N19" s="18"/>
      <c r="O19" s="18"/>
      <c r="Q19" s="17"/>
    </row>
    <row r="20" spans="1:17" s="6" customFormat="1" ht="107.45" customHeight="1" x14ac:dyDescent="0.25">
      <c r="A20" s="14"/>
      <c r="B20" s="52" t="s">
        <v>44</v>
      </c>
      <c r="C20" s="53"/>
      <c r="D20" s="53"/>
      <c r="E20" s="53"/>
      <c r="F20" s="53"/>
      <c r="G20" s="53"/>
      <c r="H20" s="53"/>
      <c r="I20" s="53"/>
      <c r="J20" s="53"/>
      <c r="K20" s="53"/>
      <c r="L20" s="53"/>
      <c r="M20" s="53"/>
      <c r="N20" s="53"/>
      <c r="O20" s="53"/>
      <c r="P20" s="53"/>
      <c r="Q20" s="17"/>
    </row>
  </sheetData>
  <mergeCells count="15">
    <mergeCell ref="A2:P2"/>
    <mergeCell ref="A3:P3"/>
    <mergeCell ref="A1:P1"/>
    <mergeCell ref="B20:P20"/>
    <mergeCell ref="N4:P4"/>
    <mergeCell ref="A19:M19"/>
    <mergeCell ref="K5:M5"/>
    <mergeCell ref="K4:M4"/>
    <mergeCell ref="N5:P5"/>
    <mergeCell ref="E5:G5"/>
    <mergeCell ref="H5:J5"/>
    <mergeCell ref="E4:G4"/>
    <mergeCell ref="H4:J4"/>
    <mergeCell ref="B4:D4"/>
    <mergeCell ref="B5:D5"/>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B21C4729BCF664E82D8A18933C5EA26" ma:contentTypeVersion="4" ma:contentTypeDescription="Create a new document." ma:contentTypeScope="" ma:versionID="b7d63ec035285cd6dfebaedf3ca95c76">
  <xsd:schema xmlns:xsd="http://www.w3.org/2001/XMLSchema" xmlns:xs="http://www.w3.org/2001/XMLSchema" xmlns:p="http://schemas.microsoft.com/office/2006/metadata/properties" xmlns:ns2="9c99be29-1e91-4e84-ba7b-6e31563b8d5b" targetNamespace="http://schemas.microsoft.com/office/2006/metadata/properties" ma:root="true" ma:fieldsID="2afb352cc9ab498b7be774486b0d20e5" ns2:_="">
    <xsd:import namespace="9c99be29-1e91-4e84-ba7b-6e31563b8d5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c99be29-1e91-4e84-ba7b-6e31563b8d5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8DC3736-7881-4C88-9B1E-65C8220F8A9D}"/>
</file>

<file path=customXml/itemProps2.xml><?xml version="1.0" encoding="utf-8"?>
<ds:datastoreItem xmlns:ds="http://schemas.openxmlformats.org/officeDocument/2006/customXml" ds:itemID="{2ADCB38F-F996-40CF-B716-A6EACCAE07D3}">
  <ds:schemaRefs>
    <ds:schemaRef ds:uri="http://schemas.microsoft.com/sharepoint/v3/contenttype/forms"/>
  </ds:schemaRefs>
</ds:datastoreItem>
</file>

<file path=customXml/itemProps3.xml><?xml version="1.0" encoding="utf-8"?>
<ds:datastoreItem xmlns:ds="http://schemas.openxmlformats.org/officeDocument/2006/customXml" ds:itemID="{1E859469-123D-4A63-8AB1-BEE498B54E54}">
  <ds:schemaRefs>
    <ds:schemaRef ds:uri="2be980e9-1a2d-4993-9080-355b7ece3ae8"/>
    <ds:schemaRef ds:uri="http://purl.org/dc/elements/1.1/"/>
    <ds:schemaRef ds:uri="http://www.w3.org/XML/1998/namespace"/>
    <ds:schemaRef ds:uri="http://purl.org/dc/terms/"/>
    <ds:schemaRef ds:uri="http://schemas.microsoft.com/office/2006/documentManagement/types"/>
    <ds:schemaRef ds:uri="http://schemas.microsoft.com/office/2006/metadata/properties"/>
    <ds:schemaRef ds:uri="http://purl.org/dc/dcmitype/"/>
    <ds:schemaRef ds:uri="http://schemas.openxmlformats.org/package/2006/metadata/core-properties"/>
    <ds:schemaRef ds:uri="http://schemas.microsoft.com/office/infopath/2007/PartnerControls"/>
    <ds:schemaRef ds:uri="82c4fe86-e76b-4773-8731-7fb44eae533b"/>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1. Invulinstructies</vt:lpstr>
      <vt:lpstr>Minimaal aangeboden aantallen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Josien Kruizinga</dc:creator>
  <cp:keywords/>
  <dc:description/>
  <cp:lastModifiedBy>Laura Kar, van de</cp:lastModifiedBy>
  <cp:revision/>
  <dcterms:created xsi:type="dcterms:W3CDTF">2024-01-10T14:30:36Z</dcterms:created>
  <dcterms:modified xsi:type="dcterms:W3CDTF">2024-07-16T06:51:32Z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0x010100FB21C4729BCF664E82D8A18933C5EA26</vt:lpwstr>
  </property>
</Properties>
</file>